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ink/ink1.xml" ContentType="application/inkml+xml"/>
  <Override PartName="/xl/ink/ink2.xml" ContentType="application/inkml+xml"/>
  <Override PartName="/xl/ink/ink3.xml" ContentType="application/inkml+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ink/ink4.xml" ContentType="application/inkml+xml"/>
  <Override PartName="/xl/ink/ink5.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66925"/>
  <mc:AlternateContent xmlns:mc="http://schemas.openxmlformats.org/markup-compatibility/2006">
    <mc:Choice Requires="x15">
      <x15ac:absPath xmlns:x15ac="http://schemas.microsoft.com/office/spreadsheetml/2010/11/ac" url="O:\NSC - OIAS\OSAS\31 LMI website\03 Occupations\01 Working Files\Career Quiz offline version\"/>
    </mc:Choice>
  </mc:AlternateContent>
  <xr:revisionPtr revIDLastSave="0" documentId="13_ncr:1_{F3DE59E6-B842-4D9F-9B7F-A5073BAB40C7}" xr6:coauthVersionLast="47" xr6:coauthVersionMax="47" xr10:uidLastSave="{00000000-0000-0000-0000-000000000000}"/>
  <workbookProtection workbookAlgorithmName="SHA-256" workbookHashValue="65EmPtMLmKud1ltn0sUzJjf9K4Yon2HX9M87jTDU/q4=" workbookSaltValue="D8eZ3FGlWms0pfQw9R+6wQ==" workbookSpinCount="100000" lockStructure="1"/>
  <bookViews>
    <workbookView xWindow="28680" yWindow="-120" windowWidth="29040" windowHeight="15840" xr2:uid="{E56146BB-5E13-4E07-9A60-7293846B515D}"/>
  </bookViews>
  <sheets>
    <sheet name="Introduction" sheetId="14" r:id="rId1"/>
    <sheet name="Start here" sheetId="3" r:id="rId2"/>
    <sheet name="Quiz" sheetId="1" r:id="rId3"/>
    <sheet name="Your work interest results" sheetId="8" r:id="rId4"/>
    <sheet name="Your career matches" sheetId="11" r:id="rId5"/>
    <sheet name="OccupationInfo" sheetId="4" state="hidden" r:id="rId6"/>
    <sheet name="Interests selection" sheetId="9" state="hidden" r:id="rId7"/>
    <sheet name="Occupations Interest Pivot" sheetId="12" state="hidden" r:id="rId8"/>
    <sheet name="Bar chart input" sheetId="13" state="hidden" r:id="rId9"/>
    <sheet name="URL" sheetId="10" state="hidden" r:id="rId10"/>
  </sheets>
  <externalReferences>
    <externalReference r:id="rId11"/>
  </externalReferences>
  <definedNames>
    <definedName name="_AMO_UniqueIdentifier" hidden="1">"'5789e924-6f6c-4994-b9f5-11f3afadcfb6'"</definedName>
    <definedName name="_xlnm._FilterDatabase" localSheetId="5" hidden="1">OccupationInfo!$A$1:$E$591</definedName>
    <definedName name="_xlnm._FilterDatabase" localSheetId="4" hidden="1">'Your career matches'!$A$3:$J$592</definedName>
    <definedName name="_Hlk95816084" localSheetId="0">Introduction!$A$21</definedName>
  </definedNames>
  <calcPr calcId="191029"/>
  <pivotCaches>
    <pivotCache cacheId="14"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1" l="1"/>
  <c r="B5" i="11"/>
  <c r="B6" i="11"/>
  <c r="B7" i="11"/>
  <c r="B8" i="11"/>
  <c r="B9" i="11"/>
  <c r="B10" i="11"/>
  <c r="B11" i="11"/>
  <c r="B12" i="11"/>
  <c r="B13" i="11"/>
  <c r="B14" i="11"/>
  <c r="B15" i="11"/>
  <c r="B16" i="11"/>
  <c r="B17" i="11"/>
  <c r="B18" i="11"/>
  <c r="B19" i="11"/>
  <c r="B20" i="11"/>
  <c r="B21" i="11"/>
  <c r="B22" i="11"/>
  <c r="B23" i="11"/>
  <c r="B24"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 r="B261" i="11"/>
  <c r="B262" i="11"/>
  <c r="B263" i="11"/>
  <c r="B264" i="11"/>
  <c r="B265" i="11"/>
  <c r="B266" i="11"/>
  <c r="B267" i="11"/>
  <c r="B268" i="11"/>
  <c r="B269" i="11"/>
  <c r="B270" i="11"/>
  <c r="B271" i="11"/>
  <c r="B272" i="11"/>
  <c r="B273" i="11"/>
  <c r="B274" i="11"/>
  <c r="B275" i="11"/>
  <c r="B276" i="11"/>
  <c r="B277" i="11"/>
  <c r="B278" i="11"/>
  <c r="B279" i="11"/>
  <c r="B280" i="11"/>
  <c r="B281" i="11"/>
  <c r="B282" i="11"/>
  <c r="B283" i="11"/>
  <c r="B284" i="11"/>
  <c r="B285" i="11"/>
  <c r="B286" i="11"/>
  <c r="B287" i="11"/>
  <c r="B288" i="11"/>
  <c r="B289" i="11"/>
  <c r="B290" i="11"/>
  <c r="B291" i="11"/>
  <c r="B292" i="11"/>
  <c r="B293" i="11"/>
  <c r="B294" i="11"/>
  <c r="B295" i="11"/>
  <c r="B296" i="11"/>
  <c r="B297" i="11"/>
  <c r="B298" i="11"/>
  <c r="B299" i="11"/>
  <c r="B300" i="11"/>
  <c r="B301" i="11"/>
  <c r="B302" i="11"/>
  <c r="B303" i="11"/>
  <c r="B304" i="11"/>
  <c r="B305" i="11"/>
  <c r="B306" i="11"/>
  <c r="B307" i="11"/>
  <c r="B308" i="11"/>
  <c r="B309" i="11"/>
  <c r="B310" i="11"/>
  <c r="B311" i="11"/>
  <c r="B312" i="11"/>
  <c r="B313" i="11"/>
  <c r="B314" i="11"/>
  <c r="B315" i="11"/>
  <c r="B316" i="11"/>
  <c r="B317" i="11"/>
  <c r="B318" i="11"/>
  <c r="B319" i="11"/>
  <c r="B320" i="11"/>
  <c r="B321" i="11"/>
  <c r="B322" i="11"/>
  <c r="B323" i="11"/>
  <c r="B324" i="11"/>
  <c r="B325" i="11"/>
  <c r="B326" i="11"/>
  <c r="B327" i="11"/>
  <c r="B328" i="11"/>
  <c r="B329" i="11"/>
  <c r="B330" i="11"/>
  <c r="B331" i="11"/>
  <c r="B332" i="11"/>
  <c r="B333" i="11"/>
  <c r="B334" i="11"/>
  <c r="B335" i="11"/>
  <c r="B336" i="11"/>
  <c r="B337" i="11"/>
  <c r="B338" i="11"/>
  <c r="B339" i="11"/>
  <c r="B340" i="11"/>
  <c r="B341" i="11"/>
  <c r="B342" i="11"/>
  <c r="B343" i="11"/>
  <c r="B344" i="11"/>
  <c r="B345" i="11"/>
  <c r="B346" i="11"/>
  <c r="B347" i="11"/>
  <c r="B348" i="11"/>
  <c r="B349" i="11"/>
  <c r="B350" i="11"/>
  <c r="B351" i="11"/>
  <c r="B352" i="11"/>
  <c r="B353" i="11"/>
  <c r="B354" i="11"/>
  <c r="B355" i="11"/>
  <c r="B356" i="11"/>
  <c r="B357" i="11"/>
  <c r="B358" i="11"/>
  <c r="B359" i="11"/>
  <c r="B360" i="11"/>
  <c r="B361" i="11"/>
  <c r="B362" i="11"/>
  <c r="B363" i="11"/>
  <c r="B364" i="11"/>
  <c r="B365" i="11"/>
  <c r="B366" i="11"/>
  <c r="B367" i="11"/>
  <c r="B368" i="11"/>
  <c r="B369" i="11"/>
  <c r="B370" i="11"/>
  <c r="B371" i="11"/>
  <c r="B372" i="11"/>
  <c r="B373" i="11"/>
  <c r="B374" i="11"/>
  <c r="B375" i="11"/>
  <c r="B376" i="11"/>
  <c r="B377" i="11"/>
  <c r="B378" i="11"/>
  <c r="B379" i="11"/>
  <c r="B380" i="11"/>
  <c r="B381" i="11"/>
  <c r="B382" i="11"/>
  <c r="B383" i="11"/>
  <c r="B384" i="11"/>
  <c r="B385" i="11"/>
  <c r="B386" i="11"/>
  <c r="B387" i="11"/>
  <c r="B388" i="11"/>
  <c r="B389" i="11"/>
  <c r="B390" i="11"/>
  <c r="B391" i="11"/>
  <c r="B392" i="11"/>
  <c r="B393" i="11"/>
  <c r="B394" i="11"/>
  <c r="B395" i="11"/>
  <c r="B396" i="11"/>
  <c r="B397" i="11"/>
  <c r="B398" i="11"/>
  <c r="B399" i="11"/>
  <c r="B400" i="11"/>
  <c r="B401" i="11"/>
  <c r="B402" i="11"/>
  <c r="B403" i="11"/>
  <c r="B404" i="11"/>
  <c r="B405" i="11"/>
  <c r="B406" i="11"/>
  <c r="B407" i="11"/>
  <c r="B408" i="11"/>
  <c r="B409" i="11"/>
  <c r="B410" i="11"/>
  <c r="B411" i="11"/>
  <c r="B412" i="11"/>
  <c r="B413" i="11"/>
  <c r="B414" i="11"/>
  <c r="B415" i="11"/>
  <c r="B416" i="11"/>
  <c r="B417" i="11"/>
  <c r="B418" i="11"/>
  <c r="B419" i="11"/>
  <c r="B420" i="11"/>
  <c r="B421" i="11"/>
  <c r="B422" i="11"/>
  <c r="B423" i="11"/>
  <c r="B424" i="11"/>
  <c r="B425" i="11"/>
  <c r="B426" i="11"/>
  <c r="B427" i="11"/>
  <c r="B428" i="11"/>
  <c r="B429" i="11"/>
  <c r="B430" i="11"/>
  <c r="B431" i="11"/>
  <c r="B432" i="11"/>
  <c r="B433" i="11"/>
  <c r="B434" i="11"/>
  <c r="B435" i="11"/>
  <c r="B436" i="11"/>
  <c r="B437" i="11"/>
  <c r="B438" i="11"/>
  <c r="B439" i="11"/>
  <c r="B440" i="11"/>
  <c r="B441" i="11"/>
  <c r="B442" i="11"/>
  <c r="B443" i="11"/>
  <c r="B444" i="11"/>
  <c r="B445" i="11"/>
  <c r="B446" i="11"/>
  <c r="B447" i="11"/>
  <c r="B448" i="11"/>
  <c r="B449" i="11"/>
  <c r="B450" i="11"/>
  <c r="B451" i="11"/>
  <c r="B452" i="11"/>
  <c r="B453" i="11"/>
  <c r="B454" i="11"/>
  <c r="B455" i="11"/>
  <c r="B456" i="11"/>
  <c r="B457" i="11"/>
  <c r="B458" i="11"/>
  <c r="B459" i="11"/>
  <c r="B460" i="11"/>
  <c r="B461" i="11"/>
  <c r="B462" i="11"/>
  <c r="B463" i="11"/>
  <c r="B464" i="11"/>
  <c r="B465" i="11"/>
  <c r="B466" i="11"/>
  <c r="B467" i="11"/>
  <c r="B468" i="11"/>
  <c r="B469" i="11"/>
  <c r="B470" i="11"/>
  <c r="B471" i="11"/>
  <c r="B472" i="11"/>
  <c r="B473" i="11"/>
  <c r="B474" i="11"/>
  <c r="B475" i="11"/>
  <c r="B476" i="11"/>
  <c r="B477" i="11"/>
  <c r="B478" i="11"/>
  <c r="B479" i="11"/>
  <c r="B480" i="11"/>
  <c r="B481" i="11"/>
  <c r="B482" i="11"/>
  <c r="B483" i="11"/>
  <c r="B484" i="11"/>
  <c r="B485" i="11"/>
  <c r="B486" i="11"/>
  <c r="B487" i="11"/>
  <c r="B488" i="11"/>
  <c r="B489" i="11"/>
  <c r="B490" i="11"/>
  <c r="B491" i="11"/>
  <c r="B492" i="11"/>
  <c r="B493" i="11"/>
  <c r="B494" i="11"/>
  <c r="B495" i="11"/>
  <c r="B496" i="11"/>
  <c r="B497" i="11"/>
  <c r="B498" i="11"/>
  <c r="B499" i="11"/>
  <c r="B500" i="11"/>
  <c r="B501" i="11"/>
  <c r="B502" i="11"/>
  <c r="B503" i="11"/>
  <c r="B504" i="11"/>
  <c r="B505" i="11"/>
  <c r="B506" i="11"/>
  <c r="B507" i="11"/>
  <c r="B508" i="11"/>
  <c r="B509" i="11"/>
  <c r="B510" i="11"/>
  <c r="B511" i="11"/>
  <c r="B512" i="11"/>
  <c r="B513" i="11"/>
  <c r="B514" i="11"/>
  <c r="B515" i="11"/>
  <c r="B516" i="11"/>
  <c r="B517" i="11"/>
  <c r="B518" i="11"/>
  <c r="B519" i="11"/>
  <c r="B520" i="11"/>
  <c r="B521" i="11"/>
  <c r="B522" i="11"/>
  <c r="B523" i="11"/>
  <c r="B524" i="11"/>
  <c r="B525" i="11"/>
  <c r="B526" i="11"/>
  <c r="B527" i="11"/>
  <c r="B528" i="11"/>
  <c r="B529" i="11"/>
  <c r="B530" i="11"/>
  <c r="B531" i="11"/>
  <c r="B532" i="11"/>
  <c r="B533" i="11"/>
  <c r="B534" i="11"/>
  <c r="B535" i="11"/>
  <c r="B536" i="11"/>
  <c r="B537" i="11"/>
  <c r="B538" i="11"/>
  <c r="B539" i="11"/>
  <c r="B540" i="11"/>
  <c r="B541" i="11"/>
  <c r="B542" i="11"/>
  <c r="B543" i="11"/>
  <c r="B544" i="11"/>
  <c r="B545" i="11"/>
  <c r="B546" i="11"/>
  <c r="B547" i="11"/>
  <c r="B548" i="11"/>
  <c r="B549" i="11"/>
  <c r="B550" i="11"/>
  <c r="B551" i="11"/>
  <c r="B552" i="11"/>
  <c r="B553" i="11"/>
  <c r="B554" i="11"/>
  <c r="B555" i="11"/>
  <c r="B556" i="11"/>
  <c r="B557" i="11"/>
  <c r="B558" i="11"/>
  <c r="B559" i="11"/>
  <c r="B560" i="11"/>
  <c r="B561" i="11"/>
  <c r="B562" i="11"/>
  <c r="B563" i="11"/>
  <c r="B564" i="11"/>
  <c r="B565" i="11"/>
  <c r="B566" i="11"/>
  <c r="B567" i="11"/>
  <c r="B568" i="11"/>
  <c r="B569" i="11"/>
  <c r="B570" i="11"/>
  <c r="B571" i="11"/>
  <c r="B572" i="11"/>
  <c r="B573" i="11"/>
  <c r="B574" i="11"/>
  <c r="B575" i="11"/>
  <c r="B576" i="11"/>
  <c r="B577" i="11"/>
  <c r="B578" i="11"/>
  <c r="B579" i="11"/>
  <c r="B580" i="11"/>
  <c r="B581" i="11"/>
  <c r="B582" i="11"/>
  <c r="B583" i="11"/>
  <c r="B584" i="11"/>
  <c r="B585" i="11"/>
  <c r="B586" i="11"/>
  <c r="B587" i="11"/>
  <c r="B588" i="11"/>
  <c r="B589" i="11"/>
  <c r="B590" i="11"/>
  <c r="B591" i="11"/>
  <c r="B592" i="11"/>
  <c r="N3" i="13"/>
  <c r="O3" i="13" s="1"/>
  <c r="N4" i="13"/>
  <c r="O4" i="13" s="1"/>
  <c r="N5" i="13"/>
  <c r="O5" i="13" s="1"/>
  <c r="N6" i="13"/>
  <c r="O6" i="13" s="1"/>
  <c r="N7" i="13"/>
  <c r="O7" i="13" s="1"/>
  <c r="N8" i="13"/>
  <c r="O8" i="13" s="1"/>
  <c r="N9" i="13"/>
  <c r="O9" i="13" s="1"/>
  <c r="N10" i="13"/>
  <c r="O10" i="13" s="1"/>
  <c r="N11" i="13"/>
  <c r="O11" i="13" s="1"/>
  <c r="N12" i="13"/>
  <c r="O12" i="13" s="1"/>
  <c r="N13" i="13"/>
  <c r="O13" i="13" s="1"/>
  <c r="N14" i="13"/>
  <c r="O14" i="13" s="1"/>
  <c r="N15" i="13"/>
  <c r="O15" i="13" s="1"/>
  <c r="N16" i="13"/>
  <c r="O16" i="13" s="1"/>
  <c r="N17" i="13"/>
  <c r="O17" i="13" s="1"/>
  <c r="N18" i="13"/>
  <c r="O18" i="13" s="1"/>
  <c r="N19" i="13"/>
  <c r="O19" i="13" s="1"/>
  <c r="N20" i="13"/>
  <c r="O20" i="13" s="1"/>
  <c r="N21" i="13"/>
  <c r="O21" i="13" s="1"/>
  <c r="N22" i="13"/>
  <c r="O22" i="13" s="1"/>
  <c r="N23" i="13"/>
  <c r="O23" i="13" s="1"/>
  <c r="N24" i="13"/>
  <c r="O24" i="13" s="1"/>
  <c r="N25" i="13"/>
  <c r="O25" i="13" s="1"/>
  <c r="N26" i="13"/>
  <c r="O26" i="13" s="1"/>
  <c r="N27" i="13"/>
  <c r="O27" i="13" s="1"/>
  <c r="N28" i="13"/>
  <c r="O28" i="13" s="1"/>
  <c r="N29" i="13"/>
  <c r="O29" i="13" s="1"/>
  <c r="N30" i="13"/>
  <c r="O30" i="13" s="1"/>
  <c r="N31" i="13"/>
  <c r="O31" i="13" s="1"/>
  <c r="N32" i="13"/>
  <c r="O32" i="13" s="1"/>
  <c r="N33" i="13"/>
  <c r="O33" i="13" s="1"/>
  <c r="N34" i="13"/>
  <c r="O34" i="13" s="1"/>
  <c r="N35" i="13"/>
  <c r="O35" i="13" s="1"/>
  <c r="N36" i="13"/>
  <c r="O36" i="13" s="1"/>
  <c r="N37" i="13"/>
  <c r="O37" i="13" s="1"/>
  <c r="N38" i="13"/>
  <c r="O38" i="13" s="1"/>
  <c r="N39" i="13"/>
  <c r="O39" i="13" s="1"/>
  <c r="N40" i="13"/>
  <c r="O40" i="13" s="1"/>
  <c r="N41" i="13"/>
  <c r="O41" i="13" s="1"/>
  <c r="N42" i="13"/>
  <c r="O42" i="13" s="1"/>
  <c r="N43" i="13"/>
  <c r="O43" i="13" s="1"/>
  <c r="N44" i="13"/>
  <c r="O44" i="13" s="1"/>
  <c r="N45" i="13"/>
  <c r="O45" i="13" s="1"/>
  <c r="N46" i="13"/>
  <c r="O46" i="13" s="1"/>
  <c r="N47" i="13"/>
  <c r="O47" i="13" s="1"/>
  <c r="N48" i="13"/>
  <c r="O48" i="13" s="1"/>
  <c r="N49" i="13"/>
  <c r="O49" i="13" s="1"/>
  <c r="N50" i="13"/>
  <c r="O50" i="13" s="1"/>
  <c r="N51" i="13"/>
  <c r="O51" i="13" s="1"/>
  <c r="N52" i="13"/>
  <c r="O52" i="13" s="1"/>
  <c r="N53" i="13"/>
  <c r="O53" i="13" s="1"/>
  <c r="N54" i="13"/>
  <c r="O54" i="13" s="1"/>
  <c r="N55" i="13"/>
  <c r="O55" i="13" s="1"/>
  <c r="N56" i="13"/>
  <c r="O56" i="13" s="1"/>
  <c r="N57" i="13"/>
  <c r="O57" i="13" s="1"/>
  <c r="N58" i="13"/>
  <c r="O58" i="13" s="1"/>
  <c r="N59" i="13"/>
  <c r="O59" i="13" s="1"/>
  <c r="N60" i="13"/>
  <c r="O60" i="13" s="1"/>
  <c r="N61" i="13"/>
  <c r="O61" i="13" s="1"/>
  <c r="N62" i="13"/>
  <c r="O62" i="13" s="1"/>
  <c r="N63" i="13"/>
  <c r="O63" i="13" s="1"/>
  <c r="N64" i="13"/>
  <c r="O64" i="13" s="1"/>
  <c r="N65" i="13"/>
  <c r="O65" i="13" s="1"/>
  <c r="N66" i="13"/>
  <c r="O66" i="13" s="1"/>
  <c r="N67" i="13"/>
  <c r="O67" i="13" s="1"/>
  <c r="N68" i="13"/>
  <c r="O68" i="13" s="1"/>
  <c r="N69" i="13"/>
  <c r="O69" i="13" s="1"/>
  <c r="N70" i="13"/>
  <c r="O70" i="13" s="1"/>
  <c r="N71" i="13"/>
  <c r="O71" i="13" s="1"/>
  <c r="N72" i="13"/>
  <c r="O72" i="13" s="1"/>
  <c r="N73" i="13"/>
  <c r="O73" i="13" s="1"/>
  <c r="N74" i="13"/>
  <c r="O74" i="13" s="1"/>
  <c r="N75" i="13"/>
  <c r="O75" i="13" s="1"/>
  <c r="N76" i="13"/>
  <c r="O76" i="13" s="1"/>
  <c r="N77" i="13"/>
  <c r="O77" i="13" s="1"/>
  <c r="N78" i="13"/>
  <c r="O78" i="13" s="1"/>
  <c r="N79" i="13"/>
  <c r="O79" i="13" s="1"/>
  <c r="N80" i="13"/>
  <c r="O80" i="13" s="1"/>
  <c r="N81" i="13"/>
  <c r="O81" i="13" s="1"/>
  <c r="N82" i="13"/>
  <c r="O82" i="13" s="1"/>
  <c r="N83" i="13"/>
  <c r="O83" i="13" s="1"/>
  <c r="N84" i="13"/>
  <c r="O84" i="13" s="1"/>
  <c r="N85" i="13"/>
  <c r="O85" i="13" s="1"/>
  <c r="N86" i="13"/>
  <c r="O86" i="13" s="1"/>
  <c r="N87" i="13"/>
  <c r="O87" i="13" s="1"/>
  <c r="N88" i="13"/>
  <c r="O88" i="13" s="1"/>
  <c r="N89" i="13"/>
  <c r="O89" i="13" s="1"/>
  <c r="N90" i="13"/>
  <c r="O90" i="13" s="1"/>
  <c r="N91" i="13"/>
  <c r="O91" i="13" s="1"/>
  <c r="N92" i="13"/>
  <c r="O92" i="13" s="1"/>
  <c r="N93" i="13"/>
  <c r="O93" i="13" s="1"/>
  <c r="N94" i="13"/>
  <c r="O94" i="13" s="1"/>
  <c r="N95" i="13"/>
  <c r="O95" i="13" s="1"/>
  <c r="N96" i="13"/>
  <c r="O96" i="13" s="1"/>
  <c r="N97" i="13"/>
  <c r="O97" i="13" s="1"/>
  <c r="N98" i="13"/>
  <c r="O98" i="13" s="1"/>
  <c r="N99" i="13"/>
  <c r="O99" i="13" s="1"/>
  <c r="N100" i="13"/>
  <c r="O100" i="13" s="1"/>
  <c r="N101" i="13"/>
  <c r="O101" i="13" s="1"/>
  <c r="N102" i="13"/>
  <c r="O102" i="13" s="1"/>
  <c r="N103" i="13"/>
  <c r="O103" i="13" s="1"/>
  <c r="N104" i="13"/>
  <c r="O104" i="13" s="1"/>
  <c r="N105" i="13"/>
  <c r="O105" i="13" s="1"/>
  <c r="N106" i="13"/>
  <c r="O106" i="13" s="1"/>
  <c r="N107" i="13"/>
  <c r="O107" i="13" s="1"/>
  <c r="N108" i="13"/>
  <c r="O108" i="13" s="1"/>
  <c r="N109" i="13"/>
  <c r="O109" i="13" s="1"/>
  <c r="N110" i="13"/>
  <c r="O110" i="13" s="1"/>
  <c r="N111" i="13"/>
  <c r="O111" i="13" s="1"/>
  <c r="N112" i="13"/>
  <c r="O112" i="13" s="1"/>
  <c r="N113" i="13"/>
  <c r="O113" i="13" s="1"/>
  <c r="N114" i="13"/>
  <c r="O114" i="13" s="1"/>
  <c r="N115" i="13"/>
  <c r="O115" i="13" s="1"/>
  <c r="N116" i="13"/>
  <c r="O116" i="13" s="1"/>
  <c r="N117" i="13"/>
  <c r="O117" i="13" s="1"/>
  <c r="N118" i="13"/>
  <c r="O118" i="13" s="1"/>
  <c r="N119" i="13"/>
  <c r="O119" i="13" s="1"/>
  <c r="N120" i="13"/>
  <c r="O120" i="13" s="1"/>
  <c r="N121" i="13"/>
  <c r="O121" i="13" s="1"/>
  <c r="N122" i="13"/>
  <c r="O122" i="13" s="1"/>
  <c r="N123" i="13"/>
  <c r="O123" i="13" s="1"/>
  <c r="N124" i="13"/>
  <c r="O124" i="13" s="1"/>
  <c r="N125" i="13"/>
  <c r="O125" i="13" s="1"/>
  <c r="N126" i="13"/>
  <c r="O126" i="13" s="1"/>
  <c r="N127" i="13"/>
  <c r="O127" i="13" s="1"/>
  <c r="N128" i="13"/>
  <c r="O128" i="13" s="1"/>
  <c r="N129" i="13"/>
  <c r="O129" i="13" s="1"/>
  <c r="N130" i="13"/>
  <c r="O130" i="13" s="1"/>
  <c r="N131" i="13"/>
  <c r="O131" i="13" s="1"/>
  <c r="N132" i="13"/>
  <c r="O132" i="13" s="1"/>
  <c r="N133" i="13"/>
  <c r="O133" i="13" s="1"/>
  <c r="N134" i="13"/>
  <c r="O134" i="13" s="1"/>
  <c r="N135" i="13"/>
  <c r="O135" i="13" s="1"/>
  <c r="N136" i="13"/>
  <c r="O136" i="13" s="1"/>
  <c r="N137" i="13"/>
  <c r="O137" i="13" s="1"/>
  <c r="N138" i="13"/>
  <c r="O138" i="13" s="1"/>
  <c r="N139" i="13"/>
  <c r="O139" i="13" s="1"/>
  <c r="N140" i="13"/>
  <c r="O140" i="13" s="1"/>
  <c r="N141" i="13"/>
  <c r="O141" i="13" s="1"/>
  <c r="N142" i="13"/>
  <c r="O142" i="13" s="1"/>
  <c r="N143" i="13"/>
  <c r="O143" i="13" s="1"/>
  <c r="N144" i="13"/>
  <c r="O144" i="13" s="1"/>
  <c r="N145" i="13"/>
  <c r="O145" i="13" s="1"/>
  <c r="N146" i="13"/>
  <c r="O146" i="13" s="1"/>
  <c r="N147" i="13"/>
  <c r="O147" i="13" s="1"/>
  <c r="N148" i="13"/>
  <c r="O148" i="13" s="1"/>
  <c r="N149" i="13"/>
  <c r="O149" i="13" s="1"/>
  <c r="N150" i="13"/>
  <c r="O150" i="13" s="1"/>
  <c r="N151" i="13"/>
  <c r="O151" i="13" s="1"/>
  <c r="N152" i="13"/>
  <c r="O152" i="13" s="1"/>
  <c r="N153" i="13"/>
  <c r="O153" i="13" s="1"/>
  <c r="N154" i="13"/>
  <c r="O154" i="13" s="1"/>
  <c r="N155" i="13"/>
  <c r="O155" i="13" s="1"/>
  <c r="N156" i="13"/>
  <c r="O156" i="13" s="1"/>
  <c r="N157" i="13"/>
  <c r="O157" i="13" s="1"/>
  <c r="N158" i="13"/>
  <c r="O158" i="13" s="1"/>
  <c r="N159" i="13"/>
  <c r="O159" i="13" s="1"/>
  <c r="N160" i="13"/>
  <c r="O160" i="13" s="1"/>
  <c r="N161" i="13"/>
  <c r="O161" i="13" s="1"/>
  <c r="N162" i="13"/>
  <c r="O162" i="13" s="1"/>
  <c r="N163" i="13"/>
  <c r="O163" i="13" s="1"/>
  <c r="N164" i="13"/>
  <c r="O164" i="13" s="1"/>
  <c r="N165" i="13"/>
  <c r="O165" i="13" s="1"/>
  <c r="N166" i="13"/>
  <c r="O166" i="13" s="1"/>
  <c r="N167" i="13"/>
  <c r="O167" i="13" s="1"/>
  <c r="N168" i="13"/>
  <c r="O168" i="13" s="1"/>
  <c r="N169" i="13"/>
  <c r="O169" i="13" s="1"/>
  <c r="N170" i="13"/>
  <c r="O170" i="13" s="1"/>
  <c r="N171" i="13"/>
  <c r="O171" i="13" s="1"/>
  <c r="N172" i="13"/>
  <c r="O172" i="13" s="1"/>
  <c r="N173" i="13"/>
  <c r="O173" i="13" s="1"/>
  <c r="N174" i="13"/>
  <c r="O174" i="13" s="1"/>
  <c r="N175" i="13"/>
  <c r="O175" i="13" s="1"/>
  <c r="N176" i="13"/>
  <c r="O176" i="13" s="1"/>
  <c r="N177" i="13"/>
  <c r="O177" i="13" s="1"/>
  <c r="N178" i="13"/>
  <c r="O178" i="13" s="1"/>
  <c r="N179" i="13"/>
  <c r="O179" i="13" s="1"/>
  <c r="N180" i="13"/>
  <c r="O180" i="13" s="1"/>
  <c r="N181" i="13"/>
  <c r="O181" i="13" s="1"/>
  <c r="N182" i="13"/>
  <c r="O182" i="13" s="1"/>
  <c r="N183" i="13"/>
  <c r="O183" i="13" s="1"/>
  <c r="N184" i="13"/>
  <c r="O184" i="13" s="1"/>
  <c r="N185" i="13"/>
  <c r="O185" i="13" s="1"/>
  <c r="N186" i="13"/>
  <c r="O186" i="13" s="1"/>
  <c r="N187" i="13"/>
  <c r="O187" i="13" s="1"/>
  <c r="N188" i="13"/>
  <c r="O188" i="13" s="1"/>
  <c r="N189" i="13"/>
  <c r="O189" i="13" s="1"/>
  <c r="N190" i="13"/>
  <c r="O190" i="13" s="1"/>
  <c r="N191" i="13"/>
  <c r="O191" i="13" s="1"/>
  <c r="N192" i="13"/>
  <c r="O192" i="13" s="1"/>
  <c r="N193" i="13"/>
  <c r="O193" i="13" s="1"/>
  <c r="N194" i="13"/>
  <c r="O194" i="13" s="1"/>
  <c r="N195" i="13"/>
  <c r="O195" i="13" s="1"/>
  <c r="N196" i="13"/>
  <c r="O196" i="13" s="1"/>
  <c r="N197" i="13"/>
  <c r="O197" i="13" s="1"/>
  <c r="N198" i="13"/>
  <c r="O198" i="13" s="1"/>
  <c r="N199" i="13"/>
  <c r="O199" i="13" s="1"/>
  <c r="N200" i="13"/>
  <c r="O200" i="13" s="1"/>
  <c r="N201" i="13"/>
  <c r="O201" i="13" s="1"/>
  <c r="N202" i="13"/>
  <c r="O202" i="13" s="1"/>
  <c r="N203" i="13"/>
  <c r="O203" i="13" s="1"/>
  <c r="N204" i="13"/>
  <c r="O204" i="13" s="1"/>
  <c r="N205" i="13"/>
  <c r="O205" i="13" s="1"/>
  <c r="N206" i="13"/>
  <c r="O206" i="13" s="1"/>
  <c r="N207" i="13"/>
  <c r="O207" i="13" s="1"/>
  <c r="N208" i="13"/>
  <c r="O208" i="13" s="1"/>
  <c r="N209" i="13"/>
  <c r="O209" i="13" s="1"/>
  <c r="N210" i="13"/>
  <c r="O210" i="13" s="1"/>
  <c r="N211" i="13"/>
  <c r="O211" i="13" s="1"/>
  <c r="N212" i="13"/>
  <c r="O212" i="13" s="1"/>
  <c r="N213" i="13"/>
  <c r="O213" i="13" s="1"/>
  <c r="N214" i="13"/>
  <c r="O214" i="13" s="1"/>
  <c r="N215" i="13"/>
  <c r="O215" i="13" s="1"/>
  <c r="N216" i="13"/>
  <c r="O216" i="13" s="1"/>
  <c r="N217" i="13"/>
  <c r="O217" i="13" s="1"/>
  <c r="N218" i="13"/>
  <c r="O218" i="13" s="1"/>
  <c r="N219" i="13"/>
  <c r="O219" i="13" s="1"/>
  <c r="N220" i="13"/>
  <c r="O220" i="13" s="1"/>
  <c r="N221" i="13"/>
  <c r="O221" i="13" s="1"/>
  <c r="N222" i="13"/>
  <c r="O222" i="13" s="1"/>
  <c r="N223" i="13"/>
  <c r="O223" i="13" s="1"/>
  <c r="N224" i="13"/>
  <c r="O224" i="13" s="1"/>
  <c r="N225" i="13"/>
  <c r="O225" i="13" s="1"/>
  <c r="N226" i="13"/>
  <c r="O226" i="13" s="1"/>
  <c r="N227" i="13"/>
  <c r="O227" i="13" s="1"/>
  <c r="N228" i="13"/>
  <c r="O228" i="13" s="1"/>
  <c r="N229" i="13"/>
  <c r="O229" i="13" s="1"/>
  <c r="N230" i="13"/>
  <c r="O230" i="13" s="1"/>
  <c r="N231" i="13"/>
  <c r="O231" i="13" s="1"/>
  <c r="N232" i="13"/>
  <c r="O232" i="13" s="1"/>
  <c r="N233" i="13"/>
  <c r="O233" i="13" s="1"/>
  <c r="N234" i="13"/>
  <c r="O234" i="13" s="1"/>
  <c r="N235" i="13"/>
  <c r="O235" i="13" s="1"/>
  <c r="N236" i="13"/>
  <c r="O236" i="13" s="1"/>
  <c r="N237" i="13"/>
  <c r="O237" i="13" s="1"/>
  <c r="N238" i="13"/>
  <c r="O238" i="13" s="1"/>
  <c r="N239" i="13"/>
  <c r="O239" i="13" s="1"/>
  <c r="N240" i="13"/>
  <c r="O240" i="13" s="1"/>
  <c r="N241" i="13"/>
  <c r="O241" i="13" s="1"/>
  <c r="N242" i="13"/>
  <c r="O242" i="13" s="1"/>
  <c r="N243" i="13"/>
  <c r="O243" i="13" s="1"/>
  <c r="N244" i="13"/>
  <c r="O244" i="13" s="1"/>
  <c r="N245" i="13"/>
  <c r="O245" i="13" s="1"/>
  <c r="N246" i="13"/>
  <c r="O246" i="13" s="1"/>
  <c r="N247" i="13"/>
  <c r="O247" i="13" s="1"/>
  <c r="N248" i="13"/>
  <c r="O248" i="13" s="1"/>
  <c r="N249" i="13"/>
  <c r="O249" i="13" s="1"/>
  <c r="N250" i="13"/>
  <c r="O250" i="13" s="1"/>
  <c r="N251" i="13"/>
  <c r="O251" i="13" s="1"/>
  <c r="N252" i="13"/>
  <c r="O252" i="13" s="1"/>
  <c r="N253" i="13"/>
  <c r="O253" i="13" s="1"/>
  <c r="N254" i="13"/>
  <c r="O254" i="13" s="1"/>
  <c r="N255" i="13"/>
  <c r="O255" i="13" s="1"/>
  <c r="N256" i="13"/>
  <c r="O256" i="13" s="1"/>
  <c r="N257" i="13"/>
  <c r="O257" i="13" s="1"/>
  <c r="N258" i="13"/>
  <c r="O258" i="13" s="1"/>
  <c r="N259" i="13"/>
  <c r="O259" i="13" s="1"/>
  <c r="N260" i="13"/>
  <c r="O260" i="13" s="1"/>
  <c r="N261" i="13"/>
  <c r="O261" i="13" s="1"/>
  <c r="N262" i="13"/>
  <c r="O262" i="13" s="1"/>
  <c r="N263" i="13"/>
  <c r="O263" i="13" s="1"/>
  <c r="N264" i="13"/>
  <c r="O264" i="13" s="1"/>
  <c r="N265" i="13"/>
  <c r="O265" i="13" s="1"/>
  <c r="N266" i="13"/>
  <c r="O266" i="13" s="1"/>
  <c r="N267" i="13"/>
  <c r="O267" i="13" s="1"/>
  <c r="N268" i="13"/>
  <c r="O268" i="13" s="1"/>
  <c r="N269" i="13"/>
  <c r="O269" i="13" s="1"/>
  <c r="N270" i="13"/>
  <c r="O270" i="13" s="1"/>
  <c r="N271" i="13"/>
  <c r="O271" i="13" s="1"/>
  <c r="N272" i="13"/>
  <c r="O272" i="13" s="1"/>
  <c r="N273" i="13"/>
  <c r="O273" i="13" s="1"/>
  <c r="N274" i="13"/>
  <c r="O274" i="13" s="1"/>
  <c r="N275" i="13"/>
  <c r="O275" i="13" s="1"/>
  <c r="N276" i="13"/>
  <c r="O276" i="13" s="1"/>
  <c r="N277" i="13"/>
  <c r="O277" i="13" s="1"/>
  <c r="N278" i="13"/>
  <c r="O278" i="13" s="1"/>
  <c r="N279" i="13"/>
  <c r="O279" i="13" s="1"/>
  <c r="N280" i="13"/>
  <c r="O280" i="13" s="1"/>
  <c r="N281" i="13"/>
  <c r="O281" i="13" s="1"/>
  <c r="N282" i="13"/>
  <c r="O282" i="13" s="1"/>
  <c r="N283" i="13"/>
  <c r="O283" i="13" s="1"/>
  <c r="N284" i="13"/>
  <c r="O284" i="13" s="1"/>
  <c r="N285" i="13"/>
  <c r="O285" i="13" s="1"/>
  <c r="N286" i="13"/>
  <c r="O286" i="13" s="1"/>
  <c r="N287" i="13"/>
  <c r="O287" i="13" s="1"/>
  <c r="N288" i="13"/>
  <c r="O288" i="13" s="1"/>
  <c r="N289" i="13"/>
  <c r="O289" i="13" s="1"/>
  <c r="N290" i="13"/>
  <c r="O290" i="13" s="1"/>
  <c r="N291" i="13"/>
  <c r="O291" i="13" s="1"/>
  <c r="N292" i="13"/>
  <c r="O292" i="13" s="1"/>
  <c r="N293" i="13"/>
  <c r="O293" i="13" s="1"/>
  <c r="N294" i="13"/>
  <c r="O294" i="13" s="1"/>
  <c r="N295" i="13"/>
  <c r="O295" i="13" s="1"/>
  <c r="N296" i="13"/>
  <c r="O296" i="13" s="1"/>
  <c r="N297" i="13"/>
  <c r="O297" i="13" s="1"/>
  <c r="N298" i="13"/>
  <c r="O298" i="13" s="1"/>
  <c r="N299" i="13"/>
  <c r="O299" i="13" s="1"/>
  <c r="N300" i="13"/>
  <c r="O300" i="13" s="1"/>
  <c r="N301" i="13"/>
  <c r="O301" i="13" s="1"/>
  <c r="N302" i="13"/>
  <c r="O302" i="13" s="1"/>
  <c r="N303" i="13"/>
  <c r="O303" i="13" s="1"/>
  <c r="N304" i="13"/>
  <c r="O304" i="13" s="1"/>
  <c r="N305" i="13"/>
  <c r="O305" i="13" s="1"/>
  <c r="N306" i="13"/>
  <c r="O306" i="13" s="1"/>
  <c r="N307" i="13"/>
  <c r="O307" i="13" s="1"/>
  <c r="N308" i="13"/>
  <c r="O308" i="13" s="1"/>
  <c r="N309" i="13"/>
  <c r="O309" i="13" s="1"/>
  <c r="N310" i="13"/>
  <c r="O310" i="13" s="1"/>
  <c r="N311" i="13"/>
  <c r="O311" i="13" s="1"/>
  <c r="N312" i="13"/>
  <c r="O312" i="13" s="1"/>
  <c r="N313" i="13"/>
  <c r="O313" i="13" s="1"/>
  <c r="N314" i="13"/>
  <c r="O314" i="13" s="1"/>
  <c r="N315" i="13"/>
  <c r="O315" i="13" s="1"/>
  <c r="N316" i="13"/>
  <c r="O316" i="13" s="1"/>
  <c r="N317" i="13"/>
  <c r="O317" i="13" s="1"/>
  <c r="N318" i="13"/>
  <c r="O318" i="13" s="1"/>
  <c r="N319" i="13"/>
  <c r="O319" i="13" s="1"/>
  <c r="N320" i="13"/>
  <c r="O320" i="13" s="1"/>
  <c r="N321" i="13"/>
  <c r="O321" i="13" s="1"/>
  <c r="N322" i="13"/>
  <c r="O322" i="13" s="1"/>
  <c r="N323" i="13"/>
  <c r="O323" i="13" s="1"/>
  <c r="N324" i="13"/>
  <c r="O324" i="13" s="1"/>
  <c r="N325" i="13"/>
  <c r="O325" i="13" s="1"/>
  <c r="N326" i="13"/>
  <c r="O326" i="13" s="1"/>
  <c r="N327" i="13"/>
  <c r="O327" i="13" s="1"/>
  <c r="N328" i="13"/>
  <c r="O328" i="13" s="1"/>
  <c r="N329" i="13"/>
  <c r="O329" i="13" s="1"/>
  <c r="N330" i="13"/>
  <c r="O330" i="13" s="1"/>
  <c r="N331" i="13"/>
  <c r="O331" i="13" s="1"/>
  <c r="N332" i="13"/>
  <c r="O332" i="13" s="1"/>
  <c r="N333" i="13"/>
  <c r="O333" i="13" s="1"/>
  <c r="N334" i="13"/>
  <c r="O334" i="13" s="1"/>
  <c r="N335" i="13"/>
  <c r="O335" i="13" s="1"/>
  <c r="N336" i="13"/>
  <c r="O336" i="13" s="1"/>
  <c r="N337" i="13"/>
  <c r="O337" i="13" s="1"/>
  <c r="N338" i="13"/>
  <c r="O338" i="13" s="1"/>
  <c r="N339" i="13"/>
  <c r="O339" i="13" s="1"/>
  <c r="N340" i="13"/>
  <c r="O340" i="13" s="1"/>
  <c r="N341" i="13"/>
  <c r="O341" i="13" s="1"/>
  <c r="N342" i="13"/>
  <c r="O342" i="13" s="1"/>
  <c r="N343" i="13"/>
  <c r="O343" i="13" s="1"/>
  <c r="N344" i="13"/>
  <c r="O344" i="13" s="1"/>
  <c r="N345" i="13"/>
  <c r="O345" i="13" s="1"/>
  <c r="N346" i="13"/>
  <c r="O346" i="13" s="1"/>
  <c r="N347" i="13"/>
  <c r="O347" i="13" s="1"/>
  <c r="N348" i="13"/>
  <c r="O348" i="13" s="1"/>
  <c r="N349" i="13"/>
  <c r="O349" i="13" s="1"/>
  <c r="N350" i="13"/>
  <c r="O350" i="13" s="1"/>
  <c r="N351" i="13"/>
  <c r="O351" i="13" s="1"/>
  <c r="N352" i="13"/>
  <c r="O352" i="13" s="1"/>
  <c r="N353" i="13"/>
  <c r="O353" i="13" s="1"/>
  <c r="N354" i="13"/>
  <c r="O354" i="13" s="1"/>
  <c r="N355" i="13"/>
  <c r="O355" i="13" s="1"/>
  <c r="N356" i="13"/>
  <c r="O356" i="13" s="1"/>
  <c r="N357" i="13"/>
  <c r="O357" i="13" s="1"/>
  <c r="N358" i="13"/>
  <c r="O358" i="13" s="1"/>
  <c r="N359" i="13"/>
  <c r="O359" i="13" s="1"/>
  <c r="N360" i="13"/>
  <c r="O360" i="13" s="1"/>
  <c r="N361" i="13"/>
  <c r="O361" i="13" s="1"/>
  <c r="N362" i="13"/>
  <c r="O362" i="13" s="1"/>
  <c r="N363" i="13"/>
  <c r="O363" i="13" s="1"/>
  <c r="N364" i="13"/>
  <c r="O364" i="13" s="1"/>
  <c r="N365" i="13"/>
  <c r="O365" i="13" s="1"/>
  <c r="N366" i="13"/>
  <c r="O366" i="13" s="1"/>
  <c r="N367" i="13"/>
  <c r="O367" i="13" s="1"/>
  <c r="N368" i="13"/>
  <c r="O368" i="13" s="1"/>
  <c r="N369" i="13"/>
  <c r="O369" i="13" s="1"/>
  <c r="N370" i="13"/>
  <c r="O370" i="13" s="1"/>
  <c r="N371" i="13"/>
  <c r="O371" i="13" s="1"/>
  <c r="N372" i="13"/>
  <c r="O372" i="13" s="1"/>
  <c r="N373" i="13"/>
  <c r="O373" i="13" s="1"/>
  <c r="N374" i="13"/>
  <c r="O374" i="13" s="1"/>
  <c r="N375" i="13"/>
  <c r="O375" i="13" s="1"/>
  <c r="N376" i="13"/>
  <c r="O376" i="13" s="1"/>
  <c r="N377" i="13"/>
  <c r="O377" i="13" s="1"/>
  <c r="N378" i="13"/>
  <c r="O378" i="13" s="1"/>
  <c r="N379" i="13"/>
  <c r="O379" i="13" s="1"/>
  <c r="N380" i="13"/>
  <c r="O380" i="13" s="1"/>
  <c r="N381" i="13"/>
  <c r="O381" i="13" s="1"/>
  <c r="N382" i="13"/>
  <c r="O382" i="13" s="1"/>
  <c r="N383" i="13"/>
  <c r="O383" i="13" s="1"/>
  <c r="N384" i="13"/>
  <c r="O384" i="13" s="1"/>
  <c r="N385" i="13"/>
  <c r="O385" i="13" s="1"/>
  <c r="N386" i="13"/>
  <c r="O386" i="13" s="1"/>
  <c r="N387" i="13"/>
  <c r="O387" i="13" s="1"/>
  <c r="N388" i="13"/>
  <c r="O388" i="13" s="1"/>
  <c r="N389" i="13"/>
  <c r="O389" i="13" s="1"/>
  <c r="N390" i="13"/>
  <c r="O390" i="13" s="1"/>
  <c r="N391" i="13"/>
  <c r="O391" i="13" s="1"/>
  <c r="N392" i="13"/>
  <c r="O392" i="13" s="1"/>
  <c r="N393" i="13"/>
  <c r="O393" i="13" s="1"/>
  <c r="N394" i="13"/>
  <c r="O394" i="13" s="1"/>
  <c r="N395" i="13"/>
  <c r="O395" i="13" s="1"/>
  <c r="N396" i="13"/>
  <c r="O396" i="13" s="1"/>
  <c r="N397" i="13"/>
  <c r="O397" i="13" s="1"/>
  <c r="N398" i="13"/>
  <c r="O398" i="13" s="1"/>
  <c r="N399" i="13"/>
  <c r="O399" i="13" s="1"/>
  <c r="N400" i="13"/>
  <c r="O400" i="13" s="1"/>
  <c r="N401" i="13"/>
  <c r="O401" i="13" s="1"/>
  <c r="N402" i="13"/>
  <c r="O402" i="13" s="1"/>
  <c r="N403" i="13"/>
  <c r="O403" i="13" s="1"/>
  <c r="N404" i="13"/>
  <c r="O404" i="13" s="1"/>
  <c r="N405" i="13"/>
  <c r="O405" i="13" s="1"/>
  <c r="N406" i="13"/>
  <c r="O406" i="13" s="1"/>
  <c r="N407" i="13"/>
  <c r="O407" i="13" s="1"/>
  <c r="N408" i="13"/>
  <c r="O408" i="13" s="1"/>
  <c r="N409" i="13"/>
  <c r="O409" i="13" s="1"/>
  <c r="N410" i="13"/>
  <c r="O410" i="13" s="1"/>
  <c r="N411" i="13"/>
  <c r="O411" i="13" s="1"/>
  <c r="N412" i="13"/>
  <c r="O412" i="13" s="1"/>
  <c r="N413" i="13"/>
  <c r="O413" i="13" s="1"/>
  <c r="N414" i="13"/>
  <c r="O414" i="13" s="1"/>
  <c r="N415" i="13"/>
  <c r="O415" i="13" s="1"/>
  <c r="N416" i="13"/>
  <c r="O416" i="13" s="1"/>
  <c r="N417" i="13"/>
  <c r="O417" i="13" s="1"/>
  <c r="N418" i="13"/>
  <c r="O418" i="13" s="1"/>
  <c r="N419" i="13"/>
  <c r="O419" i="13" s="1"/>
  <c r="N420" i="13"/>
  <c r="O420" i="13" s="1"/>
  <c r="N421" i="13"/>
  <c r="O421" i="13" s="1"/>
  <c r="N422" i="13"/>
  <c r="O422" i="13" s="1"/>
  <c r="N423" i="13"/>
  <c r="O423" i="13" s="1"/>
  <c r="N424" i="13"/>
  <c r="O424" i="13" s="1"/>
  <c r="N425" i="13"/>
  <c r="O425" i="13" s="1"/>
  <c r="N426" i="13"/>
  <c r="O426" i="13" s="1"/>
  <c r="N427" i="13"/>
  <c r="O427" i="13" s="1"/>
  <c r="N428" i="13"/>
  <c r="O428" i="13" s="1"/>
  <c r="N429" i="13"/>
  <c r="O429" i="13" s="1"/>
  <c r="N430" i="13"/>
  <c r="O430" i="13" s="1"/>
  <c r="N431" i="13"/>
  <c r="O431" i="13" s="1"/>
  <c r="N432" i="13"/>
  <c r="O432" i="13" s="1"/>
  <c r="N433" i="13"/>
  <c r="O433" i="13" s="1"/>
  <c r="N434" i="13"/>
  <c r="O434" i="13" s="1"/>
  <c r="N435" i="13"/>
  <c r="O435" i="13" s="1"/>
  <c r="N436" i="13"/>
  <c r="O436" i="13" s="1"/>
  <c r="N437" i="13"/>
  <c r="O437" i="13" s="1"/>
  <c r="N438" i="13"/>
  <c r="O438" i="13" s="1"/>
  <c r="N439" i="13"/>
  <c r="O439" i="13" s="1"/>
  <c r="N440" i="13"/>
  <c r="O440" i="13" s="1"/>
  <c r="N441" i="13"/>
  <c r="O441" i="13" s="1"/>
  <c r="N442" i="13"/>
  <c r="O442" i="13" s="1"/>
  <c r="N443" i="13"/>
  <c r="O443" i="13" s="1"/>
  <c r="N444" i="13"/>
  <c r="O444" i="13" s="1"/>
  <c r="N445" i="13"/>
  <c r="O445" i="13" s="1"/>
  <c r="N446" i="13"/>
  <c r="O446" i="13" s="1"/>
  <c r="N447" i="13"/>
  <c r="O447" i="13" s="1"/>
  <c r="N448" i="13"/>
  <c r="O448" i="13" s="1"/>
  <c r="N449" i="13"/>
  <c r="O449" i="13" s="1"/>
  <c r="N450" i="13"/>
  <c r="O450" i="13" s="1"/>
  <c r="N451" i="13"/>
  <c r="O451" i="13" s="1"/>
  <c r="N452" i="13"/>
  <c r="O452" i="13" s="1"/>
  <c r="N453" i="13"/>
  <c r="O453" i="13" s="1"/>
  <c r="N454" i="13"/>
  <c r="O454" i="13" s="1"/>
  <c r="N455" i="13"/>
  <c r="O455" i="13" s="1"/>
  <c r="N456" i="13"/>
  <c r="O456" i="13" s="1"/>
  <c r="N457" i="13"/>
  <c r="O457" i="13" s="1"/>
  <c r="N458" i="13"/>
  <c r="O458" i="13" s="1"/>
  <c r="N459" i="13"/>
  <c r="O459" i="13" s="1"/>
  <c r="N460" i="13"/>
  <c r="O460" i="13" s="1"/>
  <c r="N461" i="13"/>
  <c r="O461" i="13" s="1"/>
  <c r="N462" i="13"/>
  <c r="O462" i="13" s="1"/>
  <c r="N463" i="13"/>
  <c r="O463" i="13" s="1"/>
  <c r="N464" i="13"/>
  <c r="O464" i="13" s="1"/>
  <c r="N465" i="13"/>
  <c r="O465" i="13" s="1"/>
  <c r="N466" i="13"/>
  <c r="O466" i="13" s="1"/>
  <c r="N467" i="13"/>
  <c r="O467" i="13" s="1"/>
  <c r="N468" i="13"/>
  <c r="O468" i="13" s="1"/>
  <c r="N469" i="13"/>
  <c r="O469" i="13" s="1"/>
  <c r="N470" i="13"/>
  <c r="O470" i="13" s="1"/>
  <c r="N471" i="13"/>
  <c r="O471" i="13" s="1"/>
  <c r="N472" i="13"/>
  <c r="O472" i="13" s="1"/>
  <c r="N473" i="13"/>
  <c r="O473" i="13" s="1"/>
  <c r="N474" i="13"/>
  <c r="O474" i="13" s="1"/>
  <c r="N475" i="13"/>
  <c r="O475" i="13" s="1"/>
  <c r="N476" i="13"/>
  <c r="O476" i="13" s="1"/>
  <c r="N477" i="13"/>
  <c r="O477" i="13" s="1"/>
  <c r="N478" i="13"/>
  <c r="O478" i="13" s="1"/>
  <c r="N479" i="13"/>
  <c r="O479" i="13" s="1"/>
  <c r="N480" i="13"/>
  <c r="O480" i="13" s="1"/>
  <c r="N481" i="13"/>
  <c r="O481" i="13" s="1"/>
  <c r="N482" i="13"/>
  <c r="O482" i="13" s="1"/>
  <c r="N483" i="13"/>
  <c r="O483" i="13" s="1"/>
  <c r="N484" i="13"/>
  <c r="O484" i="13" s="1"/>
  <c r="N485" i="13"/>
  <c r="O485" i="13" s="1"/>
  <c r="N486" i="13"/>
  <c r="O486" i="13" s="1"/>
  <c r="N487" i="13"/>
  <c r="O487" i="13" s="1"/>
  <c r="N488" i="13"/>
  <c r="O488" i="13" s="1"/>
  <c r="N489" i="13"/>
  <c r="O489" i="13" s="1"/>
  <c r="N490" i="13"/>
  <c r="O490" i="13" s="1"/>
  <c r="N491" i="13"/>
  <c r="O491" i="13" s="1"/>
  <c r="N492" i="13"/>
  <c r="O492" i="13" s="1"/>
  <c r="N493" i="13"/>
  <c r="O493" i="13" s="1"/>
  <c r="N494" i="13"/>
  <c r="O494" i="13" s="1"/>
  <c r="N495" i="13"/>
  <c r="O495" i="13" s="1"/>
  <c r="N496" i="13"/>
  <c r="O496" i="13" s="1"/>
  <c r="N497" i="13"/>
  <c r="O497" i="13" s="1"/>
  <c r="N498" i="13"/>
  <c r="O498" i="13" s="1"/>
  <c r="N499" i="13"/>
  <c r="O499" i="13" s="1"/>
  <c r="N500" i="13"/>
  <c r="O500" i="13" s="1"/>
  <c r="N501" i="13"/>
  <c r="O501" i="13" s="1"/>
  <c r="N502" i="13"/>
  <c r="O502" i="13" s="1"/>
  <c r="N503" i="13"/>
  <c r="O503" i="13" s="1"/>
  <c r="N504" i="13"/>
  <c r="O504" i="13" s="1"/>
  <c r="N505" i="13"/>
  <c r="O505" i="13" s="1"/>
  <c r="N506" i="13"/>
  <c r="O506" i="13" s="1"/>
  <c r="N507" i="13"/>
  <c r="O507" i="13" s="1"/>
  <c r="N508" i="13"/>
  <c r="O508" i="13" s="1"/>
  <c r="N509" i="13"/>
  <c r="O509" i="13" s="1"/>
  <c r="N510" i="13"/>
  <c r="O510" i="13" s="1"/>
  <c r="N511" i="13"/>
  <c r="O511" i="13" s="1"/>
  <c r="N512" i="13"/>
  <c r="O512" i="13" s="1"/>
  <c r="N513" i="13"/>
  <c r="O513" i="13" s="1"/>
  <c r="N514" i="13"/>
  <c r="O514" i="13" s="1"/>
  <c r="N515" i="13"/>
  <c r="O515" i="13" s="1"/>
  <c r="N516" i="13"/>
  <c r="O516" i="13" s="1"/>
  <c r="N517" i="13"/>
  <c r="O517" i="13" s="1"/>
  <c r="N518" i="13"/>
  <c r="O518" i="13" s="1"/>
  <c r="N519" i="13"/>
  <c r="O519" i="13" s="1"/>
  <c r="N520" i="13"/>
  <c r="O520" i="13" s="1"/>
  <c r="N521" i="13"/>
  <c r="O521" i="13" s="1"/>
  <c r="N522" i="13"/>
  <c r="O522" i="13" s="1"/>
  <c r="N523" i="13"/>
  <c r="O523" i="13" s="1"/>
  <c r="N524" i="13"/>
  <c r="O524" i="13" s="1"/>
  <c r="N525" i="13"/>
  <c r="O525" i="13" s="1"/>
  <c r="N526" i="13"/>
  <c r="O526" i="13" s="1"/>
  <c r="N527" i="13"/>
  <c r="O527" i="13" s="1"/>
  <c r="N528" i="13"/>
  <c r="O528" i="13" s="1"/>
  <c r="N529" i="13"/>
  <c r="O529" i="13" s="1"/>
  <c r="N530" i="13"/>
  <c r="O530" i="13" s="1"/>
  <c r="N531" i="13"/>
  <c r="O531" i="13" s="1"/>
  <c r="N532" i="13"/>
  <c r="O532" i="13" s="1"/>
  <c r="N533" i="13"/>
  <c r="O533" i="13" s="1"/>
  <c r="N534" i="13"/>
  <c r="O534" i="13" s="1"/>
  <c r="N535" i="13"/>
  <c r="O535" i="13" s="1"/>
  <c r="N536" i="13"/>
  <c r="O536" i="13" s="1"/>
  <c r="N537" i="13"/>
  <c r="O537" i="13" s="1"/>
  <c r="N538" i="13"/>
  <c r="O538" i="13" s="1"/>
  <c r="N539" i="13"/>
  <c r="O539" i="13" s="1"/>
  <c r="N540" i="13"/>
  <c r="O540" i="13" s="1"/>
  <c r="N541" i="13"/>
  <c r="O541" i="13" s="1"/>
  <c r="N542" i="13"/>
  <c r="O542" i="13" s="1"/>
  <c r="N543" i="13"/>
  <c r="O543" i="13" s="1"/>
  <c r="N544" i="13"/>
  <c r="O544" i="13" s="1"/>
  <c r="N545" i="13"/>
  <c r="O545" i="13" s="1"/>
  <c r="N546" i="13"/>
  <c r="O546" i="13" s="1"/>
  <c r="N547" i="13"/>
  <c r="O547" i="13" s="1"/>
  <c r="N548" i="13"/>
  <c r="O548" i="13" s="1"/>
  <c r="N549" i="13"/>
  <c r="O549" i="13" s="1"/>
  <c r="N550" i="13"/>
  <c r="O550" i="13" s="1"/>
  <c r="N551" i="13"/>
  <c r="O551" i="13" s="1"/>
  <c r="N552" i="13"/>
  <c r="O552" i="13" s="1"/>
  <c r="N553" i="13"/>
  <c r="O553" i="13" s="1"/>
  <c r="N554" i="13"/>
  <c r="O554" i="13" s="1"/>
  <c r="N555" i="13"/>
  <c r="O555" i="13" s="1"/>
  <c r="N556" i="13"/>
  <c r="O556" i="13" s="1"/>
  <c r="N557" i="13"/>
  <c r="O557" i="13" s="1"/>
  <c r="N558" i="13"/>
  <c r="O558" i="13" s="1"/>
  <c r="N559" i="13"/>
  <c r="O559" i="13" s="1"/>
  <c r="N560" i="13"/>
  <c r="O560" i="13" s="1"/>
  <c r="N561" i="13"/>
  <c r="O561" i="13" s="1"/>
  <c r="N562" i="13"/>
  <c r="O562" i="13" s="1"/>
  <c r="N563" i="13"/>
  <c r="O563" i="13" s="1"/>
  <c r="N564" i="13"/>
  <c r="O564" i="13" s="1"/>
  <c r="N565" i="13"/>
  <c r="O565" i="13" s="1"/>
  <c r="N566" i="13"/>
  <c r="O566" i="13" s="1"/>
  <c r="N567" i="13"/>
  <c r="O567" i="13" s="1"/>
  <c r="N568" i="13"/>
  <c r="O568" i="13" s="1"/>
  <c r="N569" i="13"/>
  <c r="O569" i="13" s="1"/>
  <c r="N570" i="13"/>
  <c r="O570" i="13" s="1"/>
  <c r="N571" i="13"/>
  <c r="O571" i="13" s="1"/>
  <c r="N572" i="13"/>
  <c r="O572" i="13" s="1"/>
  <c r="N573" i="13"/>
  <c r="O573" i="13" s="1"/>
  <c r="N574" i="13"/>
  <c r="O574" i="13" s="1"/>
  <c r="N575" i="13"/>
  <c r="O575" i="13" s="1"/>
  <c r="N576" i="13"/>
  <c r="O576" i="13" s="1"/>
  <c r="N577" i="13"/>
  <c r="O577" i="13" s="1"/>
  <c r="N578" i="13"/>
  <c r="O578" i="13" s="1"/>
  <c r="N579" i="13"/>
  <c r="O579" i="13" s="1"/>
  <c r="N580" i="13"/>
  <c r="O580" i="13" s="1"/>
  <c r="N581" i="13"/>
  <c r="O581" i="13" s="1"/>
  <c r="N582" i="13"/>
  <c r="O582" i="13" s="1"/>
  <c r="N583" i="13"/>
  <c r="O583" i="13" s="1"/>
  <c r="N584" i="13"/>
  <c r="O584" i="13" s="1"/>
  <c r="N585" i="13"/>
  <c r="O585" i="13" s="1"/>
  <c r="N586" i="13"/>
  <c r="O586" i="13" s="1"/>
  <c r="N587" i="13"/>
  <c r="O587" i="13" s="1"/>
  <c r="N588" i="13"/>
  <c r="O588" i="13" s="1"/>
  <c r="N589" i="13"/>
  <c r="O589" i="13" s="1"/>
  <c r="N590" i="13"/>
  <c r="O590" i="13" s="1"/>
  <c r="N2" i="13"/>
  <c r="O2" i="13" s="1"/>
  <c r="K2" i="13"/>
  <c r="L2" i="13" s="1"/>
  <c r="M3" i="13"/>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2" i="13"/>
  <c r="K3" i="13"/>
  <c r="L3" i="13" s="1"/>
  <c r="K4" i="13"/>
  <c r="L4" i="13" s="1"/>
  <c r="K5" i="13"/>
  <c r="L5" i="13" s="1"/>
  <c r="K6" i="13"/>
  <c r="L6" i="13" s="1"/>
  <c r="K7" i="13"/>
  <c r="L7" i="13" s="1"/>
  <c r="K8" i="13"/>
  <c r="L8" i="13" s="1"/>
  <c r="K9" i="13"/>
  <c r="L9" i="13" s="1"/>
  <c r="K10" i="13"/>
  <c r="L10" i="13" s="1"/>
  <c r="K11" i="13"/>
  <c r="L11" i="13" s="1"/>
  <c r="K12" i="13"/>
  <c r="L12" i="13" s="1"/>
  <c r="K13" i="13"/>
  <c r="L13" i="13" s="1"/>
  <c r="K14" i="13"/>
  <c r="L14" i="13" s="1"/>
  <c r="K15" i="13"/>
  <c r="L15" i="13" s="1"/>
  <c r="K16" i="13"/>
  <c r="L16" i="13" s="1"/>
  <c r="K17" i="13"/>
  <c r="L17" i="13" s="1"/>
  <c r="K18" i="13"/>
  <c r="L18" i="13" s="1"/>
  <c r="K19" i="13"/>
  <c r="L19" i="13" s="1"/>
  <c r="K20" i="13"/>
  <c r="L20" i="13" s="1"/>
  <c r="K21" i="13"/>
  <c r="L21" i="13" s="1"/>
  <c r="K22" i="13"/>
  <c r="L22" i="13" s="1"/>
  <c r="K23" i="13"/>
  <c r="L23" i="13" s="1"/>
  <c r="K24" i="13"/>
  <c r="L24" i="13" s="1"/>
  <c r="K25" i="13"/>
  <c r="L25" i="13" s="1"/>
  <c r="K26" i="13"/>
  <c r="L26" i="13" s="1"/>
  <c r="K27" i="13"/>
  <c r="L27" i="13" s="1"/>
  <c r="K28" i="13"/>
  <c r="L28" i="13" s="1"/>
  <c r="K29" i="13"/>
  <c r="L29" i="13" s="1"/>
  <c r="K30" i="13"/>
  <c r="L30" i="13" s="1"/>
  <c r="K31" i="13"/>
  <c r="L31" i="13" s="1"/>
  <c r="K32" i="13"/>
  <c r="L32" i="13" s="1"/>
  <c r="K33" i="13"/>
  <c r="L33" i="13" s="1"/>
  <c r="K34" i="13"/>
  <c r="L34" i="13" s="1"/>
  <c r="K35" i="13"/>
  <c r="L35" i="13" s="1"/>
  <c r="K36" i="13"/>
  <c r="L36" i="13" s="1"/>
  <c r="K37" i="13"/>
  <c r="L37" i="13" s="1"/>
  <c r="K38" i="13"/>
  <c r="L38" i="13" s="1"/>
  <c r="K39" i="13"/>
  <c r="L39" i="13" s="1"/>
  <c r="K40" i="13"/>
  <c r="L40" i="13" s="1"/>
  <c r="K41" i="13"/>
  <c r="L41" i="13" s="1"/>
  <c r="K42" i="13"/>
  <c r="L42" i="13" s="1"/>
  <c r="K43" i="13"/>
  <c r="L43" i="13" s="1"/>
  <c r="K44" i="13"/>
  <c r="L44" i="13" s="1"/>
  <c r="K45" i="13"/>
  <c r="L45" i="13" s="1"/>
  <c r="K46" i="13"/>
  <c r="L46" i="13" s="1"/>
  <c r="K47" i="13"/>
  <c r="L47" i="13" s="1"/>
  <c r="K48" i="13"/>
  <c r="L48" i="13" s="1"/>
  <c r="K49" i="13"/>
  <c r="L49" i="13" s="1"/>
  <c r="K50" i="13"/>
  <c r="L50" i="13" s="1"/>
  <c r="K51" i="13"/>
  <c r="L51" i="13" s="1"/>
  <c r="K52" i="13"/>
  <c r="L52" i="13" s="1"/>
  <c r="K53" i="13"/>
  <c r="L53" i="13" s="1"/>
  <c r="K54" i="13"/>
  <c r="L54" i="13" s="1"/>
  <c r="K55" i="13"/>
  <c r="L55" i="13" s="1"/>
  <c r="K56" i="13"/>
  <c r="L56" i="13" s="1"/>
  <c r="K57" i="13"/>
  <c r="L57" i="13" s="1"/>
  <c r="K58" i="13"/>
  <c r="L58" i="13" s="1"/>
  <c r="K59" i="13"/>
  <c r="L59" i="13" s="1"/>
  <c r="K60" i="13"/>
  <c r="L60" i="13" s="1"/>
  <c r="K61" i="13"/>
  <c r="L61" i="13" s="1"/>
  <c r="K62" i="13"/>
  <c r="L62" i="13" s="1"/>
  <c r="K63" i="13"/>
  <c r="L63" i="13" s="1"/>
  <c r="K64" i="13"/>
  <c r="L64" i="13" s="1"/>
  <c r="K65" i="13"/>
  <c r="L65" i="13" s="1"/>
  <c r="K66" i="13"/>
  <c r="L66" i="13" s="1"/>
  <c r="K67" i="13"/>
  <c r="L67" i="13" s="1"/>
  <c r="K68" i="13"/>
  <c r="L68" i="13" s="1"/>
  <c r="K69" i="13"/>
  <c r="L69" i="13" s="1"/>
  <c r="K70" i="13"/>
  <c r="L70" i="13" s="1"/>
  <c r="K71" i="13"/>
  <c r="L71" i="13" s="1"/>
  <c r="K72" i="13"/>
  <c r="L72" i="13" s="1"/>
  <c r="K73" i="13"/>
  <c r="L73" i="13" s="1"/>
  <c r="K74" i="13"/>
  <c r="L74" i="13" s="1"/>
  <c r="K75" i="13"/>
  <c r="L75" i="13" s="1"/>
  <c r="K76" i="13"/>
  <c r="L76" i="13" s="1"/>
  <c r="K77" i="13"/>
  <c r="L77" i="13" s="1"/>
  <c r="K78" i="13"/>
  <c r="L78" i="13" s="1"/>
  <c r="K79" i="13"/>
  <c r="L79" i="13" s="1"/>
  <c r="K80" i="13"/>
  <c r="L80" i="13" s="1"/>
  <c r="K81" i="13"/>
  <c r="L81" i="13" s="1"/>
  <c r="K82" i="13"/>
  <c r="L82" i="13" s="1"/>
  <c r="K83" i="13"/>
  <c r="L83" i="13" s="1"/>
  <c r="K84" i="13"/>
  <c r="L84" i="13" s="1"/>
  <c r="K85" i="13"/>
  <c r="L85" i="13" s="1"/>
  <c r="K86" i="13"/>
  <c r="L86" i="13" s="1"/>
  <c r="K87" i="13"/>
  <c r="L87" i="13" s="1"/>
  <c r="K88" i="13"/>
  <c r="L88" i="13" s="1"/>
  <c r="K89" i="13"/>
  <c r="L89" i="13" s="1"/>
  <c r="K90" i="13"/>
  <c r="L90" i="13" s="1"/>
  <c r="K91" i="13"/>
  <c r="L91" i="13" s="1"/>
  <c r="K92" i="13"/>
  <c r="L92" i="13" s="1"/>
  <c r="K93" i="13"/>
  <c r="L93" i="13" s="1"/>
  <c r="K94" i="13"/>
  <c r="L94" i="13" s="1"/>
  <c r="K95" i="13"/>
  <c r="L95" i="13" s="1"/>
  <c r="K96" i="13"/>
  <c r="L96" i="13" s="1"/>
  <c r="K97" i="13"/>
  <c r="L97" i="13" s="1"/>
  <c r="K98" i="13"/>
  <c r="L98" i="13" s="1"/>
  <c r="K99" i="13"/>
  <c r="L99" i="13" s="1"/>
  <c r="K100" i="13"/>
  <c r="L100" i="13" s="1"/>
  <c r="K101" i="13"/>
  <c r="L101" i="13" s="1"/>
  <c r="K102" i="13"/>
  <c r="L102" i="13" s="1"/>
  <c r="K103" i="13"/>
  <c r="L103" i="13" s="1"/>
  <c r="K104" i="13"/>
  <c r="L104" i="13" s="1"/>
  <c r="K105" i="13"/>
  <c r="L105" i="13" s="1"/>
  <c r="K106" i="13"/>
  <c r="L106" i="13" s="1"/>
  <c r="K107" i="13"/>
  <c r="L107" i="13" s="1"/>
  <c r="K108" i="13"/>
  <c r="L108" i="13" s="1"/>
  <c r="K109" i="13"/>
  <c r="L109" i="13" s="1"/>
  <c r="K110" i="13"/>
  <c r="L110" i="13" s="1"/>
  <c r="K111" i="13"/>
  <c r="L111" i="13" s="1"/>
  <c r="K112" i="13"/>
  <c r="L112" i="13" s="1"/>
  <c r="K113" i="13"/>
  <c r="L113" i="13" s="1"/>
  <c r="K114" i="13"/>
  <c r="L114" i="13" s="1"/>
  <c r="K115" i="13"/>
  <c r="L115" i="13" s="1"/>
  <c r="K116" i="13"/>
  <c r="L116" i="13" s="1"/>
  <c r="K117" i="13"/>
  <c r="L117" i="13" s="1"/>
  <c r="K118" i="13"/>
  <c r="L118" i="13" s="1"/>
  <c r="K119" i="13"/>
  <c r="L119" i="13" s="1"/>
  <c r="K120" i="13"/>
  <c r="L120" i="13" s="1"/>
  <c r="K121" i="13"/>
  <c r="L121" i="13" s="1"/>
  <c r="K122" i="13"/>
  <c r="L122" i="13" s="1"/>
  <c r="K123" i="13"/>
  <c r="L123" i="13" s="1"/>
  <c r="K124" i="13"/>
  <c r="L124" i="13" s="1"/>
  <c r="K125" i="13"/>
  <c r="L125" i="13" s="1"/>
  <c r="K126" i="13"/>
  <c r="L126" i="13" s="1"/>
  <c r="K127" i="13"/>
  <c r="L127" i="13" s="1"/>
  <c r="K128" i="13"/>
  <c r="L128" i="13" s="1"/>
  <c r="K129" i="13"/>
  <c r="L129" i="13" s="1"/>
  <c r="K130" i="13"/>
  <c r="L130" i="13" s="1"/>
  <c r="K131" i="13"/>
  <c r="L131" i="13" s="1"/>
  <c r="K132" i="13"/>
  <c r="L132" i="13" s="1"/>
  <c r="K133" i="13"/>
  <c r="L133" i="13" s="1"/>
  <c r="K134" i="13"/>
  <c r="L134" i="13" s="1"/>
  <c r="K135" i="13"/>
  <c r="L135" i="13" s="1"/>
  <c r="K136" i="13"/>
  <c r="L136" i="13" s="1"/>
  <c r="K137" i="13"/>
  <c r="L137" i="13" s="1"/>
  <c r="K138" i="13"/>
  <c r="L138" i="13" s="1"/>
  <c r="K139" i="13"/>
  <c r="L139" i="13" s="1"/>
  <c r="K140" i="13"/>
  <c r="L140" i="13" s="1"/>
  <c r="K141" i="13"/>
  <c r="L141" i="13" s="1"/>
  <c r="K142" i="13"/>
  <c r="L142" i="13" s="1"/>
  <c r="K143" i="13"/>
  <c r="L143" i="13" s="1"/>
  <c r="K144" i="13"/>
  <c r="L144" i="13" s="1"/>
  <c r="K145" i="13"/>
  <c r="L145" i="13" s="1"/>
  <c r="K146" i="13"/>
  <c r="L146" i="13" s="1"/>
  <c r="K147" i="13"/>
  <c r="L147" i="13" s="1"/>
  <c r="K148" i="13"/>
  <c r="L148" i="13" s="1"/>
  <c r="K149" i="13"/>
  <c r="L149" i="13" s="1"/>
  <c r="K150" i="13"/>
  <c r="L150" i="13" s="1"/>
  <c r="K151" i="13"/>
  <c r="L151" i="13" s="1"/>
  <c r="K152" i="13"/>
  <c r="L152" i="13" s="1"/>
  <c r="K153" i="13"/>
  <c r="L153" i="13" s="1"/>
  <c r="K154" i="13"/>
  <c r="L154" i="13" s="1"/>
  <c r="K155" i="13"/>
  <c r="L155" i="13" s="1"/>
  <c r="K156" i="13"/>
  <c r="L156" i="13" s="1"/>
  <c r="K157" i="13"/>
  <c r="L157" i="13" s="1"/>
  <c r="K158" i="13"/>
  <c r="L158" i="13" s="1"/>
  <c r="K159" i="13"/>
  <c r="L159" i="13" s="1"/>
  <c r="K160" i="13"/>
  <c r="L160" i="13" s="1"/>
  <c r="K161" i="13"/>
  <c r="L161" i="13" s="1"/>
  <c r="K162" i="13"/>
  <c r="L162" i="13" s="1"/>
  <c r="K163" i="13"/>
  <c r="L163" i="13" s="1"/>
  <c r="K164" i="13"/>
  <c r="L164" i="13" s="1"/>
  <c r="K165" i="13"/>
  <c r="L165" i="13" s="1"/>
  <c r="K166" i="13"/>
  <c r="L166" i="13" s="1"/>
  <c r="K167" i="13"/>
  <c r="L167" i="13" s="1"/>
  <c r="K168" i="13"/>
  <c r="L168" i="13" s="1"/>
  <c r="K169" i="13"/>
  <c r="L169" i="13" s="1"/>
  <c r="K170" i="13"/>
  <c r="L170" i="13" s="1"/>
  <c r="K171" i="13"/>
  <c r="L171" i="13" s="1"/>
  <c r="K172" i="13"/>
  <c r="L172" i="13" s="1"/>
  <c r="K173" i="13"/>
  <c r="L173" i="13" s="1"/>
  <c r="K174" i="13"/>
  <c r="L174" i="13" s="1"/>
  <c r="K175" i="13"/>
  <c r="L175" i="13" s="1"/>
  <c r="K176" i="13"/>
  <c r="L176" i="13" s="1"/>
  <c r="K177" i="13"/>
  <c r="L177" i="13" s="1"/>
  <c r="K178" i="13"/>
  <c r="L178" i="13" s="1"/>
  <c r="K179" i="13"/>
  <c r="L179" i="13" s="1"/>
  <c r="K180" i="13"/>
  <c r="L180" i="13" s="1"/>
  <c r="K181" i="13"/>
  <c r="L181" i="13" s="1"/>
  <c r="K182" i="13"/>
  <c r="L182" i="13" s="1"/>
  <c r="K183" i="13"/>
  <c r="L183" i="13" s="1"/>
  <c r="K184" i="13"/>
  <c r="L184" i="13" s="1"/>
  <c r="K185" i="13"/>
  <c r="L185" i="13" s="1"/>
  <c r="K186" i="13"/>
  <c r="L186" i="13" s="1"/>
  <c r="K187" i="13"/>
  <c r="L187" i="13" s="1"/>
  <c r="K188" i="13"/>
  <c r="L188" i="13" s="1"/>
  <c r="K189" i="13"/>
  <c r="L189" i="13" s="1"/>
  <c r="K190" i="13"/>
  <c r="L190" i="13" s="1"/>
  <c r="K191" i="13"/>
  <c r="L191" i="13" s="1"/>
  <c r="K192" i="13"/>
  <c r="L192" i="13" s="1"/>
  <c r="K193" i="13"/>
  <c r="L193" i="13" s="1"/>
  <c r="K194" i="13"/>
  <c r="L194" i="13" s="1"/>
  <c r="K195" i="13"/>
  <c r="L195" i="13" s="1"/>
  <c r="K196" i="13"/>
  <c r="L196" i="13" s="1"/>
  <c r="K197" i="13"/>
  <c r="L197" i="13" s="1"/>
  <c r="K198" i="13"/>
  <c r="L198" i="13" s="1"/>
  <c r="K199" i="13"/>
  <c r="L199" i="13" s="1"/>
  <c r="K200" i="13"/>
  <c r="L200" i="13" s="1"/>
  <c r="K201" i="13"/>
  <c r="L201" i="13" s="1"/>
  <c r="K202" i="13"/>
  <c r="L202" i="13" s="1"/>
  <c r="K203" i="13"/>
  <c r="L203" i="13" s="1"/>
  <c r="K204" i="13"/>
  <c r="L204" i="13" s="1"/>
  <c r="K205" i="13"/>
  <c r="L205" i="13" s="1"/>
  <c r="K206" i="13"/>
  <c r="L206" i="13" s="1"/>
  <c r="K207" i="13"/>
  <c r="L207" i="13" s="1"/>
  <c r="K208" i="13"/>
  <c r="L208" i="13" s="1"/>
  <c r="K209" i="13"/>
  <c r="L209" i="13" s="1"/>
  <c r="K210" i="13"/>
  <c r="L210" i="13" s="1"/>
  <c r="K211" i="13"/>
  <c r="L211" i="13" s="1"/>
  <c r="K212" i="13"/>
  <c r="L212" i="13" s="1"/>
  <c r="K213" i="13"/>
  <c r="L213" i="13" s="1"/>
  <c r="K214" i="13"/>
  <c r="L214" i="13" s="1"/>
  <c r="K215" i="13"/>
  <c r="L215" i="13" s="1"/>
  <c r="K216" i="13"/>
  <c r="L216" i="13" s="1"/>
  <c r="K217" i="13"/>
  <c r="L217" i="13" s="1"/>
  <c r="K218" i="13"/>
  <c r="L218" i="13" s="1"/>
  <c r="K219" i="13"/>
  <c r="L219" i="13" s="1"/>
  <c r="K220" i="13"/>
  <c r="L220" i="13" s="1"/>
  <c r="K221" i="13"/>
  <c r="L221" i="13" s="1"/>
  <c r="K222" i="13"/>
  <c r="L222" i="13" s="1"/>
  <c r="K223" i="13"/>
  <c r="L223" i="13" s="1"/>
  <c r="K224" i="13"/>
  <c r="L224" i="13" s="1"/>
  <c r="K225" i="13"/>
  <c r="L225" i="13" s="1"/>
  <c r="K226" i="13"/>
  <c r="L226" i="13" s="1"/>
  <c r="K227" i="13"/>
  <c r="L227" i="13" s="1"/>
  <c r="K228" i="13"/>
  <c r="L228" i="13" s="1"/>
  <c r="K229" i="13"/>
  <c r="L229" i="13" s="1"/>
  <c r="K230" i="13"/>
  <c r="L230" i="13" s="1"/>
  <c r="K231" i="13"/>
  <c r="L231" i="13" s="1"/>
  <c r="K232" i="13"/>
  <c r="L232" i="13" s="1"/>
  <c r="K233" i="13"/>
  <c r="L233" i="13" s="1"/>
  <c r="K234" i="13"/>
  <c r="L234" i="13" s="1"/>
  <c r="K235" i="13"/>
  <c r="L235" i="13" s="1"/>
  <c r="K236" i="13"/>
  <c r="L236" i="13" s="1"/>
  <c r="K237" i="13"/>
  <c r="L237" i="13" s="1"/>
  <c r="K238" i="13"/>
  <c r="L238" i="13" s="1"/>
  <c r="K239" i="13"/>
  <c r="L239" i="13" s="1"/>
  <c r="K240" i="13"/>
  <c r="L240" i="13" s="1"/>
  <c r="K241" i="13"/>
  <c r="L241" i="13" s="1"/>
  <c r="K242" i="13"/>
  <c r="L242" i="13" s="1"/>
  <c r="K243" i="13"/>
  <c r="L243" i="13" s="1"/>
  <c r="K244" i="13"/>
  <c r="L244" i="13" s="1"/>
  <c r="K245" i="13"/>
  <c r="L245" i="13" s="1"/>
  <c r="K246" i="13"/>
  <c r="L246" i="13" s="1"/>
  <c r="K247" i="13"/>
  <c r="L247" i="13" s="1"/>
  <c r="K248" i="13"/>
  <c r="L248" i="13" s="1"/>
  <c r="K249" i="13"/>
  <c r="L249" i="13" s="1"/>
  <c r="K250" i="13"/>
  <c r="L250" i="13" s="1"/>
  <c r="K251" i="13"/>
  <c r="L251" i="13" s="1"/>
  <c r="K252" i="13"/>
  <c r="L252" i="13" s="1"/>
  <c r="K253" i="13"/>
  <c r="L253" i="13" s="1"/>
  <c r="K254" i="13"/>
  <c r="L254" i="13" s="1"/>
  <c r="K255" i="13"/>
  <c r="L255" i="13" s="1"/>
  <c r="K256" i="13"/>
  <c r="L256" i="13" s="1"/>
  <c r="K257" i="13"/>
  <c r="L257" i="13" s="1"/>
  <c r="K258" i="13"/>
  <c r="L258" i="13" s="1"/>
  <c r="K259" i="13"/>
  <c r="L259" i="13" s="1"/>
  <c r="K260" i="13"/>
  <c r="L260" i="13" s="1"/>
  <c r="K261" i="13"/>
  <c r="L261" i="13" s="1"/>
  <c r="K262" i="13"/>
  <c r="L262" i="13" s="1"/>
  <c r="K263" i="13"/>
  <c r="L263" i="13" s="1"/>
  <c r="K264" i="13"/>
  <c r="L264" i="13" s="1"/>
  <c r="K265" i="13"/>
  <c r="L265" i="13" s="1"/>
  <c r="K266" i="13"/>
  <c r="L266" i="13" s="1"/>
  <c r="K267" i="13"/>
  <c r="L267" i="13" s="1"/>
  <c r="K268" i="13"/>
  <c r="L268" i="13" s="1"/>
  <c r="K269" i="13"/>
  <c r="L269" i="13" s="1"/>
  <c r="K270" i="13"/>
  <c r="L270" i="13" s="1"/>
  <c r="K271" i="13"/>
  <c r="L271" i="13" s="1"/>
  <c r="K272" i="13"/>
  <c r="L272" i="13" s="1"/>
  <c r="K273" i="13"/>
  <c r="L273" i="13" s="1"/>
  <c r="K274" i="13"/>
  <c r="L274" i="13" s="1"/>
  <c r="K275" i="13"/>
  <c r="L275" i="13" s="1"/>
  <c r="K276" i="13"/>
  <c r="L276" i="13" s="1"/>
  <c r="K277" i="13"/>
  <c r="L277" i="13" s="1"/>
  <c r="K278" i="13"/>
  <c r="L278" i="13" s="1"/>
  <c r="K279" i="13"/>
  <c r="L279" i="13" s="1"/>
  <c r="K280" i="13"/>
  <c r="L280" i="13" s="1"/>
  <c r="K281" i="13"/>
  <c r="L281" i="13" s="1"/>
  <c r="K282" i="13"/>
  <c r="L282" i="13" s="1"/>
  <c r="K283" i="13"/>
  <c r="L283" i="13" s="1"/>
  <c r="K284" i="13"/>
  <c r="L284" i="13" s="1"/>
  <c r="K285" i="13"/>
  <c r="L285" i="13" s="1"/>
  <c r="K286" i="13"/>
  <c r="L286" i="13" s="1"/>
  <c r="K287" i="13"/>
  <c r="L287" i="13" s="1"/>
  <c r="K288" i="13"/>
  <c r="L288" i="13" s="1"/>
  <c r="K289" i="13"/>
  <c r="L289" i="13" s="1"/>
  <c r="K290" i="13"/>
  <c r="L290" i="13" s="1"/>
  <c r="K291" i="13"/>
  <c r="L291" i="13" s="1"/>
  <c r="K292" i="13"/>
  <c r="L292" i="13" s="1"/>
  <c r="K293" i="13"/>
  <c r="L293" i="13" s="1"/>
  <c r="K294" i="13"/>
  <c r="L294" i="13" s="1"/>
  <c r="K295" i="13"/>
  <c r="L295" i="13" s="1"/>
  <c r="K296" i="13"/>
  <c r="L296" i="13" s="1"/>
  <c r="K297" i="13"/>
  <c r="L297" i="13" s="1"/>
  <c r="K298" i="13"/>
  <c r="L298" i="13" s="1"/>
  <c r="K299" i="13"/>
  <c r="L299" i="13" s="1"/>
  <c r="K300" i="13"/>
  <c r="L300" i="13" s="1"/>
  <c r="K301" i="13"/>
  <c r="L301" i="13" s="1"/>
  <c r="K302" i="13"/>
  <c r="L302" i="13" s="1"/>
  <c r="K303" i="13"/>
  <c r="L303" i="13" s="1"/>
  <c r="K304" i="13"/>
  <c r="L304" i="13" s="1"/>
  <c r="K305" i="13"/>
  <c r="L305" i="13" s="1"/>
  <c r="K306" i="13"/>
  <c r="L306" i="13" s="1"/>
  <c r="K307" i="13"/>
  <c r="L307" i="13" s="1"/>
  <c r="K308" i="13"/>
  <c r="L308" i="13" s="1"/>
  <c r="K309" i="13"/>
  <c r="L309" i="13" s="1"/>
  <c r="K310" i="13"/>
  <c r="L310" i="13" s="1"/>
  <c r="K311" i="13"/>
  <c r="L311" i="13" s="1"/>
  <c r="K312" i="13"/>
  <c r="L312" i="13" s="1"/>
  <c r="K313" i="13"/>
  <c r="L313" i="13" s="1"/>
  <c r="K314" i="13"/>
  <c r="L314" i="13" s="1"/>
  <c r="K315" i="13"/>
  <c r="L315" i="13" s="1"/>
  <c r="K316" i="13"/>
  <c r="L316" i="13" s="1"/>
  <c r="K317" i="13"/>
  <c r="L317" i="13" s="1"/>
  <c r="K318" i="13"/>
  <c r="L318" i="13" s="1"/>
  <c r="K319" i="13"/>
  <c r="L319" i="13" s="1"/>
  <c r="K320" i="13"/>
  <c r="L320" i="13" s="1"/>
  <c r="K321" i="13"/>
  <c r="L321" i="13" s="1"/>
  <c r="K322" i="13"/>
  <c r="L322" i="13" s="1"/>
  <c r="K323" i="13"/>
  <c r="L323" i="13" s="1"/>
  <c r="K324" i="13"/>
  <c r="L324" i="13" s="1"/>
  <c r="K325" i="13"/>
  <c r="L325" i="13" s="1"/>
  <c r="K326" i="13"/>
  <c r="L326" i="13" s="1"/>
  <c r="K327" i="13"/>
  <c r="L327" i="13" s="1"/>
  <c r="K328" i="13"/>
  <c r="L328" i="13" s="1"/>
  <c r="K329" i="13"/>
  <c r="L329" i="13" s="1"/>
  <c r="K330" i="13"/>
  <c r="L330" i="13" s="1"/>
  <c r="K331" i="13"/>
  <c r="L331" i="13" s="1"/>
  <c r="K332" i="13"/>
  <c r="L332" i="13" s="1"/>
  <c r="K333" i="13"/>
  <c r="L333" i="13" s="1"/>
  <c r="K334" i="13"/>
  <c r="L334" i="13" s="1"/>
  <c r="K335" i="13"/>
  <c r="L335" i="13" s="1"/>
  <c r="K336" i="13"/>
  <c r="L336" i="13" s="1"/>
  <c r="K337" i="13"/>
  <c r="L337" i="13" s="1"/>
  <c r="K338" i="13"/>
  <c r="L338" i="13" s="1"/>
  <c r="K339" i="13"/>
  <c r="L339" i="13" s="1"/>
  <c r="K340" i="13"/>
  <c r="L340" i="13" s="1"/>
  <c r="K341" i="13"/>
  <c r="L341" i="13" s="1"/>
  <c r="K342" i="13"/>
  <c r="L342" i="13" s="1"/>
  <c r="K343" i="13"/>
  <c r="L343" i="13" s="1"/>
  <c r="K344" i="13"/>
  <c r="L344" i="13" s="1"/>
  <c r="K345" i="13"/>
  <c r="L345" i="13" s="1"/>
  <c r="K346" i="13"/>
  <c r="L346" i="13" s="1"/>
  <c r="K347" i="13"/>
  <c r="L347" i="13" s="1"/>
  <c r="K348" i="13"/>
  <c r="L348" i="13" s="1"/>
  <c r="K349" i="13"/>
  <c r="L349" i="13" s="1"/>
  <c r="K350" i="13"/>
  <c r="L350" i="13" s="1"/>
  <c r="K351" i="13"/>
  <c r="L351" i="13" s="1"/>
  <c r="K352" i="13"/>
  <c r="L352" i="13" s="1"/>
  <c r="K353" i="13"/>
  <c r="L353" i="13" s="1"/>
  <c r="K354" i="13"/>
  <c r="L354" i="13" s="1"/>
  <c r="K355" i="13"/>
  <c r="L355" i="13" s="1"/>
  <c r="K356" i="13"/>
  <c r="L356" i="13" s="1"/>
  <c r="K357" i="13"/>
  <c r="L357" i="13" s="1"/>
  <c r="K358" i="13"/>
  <c r="L358" i="13" s="1"/>
  <c r="K359" i="13"/>
  <c r="L359" i="13" s="1"/>
  <c r="K360" i="13"/>
  <c r="L360" i="13" s="1"/>
  <c r="K361" i="13"/>
  <c r="L361" i="13" s="1"/>
  <c r="K362" i="13"/>
  <c r="L362" i="13" s="1"/>
  <c r="K363" i="13"/>
  <c r="L363" i="13" s="1"/>
  <c r="K364" i="13"/>
  <c r="L364" i="13" s="1"/>
  <c r="K365" i="13"/>
  <c r="L365" i="13" s="1"/>
  <c r="K366" i="13"/>
  <c r="L366" i="13" s="1"/>
  <c r="K367" i="13"/>
  <c r="L367" i="13" s="1"/>
  <c r="K368" i="13"/>
  <c r="L368" i="13" s="1"/>
  <c r="K369" i="13"/>
  <c r="L369" i="13" s="1"/>
  <c r="K370" i="13"/>
  <c r="L370" i="13" s="1"/>
  <c r="K371" i="13"/>
  <c r="L371" i="13" s="1"/>
  <c r="K372" i="13"/>
  <c r="L372" i="13" s="1"/>
  <c r="K373" i="13"/>
  <c r="L373" i="13" s="1"/>
  <c r="K374" i="13"/>
  <c r="L374" i="13" s="1"/>
  <c r="K375" i="13"/>
  <c r="L375" i="13" s="1"/>
  <c r="K376" i="13"/>
  <c r="L376" i="13" s="1"/>
  <c r="K377" i="13"/>
  <c r="L377" i="13" s="1"/>
  <c r="K378" i="13"/>
  <c r="L378" i="13" s="1"/>
  <c r="K379" i="13"/>
  <c r="L379" i="13" s="1"/>
  <c r="K380" i="13"/>
  <c r="L380" i="13" s="1"/>
  <c r="K381" i="13"/>
  <c r="L381" i="13" s="1"/>
  <c r="K382" i="13"/>
  <c r="L382" i="13" s="1"/>
  <c r="K383" i="13"/>
  <c r="L383" i="13" s="1"/>
  <c r="K384" i="13"/>
  <c r="L384" i="13" s="1"/>
  <c r="K385" i="13"/>
  <c r="L385" i="13" s="1"/>
  <c r="K386" i="13"/>
  <c r="L386" i="13" s="1"/>
  <c r="K387" i="13"/>
  <c r="L387" i="13" s="1"/>
  <c r="K388" i="13"/>
  <c r="L388" i="13" s="1"/>
  <c r="K389" i="13"/>
  <c r="L389" i="13" s="1"/>
  <c r="K390" i="13"/>
  <c r="L390" i="13" s="1"/>
  <c r="K391" i="13"/>
  <c r="L391" i="13" s="1"/>
  <c r="K392" i="13"/>
  <c r="L392" i="13" s="1"/>
  <c r="K393" i="13"/>
  <c r="L393" i="13" s="1"/>
  <c r="K394" i="13"/>
  <c r="L394" i="13" s="1"/>
  <c r="K395" i="13"/>
  <c r="L395" i="13" s="1"/>
  <c r="K396" i="13"/>
  <c r="L396" i="13" s="1"/>
  <c r="K397" i="13"/>
  <c r="L397" i="13" s="1"/>
  <c r="K398" i="13"/>
  <c r="L398" i="13" s="1"/>
  <c r="K399" i="13"/>
  <c r="L399" i="13" s="1"/>
  <c r="K400" i="13"/>
  <c r="L400" i="13" s="1"/>
  <c r="K401" i="13"/>
  <c r="L401" i="13" s="1"/>
  <c r="K402" i="13"/>
  <c r="L402" i="13" s="1"/>
  <c r="K403" i="13"/>
  <c r="L403" i="13" s="1"/>
  <c r="K404" i="13"/>
  <c r="L404" i="13" s="1"/>
  <c r="K405" i="13"/>
  <c r="L405" i="13" s="1"/>
  <c r="K406" i="13"/>
  <c r="L406" i="13" s="1"/>
  <c r="K407" i="13"/>
  <c r="L407" i="13" s="1"/>
  <c r="K408" i="13"/>
  <c r="L408" i="13" s="1"/>
  <c r="K409" i="13"/>
  <c r="L409" i="13" s="1"/>
  <c r="K410" i="13"/>
  <c r="L410" i="13" s="1"/>
  <c r="K411" i="13"/>
  <c r="L411" i="13" s="1"/>
  <c r="K412" i="13"/>
  <c r="L412" i="13" s="1"/>
  <c r="K413" i="13"/>
  <c r="L413" i="13" s="1"/>
  <c r="K414" i="13"/>
  <c r="L414" i="13" s="1"/>
  <c r="K415" i="13"/>
  <c r="L415" i="13" s="1"/>
  <c r="K416" i="13"/>
  <c r="L416" i="13" s="1"/>
  <c r="K417" i="13"/>
  <c r="L417" i="13" s="1"/>
  <c r="K418" i="13"/>
  <c r="L418" i="13" s="1"/>
  <c r="K419" i="13"/>
  <c r="L419" i="13" s="1"/>
  <c r="K420" i="13"/>
  <c r="L420" i="13" s="1"/>
  <c r="K421" i="13"/>
  <c r="L421" i="13" s="1"/>
  <c r="K422" i="13"/>
  <c r="L422" i="13" s="1"/>
  <c r="K423" i="13"/>
  <c r="L423" i="13" s="1"/>
  <c r="K424" i="13"/>
  <c r="L424" i="13" s="1"/>
  <c r="K425" i="13"/>
  <c r="L425" i="13" s="1"/>
  <c r="K426" i="13"/>
  <c r="L426" i="13" s="1"/>
  <c r="K427" i="13"/>
  <c r="L427" i="13" s="1"/>
  <c r="K428" i="13"/>
  <c r="L428" i="13" s="1"/>
  <c r="K429" i="13"/>
  <c r="L429" i="13" s="1"/>
  <c r="K430" i="13"/>
  <c r="L430" i="13" s="1"/>
  <c r="K431" i="13"/>
  <c r="L431" i="13" s="1"/>
  <c r="K432" i="13"/>
  <c r="L432" i="13" s="1"/>
  <c r="K433" i="13"/>
  <c r="L433" i="13" s="1"/>
  <c r="K434" i="13"/>
  <c r="L434" i="13" s="1"/>
  <c r="K435" i="13"/>
  <c r="L435" i="13" s="1"/>
  <c r="K436" i="13"/>
  <c r="L436" i="13" s="1"/>
  <c r="K437" i="13"/>
  <c r="L437" i="13" s="1"/>
  <c r="K438" i="13"/>
  <c r="L438" i="13" s="1"/>
  <c r="K439" i="13"/>
  <c r="L439" i="13" s="1"/>
  <c r="K440" i="13"/>
  <c r="L440" i="13" s="1"/>
  <c r="K441" i="13"/>
  <c r="L441" i="13" s="1"/>
  <c r="K442" i="13"/>
  <c r="L442" i="13" s="1"/>
  <c r="K443" i="13"/>
  <c r="L443" i="13" s="1"/>
  <c r="K444" i="13"/>
  <c r="L444" i="13" s="1"/>
  <c r="K445" i="13"/>
  <c r="L445" i="13" s="1"/>
  <c r="K446" i="13"/>
  <c r="L446" i="13" s="1"/>
  <c r="K447" i="13"/>
  <c r="L447" i="13" s="1"/>
  <c r="K448" i="13"/>
  <c r="L448" i="13" s="1"/>
  <c r="K449" i="13"/>
  <c r="L449" i="13" s="1"/>
  <c r="K450" i="13"/>
  <c r="L450" i="13" s="1"/>
  <c r="K451" i="13"/>
  <c r="L451" i="13" s="1"/>
  <c r="K452" i="13"/>
  <c r="L452" i="13" s="1"/>
  <c r="K453" i="13"/>
  <c r="L453" i="13" s="1"/>
  <c r="K454" i="13"/>
  <c r="L454" i="13" s="1"/>
  <c r="K455" i="13"/>
  <c r="L455" i="13" s="1"/>
  <c r="K456" i="13"/>
  <c r="L456" i="13" s="1"/>
  <c r="K457" i="13"/>
  <c r="L457" i="13" s="1"/>
  <c r="K458" i="13"/>
  <c r="L458" i="13" s="1"/>
  <c r="K459" i="13"/>
  <c r="L459" i="13" s="1"/>
  <c r="K460" i="13"/>
  <c r="L460" i="13" s="1"/>
  <c r="K461" i="13"/>
  <c r="L461" i="13" s="1"/>
  <c r="K462" i="13"/>
  <c r="L462" i="13" s="1"/>
  <c r="K463" i="13"/>
  <c r="L463" i="13" s="1"/>
  <c r="K464" i="13"/>
  <c r="L464" i="13" s="1"/>
  <c r="K465" i="13"/>
  <c r="L465" i="13" s="1"/>
  <c r="K466" i="13"/>
  <c r="L466" i="13" s="1"/>
  <c r="K467" i="13"/>
  <c r="L467" i="13" s="1"/>
  <c r="K468" i="13"/>
  <c r="L468" i="13" s="1"/>
  <c r="K469" i="13"/>
  <c r="L469" i="13" s="1"/>
  <c r="K470" i="13"/>
  <c r="L470" i="13" s="1"/>
  <c r="K471" i="13"/>
  <c r="L471" i="13" s="1"/>
  <c r="K472" i="13"/>
  <c r="L472" i="13" s="1"/>
  <c r="K473" i="13"/>
  <c r="L473" i="13" s="1"/>
  <c r="K474" i="13"/>
  <c r="L474" i="13" s="1"/>
  <c r="K475" i="13"/>
  <c r="L475" i="13" s="1"/>
  <c r="K476" i="13"/>
  <c r="L476" i="13" s="1"/>
  <c r="K477" i="13"/>
  <c r="L477" i="13" s="1"/>
  <c r="K478" i="13"/>
  <c r="L478" i="13" s="1"/>
  <c r="K479" i="13"/>
  <c r="L479" i="13" s="1"/>
  <c r="K480" i="13"/>
  <c r="L480" i="13" s="1"/>
  <c r="K481" i="13"/>
  <c r="L481" i="13" s="1"/>
  <c r="K482" i="13"/>
  <c r="L482" i="13" s="1"/>
  <c r="K483" i="13"/>
  <c r="L483" i="13" s="1"/>
  <c r="K484" i="13"/>
  <c r="L484" i="13" s="1"/>
  <c r="K485" i="13"/>
  <c r="L485" i="13" s="1"/>
  <c r="K486" i="13"/>
  <c r="L486" i="13" s="1"/>
  <c r="K487" i="13"/>
  <c r="L487" i="13" s="1"/>
  <c r="K488" i="13"/>
  <c r="L488" i="13" s="1"/>
  <c r="K489" i="13"/>
  <c r="L489" i="13" s="1"/>
  <c r="K490" i="13"/>
  <c r="L490" i="13" s="1"/>
  <c r="K491" i="13"/>
  <c r="L491" i="13" s="1"/>
  <c r="K492" i="13"/>
  <c r="L492" i="13" s="1"/>
  <c r="K493" i="13"/>
  <c r="L493" i="13" s="1"/>
  <c r="K494" i="13"/>
  <c r="L494" i="13" s="1"/>
  <c r="K495" i="13"/>
  <c r="L495" i="13" s="1"/>
  <c r="K496" i="13"/>
  <c r="L496" i="13" s="1"/>
  <c r="K497" i="13"/>
  <c r="L497" i="13" s="1"/>
  <c r="K498" i="13"/>
  <c r="L498" i="13" s="1"/>
  <c r="K499" i="13"/>
  <c r="L499" i="13" s="1"/>
  <c r="K500" i="13"/>
  <c r="L500" i="13" s="1"/>
  <c r="K501" i="13"/>
  <c r="L501" i="13" s="1"/>
  <c r="K502" i="13"/>
  <c r="L502" i="13" s="1"/>
  <c r="K503" i="13"/>
  <c r="L503" i="13" s="1"/>
  <c r="K504" i="13"/>
  <c r="L504" i="13" s="1"/>
  <c r="K505" i="13"/>
  <c r="L505" i="13" s="1"/>
  <c r="K506" i="13"/>
  <c r="L506" i="13" s="1"/>
  <c r="K507" i="13"/>
  <c r="L507" i="13" s="1"/>
  <c r="K508" i="13"/>
  <c r="L508" i="13" s="1"/>
  <c r="K509" i="13"/>
  <c r="L509" i="13" s="1"/>
  <c r="K510" i="13"/>
  <c r="L510" i="13" s="1"/>
  <c r="K511" i="13"/>
  <c r="L511" i="13" s="1"/>
  <c r="K512" i="13"/>
  <c r="L512" i="13" s="1"/>
  <c r="K513" i="13"/>
  <c r="L513" i="13" s="1"/>
  <c r="K514" i="13"/>
  <c r="L514" i="13" s="1"/>
  <c r="K515" i="13"/>
  <c r="L515" i="13" s="1"/>
  <c r="K516" i="13"/>
  <c r="L516" i="13" s="1"/>
  <c r="K517" i="13"/>
  <c r="L517" i="13" s="1"/>
  <c r="K518" i="13"/>
  <c r="L518" i="13" s="1"/>
  <c r="K519" i="13"/>
  <c r="L519" i="13" s="1"/>
  <c r="K520" i="13"/>
  <c r="L520" i="13" s="1"/>
  <c r="K521" i="13"/>
  <c r="L521" i="13" s="1"/>
  <c r="K522" i="13"/>
  <c r="L522" i="13" s="1"/>
  <c r="K523" i="13"/>
  <c r="L523" i="13" s="1"/>
  <c r="K524" i="13"/>
  <c r="L524" i="13" s="1"/>
  <c r="K525" i="13"/>
  <c r="L525" i="13" s="1"/>
  <c r="K526" i="13"/>
  <c r="L526" i="13" s="1"/>
  <c r="K527" i="13"/>
  <c r="L527" i="13" s="1"/>
  <c r="K528" i="13"/>
  <c r="L528" i="13" s="1"/>
  <c r="K529" i="13"/>
  <c r="L529" i="13" s="1"/>
  <c r="K530" i="13"/>
  <c r="L530" i="13" s="1"/>
  <c r="K531" i="13"/>
  <c r="L531" i="13" s="1"/>
  <c r="K532" i="13"/>
  <c r="L532" i="13" s="1"/>
  <c r="K533" i="13"/>
  <c r="L533" i="13" s="1"/>
  <c r="K534" i="13"/>
  <c r="L534" i="13" s="1"/>
  <c r="K535" i="13"/>
  <c r="L535" i="13" s="1"/>
  <c r="K536" i="13"/>
  <c r="L536" i="13" s="1"/>
  <c r="K537" i="13"/>
  <c r="L537" i="13" s="1"/>
  <c r="K538" i="13"/>
  <c r="L538" i="13" s="1"/>
  <c r="K539" i="13"/>
  <c r="L539" i="13" s="1"/>
  <c r="K540" i="13"/>
  <c r="L540" i="13" s="1"/>
  <c r="K541" i="13"/>
  <c r="L541" i="13" s="1"/>
  <c r="K542" i="13"/>
  <c r="L542" i="13" s="1"/>
  <c r="K543" i="13"/>
  <c r="L543" i="13" s="1"/>
  <c r="K544" i="13"/>
  <c r="L544" i="13" s="1"/>
  <c r="K545" i="13"/>
  <c r="L545" i="13" s="1"/>
  <c r="K546" i="13"/>
  <c r="L546" i="13" s="1"/>
  <c r="K547" i="13"/>
  <c r="L547" i="13" s="1"/>
  <c r="K548" i="13"/>
  <c r="L548" i="13" s="1"/>
  <c r="K549" i="13"/>
  <c r="L549" i="13" s="1"/>
  <c r="K550" i="13"/>
  <c r="L550" i="13" s="1"/>
  <c r="K551" i="13"/>
  <c r="L551" i="13" s="1"/>
  <c r="K552" i="13"/>
  <c r="L552" i="13" s="1"/>
  <c r="K553" i="13"/>
  <c r="L553" i="13" s="1"/>
  <c r="K554" i="13"/>
  <c r="L554" i="13" s="1"/>
  <c r="K555" i="13"/>
  <c r="L555" i="13" s="1"/>
  <c r="K556" i="13"/>
  <c r="L556" i="13" s="1"/>
  <c r="K557" i="13"/>
  <c r="L557" i="13" s="1"/>
  <c r="K558" i="13"/>
  <c r="L558" i="13" s="1"/>
  <c r="K559" i="13"/>
  <c r="L559" i="13" s="1"/>
  <c r="K560" i="13"/>
  <c r="L560" i="13" s="1"/>
  <c r="K561" i="13"/>
  <c r="L561" i="13" s="1"/>
  <c r="K562" i="13"/>
  <c r="L562" i="13" s="1"/>
  <c r="K563" i="13"/>
  <c r="L563" i="13" s="1"/>
  <c r="K564" i="13"/>
  <c r="L564" i="13" s="1"/>
  <c r="K565" i="13"/>
  <c r="L565" i="13" s="1"/>
  <c r="K566" i="13"/>
  <c r="L566" i="13" s="1"/>
  <c r="K567" i="13"/>
  <c r="L567" i="13" s="1"/>
  <c r="K568" i="13"/>
  <c r="L568" i="13" s="1"/>
  <c r="K569" i="13"/>
  <c r="L569" i="13" s="1"/>
  <c r="K570" i="13"/>
  <c r="L570" i="13" s="1"/>
  <c r="K571" i="13"/>
  <c r="L571" i="13" s="1"/>
  <c r="K572" i="13"/>
  <c r="L572" i="13" s="1"/>
  <c r="K573" i="13"/>
  <c r="L573" i="13" s="1"/>
  <c r="K574" i="13"/>
  <c r="L574" i="13" s="1"/>
  <c r="K575" i="13"/>
  <c r="L575" i="13" s="1"/>
  <c r="K576" i="13"/>
  <c r="L576" i="13" s="1"/>
  <c r="K577" i="13"/>
  <c r="L577" i="13" s="1"/>
  <c r="K578" i="13"/>
  <c r="L578" i="13" s="1"/>
  <c r="K579" i="13"/>
  <c r="L579" i="13" s="1"/>
  <c r="K580" i="13"/>
  <c r="L580" i="13" s="1"/>
  <c r="K581" i="13"/>
  <c r="L581" i="13" s="1"/>
  <c r="K582" i="13"/>
  <c r="L582" i="13" s="1"/>
  <c r="K583" i="13"/>
  <c r="L583" i="13" s="1"/>
  <c r="K584" i="13"/>
  <c r="L584" i="13" s="1"/>
  <c r="K585" i="13"/>
  <c r="L585" i="13" s="1"/>
  <c r="K586" i="13"/>
  <c r="L586" i="13" s="1"/>
  <c r="K587" i="13"/>
  <c r="L587" i="13" s="1"/>
  <c r="K588" i="13"/>
  <c r="L588" i="13" s="1"/>
  <c r="K589" i="13"/>
  <c r="L589" i="13" s="1"/>
  <c r="K590" i="13"/>
  <c r="L590" i="13" s="1"/>
  <c r="J3" i="13"/>
  <c r="J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548" i="13"/>
  <c r="J549" i="13"/>
  <c r="J550" i="13"/>
  <c r="J551" i="13"/>
  <c r="J552" i="13"/>
  <c r="J553" i="13"/>
  <c r="J554" i="13"/>
  <c r="J555" i="13"/>
  <c r="J556" i="13"/>
  <c r="J557" i="13"/>
  <c r="J558" i="13"/>
  <c r="J559" i="13"/>
  <c r="J560" i="13"/>
  <c r="J561" i="13"/>
  <c r="J562" i="13"/>
  <c r="J563" i="13"/>
  <c r="J564" i="13"/>
  <c r="J565" i="13"/>
  <c r="J566" i="13"/>
  <c r="J567" i="13"/>
  <c r="J568" i="13"/>
  <c r="J569" i="13"/>
  <c r="J570" i="13"/>
  <c r="J571" i="13"/>
  <c r="J572" i="13"/>
  <c r="J573" i="13"/>
  <c r="J574" i="13"/>
  <c r="J575" i="13"/>
  <c r="J576" i="13"/>
  <c r="J577" i="13"/>
  <c r="J578" i="13"/>
  <c r="J579" i="13"/>
  <c r="J580" i="13"/>
  <c r="J581" i="13"/>
  <c r="J582" i="13"/>
  <c r="J583" i="13"/>
  <c r="J584" i="13"/>
  <c r="J585" i="13"/>
  <c r="J586" i="13"/>
  <c r="J587" i="13"/>
  <c r="J588" i="13"/>
  <c r="J589" i="13"/>
  <c r="J590" i="13"/>
  <c r="J2" i="13"/>
  <c r="A595" i="12"/>
  <c r="A594" i="12"/>
  <c r="A593" i="12"/>
  <c r="A592" i="12"/>
  <c r="A591" i="12"/>
  <c r="A590" i="12"/>
  <c r="A589" i="12"/>
  <c r="A588" i="12"/>
  <c r="A587" i="12"/>
  <c r="A586" i="12"/>
  <c r="A585" i="12"/>
  <c r="A584" i="12"/>
  <c r="A583" i="12"/>
  <c r="A582" i="12"/>
  <c r="A581" i="12"/>
  <c r="A580" i="12"/>
  <c r="A579" i="12"/>
  <c r="A578" i="12"/>
  <c r="A577" i="12"/>
  <c r="A576" i="12"/>
  <c r="A575" i="12"/>
  <c r="A574" i="12"/>
  <c r="A573" i="12"/>
  <c r="A572" i="12"/>
  <c r="A571" i="12"/>
  <c r="A570" i="12"/>
  <c r="A569" i="12"/>
  <c r="A568" i="12"/>
  <c r="A567" i="12"/>
  <c r="A566" i="12"/>
  <c r="A565" i="12"/>
  <c r="A564" i="12"/>
  <c r="A563" i="12"/>
  <c r="A562" i="12"/>
  <c r="A561" i="12"/>
  <c r="A560" i="12"/>
  <c r="A559" i="12"/>
  <c r="A558" i="12"/>
  <c r="A557" i="12"/>
  <c r="A556" i="12"/>
  <c r="A555" i="12"/>
  <c r="A554" i="12"/>
  <c r="A553" i="12"/>
  <c r="A552" i="12"/>
  <c r="A551" i="12"/>
  <c r="A550" i="12"/>
  <c r="A549" i="12"/>
  <c r="A548" i="12"/>
  <c r="A547" i="12"/>
  <c r="A546" i="12"/>
  <c r="A545" i="12"/>
  <c r="A544" i="12"/>
  <c r="A543" i="12"/>
  <c r="A542" i="12"/>
  <c r="A541" i="12"/>
  <c r="A540" i="12"/>
  <c r="A539" i="12"/>
  <c r="A538" i="12"/>
  <c r="A537" i="12"/>
  <c r="A536" i="12"/>
  <c r="A535" i="12"/>
  <c r="A534" i="12"/>
  <c r="A533" i="12"/>
  <c r="A532" i="12"/>
  <c r="A531" i="12"/>
  <c r="A530" i="12"/>
  <c r="A529" i="12"/>
  <c r="A528" i="12"/>
  <c r="A527" i="12"/>
  <c r="A526" i="12"/>
  <c r="A525" i="12"/>
  <c r="A524" i="12"/>
  <c r="A523" i="12"/>
  <c r="A522" i="12"/>
  <c r="A521" i="12"/>
  <c r="A520" i="12"/>
  <c r="A519" i="12"/>
  <c r="A518" i="12"/>
  <c r="A517" i="12"/>
  <c r="A516" i="12"/>
  <c r="A515" i="12"/>
  <c r="A514" i="12"/>
  <c r="A513" i="12"/>
  <c r="A512" i="12"/>
  <c r="A511" i="12"/>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D121" i="9" l="1"/>
  <c r="I121" i="9" s="1"/>
  <c r="D120" i="9"/>
  <c r="I120" i="9" s="1"/>
  <c r="D119" i="9"/>
  <c r="I119" i="9" s="1"/>
  <c r="D118" i="9"/>
  <c r="I118" i="9" s="1"/>
  <c r="D117" i="9"/>
  <c r="I117" i="9" s="1"/>
  <c r="D113" i="9"/>
  <c r="I113" i="9" s="1"/>
  <c r="D112" i="9"/>
  <c r="I112" i="9" s="1"/>
  <c r="D111" i="9"/>
  <c r="I111" i="9" s="1"/>
  <c r="D110" i="9"/>
  <c r="I110" i="9" s="1"/>
  <c r="D109" i="9"/>
  <c r="I109" i="9" s="1"/>
  <c r="D105" i="9"/>
  <c r="I105" i="9" s="1"/>
  <c r="D104" i="9"/>
  <c r="I104" i="9" s="1"/>
  <c r="D103" i="9"/>
  <c r="I103" i="9" s="1"/>
  <c r="D102" i="9"/>
  <c r="I102" i="9" s="1"/>
  <c r="D101" i="9"/>
  <c r="I101" i="9" s="1"/>
  <c r="D97" i="9"/>
  <c r="I97" i="9" s="1"/>
  <c r="D96" i="9"/>
  <c r="I96" i="9" s="1"/>
  <c r="D95" i="9"/>
  <c r="I95" i="9" s="1"/>
  <c r="D94" i="9"/>
  <c r="I94" i="9" s="1"/>
  <c r="D93" i="9"/>
  <c r="I93" i="9" s="1"/>
  <c r="D89" i="9"/>
  <c r="I89" i="9" s="1"/>
  <c r="D88" i="9"/>
  <c r="I88" i="9" s="1"/>
  <c r="D87" i="9"/>
  <c r="I87" i="9" s="1"/>
  <c r="D86" i="9"/>
  <c r="I86" i="9" s="1"/>
  <c r="D85" i="9"/>
  <c r="I85" i="9" s="1"/>
  <c r="D81" i="9"/>
  <c r="I81" i="9" s="1"/>
  <c r="D80" i="9"/>
  <c r="I80" i="9" s="1"/>
  <c r="D79" i="9"/>
  <c r="I79" i="9" s="1"/>
  <c r="D78" i="9"/>
  <c r="I78" i="9" s="1"/>
  <c r="D77" i="9"/>
  <c r="I77" i="9" s="1"/>
  <c r="D73" i="9"/>
  <c r="I73" i="9" s="1"/>
  <c r="D72" i="9"/>
  <c r="I72" i="9" s="1"/>
  <c r="D71" i="9"/>
  <c r="I71" i="9" s="1"/>
  <c r="D70" i="9"/>
  <c r="I70" i="9" s="1"/>
  <c r="D69" i="9"/>
  <c r="I69" i="9" s="1"/>
  <c r="D65" i="9"/>
  <c r="I65" i="9" s="1"/>
  <c r="D64" i="9"/>
  <c r="I64" i="9" s="1"/>
  <c r="D63" i="9"/>
  <c r="I63" i="9" s="1"/>
  <c r="D62" i="9"/>
  <c r="I62" i="9" s="1"/>
  <c r="D61" i="9"/>
  <c r="I61" i="9" s="1"/>
  <c r="D57" i="9"/>
  <c r="I57" i="9" s="1"/>
  <c r="D56" i="9"/>
  <c r="I56" i="9" s="1"/>
  <c r="D55" i="9"/>
  <c r="I55" i="9" s="1"/>
  <c r="D54" i="9"/>
  <c r="I54" i="9" s="1"/>
  <c r="D53" i="9"/>
  <c r="I53" i="9" s="1"/>
  <c r="D49" i="9"/>
  <c r="I49" i="9" s="1"/>
  <c r="D48" i="9"/>
  <c r="I48" i="9" s="1"/>
  <c r="D47" i="9"/>
  <c r="I47" i="9" s="1"/>
  <c r="D46" i="9"/>
  <c r="I46" i="9" s="1"/>
  <c r="D45" i="9"/>
  <c r="I45" i="9" s="1"/>
  <c r="D41" i="9"/>
  <c r="I41" i="9" s="1"/>
  <c r="D40" i="9"/>
  <c r="I40" i="9" s="1"/>
  <c r="D39" i="9"/>
  <c r="I39" i="9" s="1"/>
  <c r="D38" i="9"/>
  <c r="I38" i="9" s="1"/>
  <c r="D37" i="9"/>
  <c r="I37" i="9" s="1"/>
  <c r="D33" i="9"/>
  <c r="I33" i="9" s="1"/>
  <c r="D32" i="9"/>
  <c r="I32" i="9" s="1"/>
  <c r="D31" i="9"/>
  <c r="I31" i="9" s="1"/>
  <c r="D30" i="9"/>
  <c r="I30" i="9" s="1"/>
  <c r="D29" i="9"/>
  <c r="I29" i="9" s="1"/>
  <c r="D25" i="9"/>
  <c r="I25" i="9" s="1"/>
  <c r="D24" i="9"/>
  <c r="I24" i="9" s="1"/>
  <c r="D23" i="9"/>
  <c r="I23" i="9" s="1"/>
  <c r="D22" i="9"/>
  <c r="I22" i="9" s="1"/>
  <c r="D21" i="9"/>
  <c r="I21" i="9" s="1"/>
  <c r="D17" i="9"/>
  <c r="I17" i="9" s="1"/>
  <c r="D16" i="9"/>
  <c r="I16" i="9" s="1"/>
  <c r="D15" i="9"/>
  <c r="I15" i="9" s="1"/>
  <c r="D14" i="9"/>
  <c r="I14" i="9" s="1"/>
  <c r="D13" i="9"/>
  <c r="I13" i="9" s="1"/>
  <c r="D9" i="9"/>
  <c r="I9" i="9" s="1"/>
  <c r="D8" i="9"/>
  <c r="I8" i="9" s="1"/>
  <c r="D7" i="9"/>
  <c r="I7" i="9" s="1"/>
  <c r="D6" i="9"/>
  <c r="I6" i="9" s="1"/>
  <c r="D5" i="9"/>
  <c r="I5" i="9" s="1"/>
  <c r="I116" i="9"/>
  <c r="I115" i="9"/>
  <c r="I114" i="9"/>
  <c r="I108" i="9"/>
  <c r="I107" i="9"/>
  <c r="I106" i="9"/>
  <c r="I100" i="9"/>
  <c r="I99" i="9"/>
  <c r="I98" i="9"/>
  <c r="I92" i="9"/>
  <c r="I91" i="9"/>
  <c r="I90" i="9"/>
  <c r="I84" i="9"/>
  <c r="I83" i="9"/>
  <c r="I82" i="9"/>
  <c r="I76" i="9"/>
  <c r="I75" i="9"/>
  <c r="I74" i="9"/>
  <c r="I68" i="9"/>
  <c r="I67" i="9"/>
  <c r="I66" i="9"/>
  <c r="I60" i="9"/>
  <c r="I59" i="9"/>
  <c r="I58" i="9"/>
  <c r="I52" i="9"/>
  <c r="I51" i="9"/>
  <c r="I50" i="9"/>
  <c r="I44" i="9"/>
  <c r="I43" i="9"/>
  <c r="I42" i="9"/>
  <c r="I36" i="9"/>
  <c r="I35" i="9"/>
  <c r="I34" i="9"/>
  <c r="I28" i="9"/>
  <c r="I27" i="9"/>
  <c r="I26" i="9"/>
  <c r="I20" i="9"/>
  <c r="I19" i="9"/>
  <c r="I18" i="9"/>
  <c r="I12" i="9"/>
  <c r="I11" i="9"/>
  <c r="I10" i="9"/>
  <c r="I4" i="9"/>
  <c r="P2" i="11" l="1"/>
  <c r="T2" i="11"/>
  <c r="S2" i="11"/>
  <c r="R2" i="11"/>
  <c r="Q2" i="11"/>
  <c r="U2" i="11"/>
  <c r="X5" i="13"/>
  <c r="W5" i="13"/>
  <c r="V5" i="13"/>
  <c r="U5" i="13"/>
  <c r="T5" i="13"/>
  <c r="S5" i="13"/>
  <c r="G11" i="8"/>
  <c r="B11" i="8"/>
  <c r="C11" i="8"/>
  <c r="D11" i="8"/>
  <c r="E11" i="8"/>
  <c r="F11" i="8"/>
  <c r="G9" i="8"/>
  <c r="G10" i="8" s="1"/>
  <c r="D9" i="8"/>
  <c r="D10" i="8" s="1"/>
  <c r="F9" i="8"/>
  <c r="F10" i="8" s="1"/>
  <c r="E9" i="8"/>
  <c r="E10" i="8" s="1"/>
  <c r="C9" i="8"/>
  <c r="C10" i="8" s="1"/>
  <c r="B9" i="8"/>
  <c r="I24" i="11" l="1"/>
  <c r="J24" i="11" s="1"/>
  <c r="I25" i="11"/>
  <c r="J25" i="11" s="1"/>
  <c r="I33" i="11"/>
  <c r="J33" i="11" s="1"/>
  <c r="I41" i="11"/>
  <c r="J41" i="11" s="1"/>
  <c r="I49" i="11"/>
  <c r="J49" i="11" s="1"/>
  <c r="I57" i="11"/>
  <c r="J57" i="11" s="1"/>
  <c r="I65" i="11"/>
  <c r="J65" i="11" s="1"/>
  <c r="I73" i="11"/>
  <c r="J73" i="11" s="1"/>
  <c r="I81" i="11"/>
  <c r="J81" i="11" s="1"/>
  <c r="I89" i="11"/>
  <c r="J89" i="11" s="1"/>
  <c r="I97" i="11"/>
  <c r="J97" i="11" s="1"/>
  <c r="I105" i="11"/>
  <c r="J105" i="11" s="1"/>
  <c r="I113" i="11"/>
  <c r="J113" i="11" s="1"/>
  <c r="I121" i="11"/>
  <c r="J121" i="11" s="1"/>
  <c r="I129" i="11"/>
  <c r="J129" i="11" s="1"/>
  <c r="I26" i="11"/>
  <c r="J26" i="11" s="1"/>
  <c r="I34" i="11"/>
  <c r="J34" i="11" s="1"/>
  <c r="I42" i="11"/>
  <c r="J42" i="11" s="1"/>
  <c r="I50" i="11"/>
  <c r="J50" i="11" s="1"/>
  <c r="I58" i="11"/>
  <c r="J58" i="11" s="1"/>
  <c r="I66" i="11"/>
  <c r="J66" i="11" s="1"/>
  <c r="I74" i="11"/>
  <c r="J74" i="11" s="1"/>
  <c r="I82" i="11"/>
  <c r="J82" i="11" s="1"/>
  <c r="I90" i="11"/>
  <c r="J90" i="11" s="1"/>
  <c r="I98" i="11"/>
  <c r="J98" i="11" s="1"/>
  <c r="I106" i="11"/>
  <c r="J106" i="11" s="1"/>
  <c r="I114" i="11"/>
  <c r="J114" i="11" s="1"/>
  <c r="I122" i="11"/>
  <c r="J122" i="11" s="1"/>
  <c r="I130" i="11"/>
  <c r="J130" i="11" s="1"/>
  <c r="I28" i="11"/>
  <c r="J28" i="11" s="1"/>
  <c r="I29" i="11"/>
  <c r="J29" i="11" s="1"/>
  <c r="I37" i="11"/>
  <c r="J37" i="11" s="1"/>
  <c r="I45" i="11"/>
  <c r="J45" i="11" s="1"/>
  <c r="I53" i="11"/>
  <c r="J53" i="11" s="1"/>
  <c r="I61" i="11"/>
  <c r="J61" i="11" s="1"/>
  <c r="I69" i="11"/>
  <c r="J69" i="11" s="1"/>
  <c r="I77" i="11"/>
  <c r="J77" i="11" s="1"/>
  <c r="I85" i="11"/>
  <c r="J85" i="11" s="1"/>
  <c r="I93" i="11"/>
  <c r="J93" i="11" s="1"/>
  <c r="I101" i="11"/>
  <c r="J101" i="11" s="1"/>
  <c r="I109" i="11"/>
  <c r="J109" i="11" s="1"/>
  <c r="I117" i="11"/>
  <c r="J117" i="11" s="1"/>
  <c r="I125" i="11"/>
  <c r="J125" i="11" s="1"/>
  <c r="I133" i="11"/>
  <c r="J133" i="11" s="1"/>
  <c r="I38" i="11"/>
  <c r="J38" i="11" s="1"/>
  <c r="I51" i="11"/>
  <c r="J51" i="11" s="1"/>
  <c r="I63" i="11"/>
  <c r="J63" i="11" s="1"/>
  <c r="I76" i="11"/>
  <c r="J76" i="11" s="1"/>
  <c r="I88" i="11"/>
  <c r="J88" i="11" s="1"/>
  <c r="I102" i="11"/>
  <c r="J102" i="11" s="1"/>
  <c r="I115" i="11"/>
  <c r="J115" i="11" s="1"/>
  <c r="I127" i="11"/>
  <c r="J127" i="11" s="1"/>
  <c r="I138" i="11"/>
  <c r="J138" i="11" s="1"/>
  <c r="I146" i="11"/>
  <c r="J146" i="11" s="1"/>
  <c r="I154" i="11"/>
  <c r="J154" i="11" s="1"/>
  <c r="I162" i="11"/>
  <c r="J162" i="11" s="1"/>
  <c r="I170" i="11"/>
  <c r="J170" i="11" s="1"/>
  <c r="I178" i="11"/>
  <c r="J178" i="11" s="1"/>
  <c r="I186" i="11"/>
  <c r="J186" i="11" s="1"/>
  <c r="I194" i="11"/>
  <c r="J194" i="11" s="1"/>
  <c r="I202" i="11"/>
  <c r="J202" i="11" s="1"/>
  <c r="I210" i="11"/>
  <c r="J210" i="11" s="1"/>
  <c r="I218" i="11"/>
  <c r="J218" i="11" s="1"/>
  <c r="I226" i="11"/>
  <c r="J226" i="11" s="1"/>
  <c r="I234" i="11"/>
  <c r="J234" i="11" s="1"/>
  <c r="I242" i="11"/>
  <c r="J242" i="11" s="1"/>
  <c r="I250" i="11"/>
  <c r="J250" i="11" s="1"/>
  <c r="I258" i="11"/>
  <c r="J258" i="11" s="1"/>
  <c r="I266" i="11"/>
  <c r="J266" i="11" s="1"/>
  <c r="I274" i="11"/>
  <c r="J274" i="11" s="1"/>
  <c r="I282" i="11"/>
  <c r="J282" i="11" s="1"/>
  <c r="I290" i="11"/>
  <c r="J290" i="11" s="1"/>
  <c r="I298" i="11"/>
  <c r="J298" i="11" s="1"/>
  <c r="I306" i="11"/>
  <c r="J306" i="11" s="1"/>
  <c r="I314" i="11"/>
  <c r="J314" i="11" s="1"/>
  <c r="I322" i="11"/>
  <c r="J322" i="11" s="1"/>
  <c r="I330" i="11"/>
  <c r="J330" i="11" s="1"/>
  <c r="I338" i="11"/>
  <c r="J338" i="11" s="1"/>
  <c r="I346" i="11"/>
  <c r="J346" i="11" s="1"/>
  <c r="I354" i="11"/>
  <c r="J354" i="11" s="1"/>
  <c r="I362" i="11"/>
  <c r="J362" i="11" s="1"/>
  <c r="I370" i="11"/>
  <c r="J370" i="11" s="1"/>
  <c r="I378" i="11"/>
  <c r="J378" i="11" s="1"/>
  <c r="I386" i="11"/>
  <c r="J386" i="11" s="1"/>
  <c r="I394" i="11"/>
  <c r="J394" i="11" s="1"/>
  <c r="I402" i="11"/>
  <c r="J402" i="11" s="1"/>
  <c r="I410" i="11"/>
  <c r="J410" i="11" s="1"/>
  <c r="I418" i="11"/>
  <c r="J418" i="11" s="1"/>
  <c r="I426" i="11"/>
  <c r="J426" i="11" s="1"/>
  <c r="I434" i="11"/>
  <c r="J434" i="11" s="1"/>
  <c r="I442" i="11"/>
  <c r="J442" i="11" s="1"/>
  <c r="I450" i="11"/>
  <c r="J450" i="11" s="1"/>
  <c r="I458" i="11"/>
  <c r="J458" i="11" s="1"/>
  <c r="I466" i="11"/>
  <c r="J466" i="11" s="1"/>
  <c r="I474" i="11"/>
  <c r="J474" i="11" s="1"/>
  <c r="I482" i="11"/>
  <c r="J482" i="11" s="1"/>
  <c r="I490" i="11"/>
  <c r="J490" i="11" s="1"/>
  <c r="I498" i="11"/>
  <c r="J498" i="11" s="1"/>
  <c r="I506" i="11"/>
  <c r="J506" i="11" s="1"/>
  <c r="I514" i="11"/>
  <c r="J514" i="11" s="1"/>
  <c r="I522" i="11"/>
  <c r="J522" i="11" s="1"/>
  <c r="I530" i="11"/>
  <c r="J530" i="11" s="1"/>
  <c r="I538" i="11"/>
  <c r="J538" i="11" s="1"/>
  <c r="I546" i="11"/>
  <c r="J546" i="11" s="1"/>
  <c r="I554" i="11"/>
  <c r="J554" i="11" s="1"/>
  <c r="I39" i="11"/>
  <c r="J39" i="11" s="1"/>
  <c r="I52" i="11"/>
  <c r="J52" i="11" s="1"/>
  <c r="I64" i="11"/>
  <c r="J64" i="11" s="1"/>
  <c r="I78" i="11"/>
  <c r="J78" i="11" s="1"/>
  <c r="I91" i="11"/>
  <c r="J91" i="11" s="1"/>
  <c r="I103" i="11"/>
  <c r="J103" i="11" s="1"/>
  <c r="I116" i="11"/>
  <c r="J116" i="11" s="1"/>
  <c r="I128" i="11"/>
  <c r="J128" i="11" s="1"/>
  <c r="I139" i="11"/>
  <c r="J139" i="11" s="1"/>
  <c r="I147" i="11"/>
  <c r="J147" i="11" s="1"/>
  <c r="I155" i="11"/>
  <c r="J155" i="11" s="1"/>
  <c r="I163" i="11"/>
  <c r="J163" i="11" s="1"/>
  <c r="I171" i="11"/>
  <c r="J171" i="11" s="1"/>
  <c r="I179" i="11"/>
  <c r="J179" i="11" s="1"/>
  <c r="I187" i="11"/>
  <c r="J187" i="11" s="1"/>
  <c r="I195" i="11"/>
  <c r="J195" i="11" s="1"/>
  <c r="I203" i="11"/>
  <c r="J203" i="11" s="1"/>
  <c r="I211" i="11"/>
  <c r="J211" i="11" s="1"/>
  <c r="I219" i="11"/>
  <c r="J219" i="11" s="1"/>
  <c r="I227" i="11"/>
  <c r="J227" i="11" s="1"/>
  <c r="I235" i="11"/>
  <c r="J235" i="11" s="1"/>
  <c r="I243" i="11"/>
  <c r="J243" i="11" s="1"/>
  <c r="I251" i="11"/>
  <c r="J251" i="11" s="1"/>
  <c r="I259" i="11"/>
  <c r="J259" i="11" s="1"/>
  <c r="I267" i="11"/>
  <c r="J267" i="11" s="1"/>
  <c r="I275" i="11"/>
  <c r="J275" i="11" s="1"/>
  <c r="I283" i="11"/>
  <c r="J283" i="11" s="1"/>
  <c r="I291" i="11"/>
  <c r="J291" i="11" s="1"/>
  <c r="I299" i="11"/>
  <c r="J299" i="11" s="1"/>
  <c r="I307" i="11"/>
  <c r="J307" i="11" s="1"/>
  <c r="I315" i="11"/>
  <c r="J315" i="11" s="1"/>
  <c r="I323" i="11"/>
  <c r="J323" i="11" s="1"/>
  <c r="I331" i="11"/>
  <c r="J331" i="11" s="1"/>
  <c r="I339" i="11"/>
  <c r="J339" i="11" s="1"/>
  <c r="I347" i="11"/>
  <c r="J347" i="11" s="1"/>
  <c r="I355" i="11"/>
  <c r="J355" i="11" s="1"/>
  <c r="I363" i="11"/>
  <c r="J363" i="11" s="1"/>
  <c r="I371" i="11"/>
  <c r="J371" i="11" s="1"/>
  <c r="I379" i="11"/>
  <c r="J379" i="11" s="1"/>
  <c r="I387" i="11"/>
  <c r="J387" i="11" s="1"/>
  <c r="I395" i="11"/>
  <c r="J395" i="11" s="1"/>
  <c r="I403" i="11"/>
  <c r="J403" i="11" s="1"/>
  <c r="I411" i="11"/>
  <c r="J411" i="11" s="1"/>
  <c r="I419" i="11"/>
  <c r="J419" i="11" s="1"/>
  <c r="I427" i="11"/>
  <c r="J427" i="11" s="1"/>
  <c r="I435" i="11"/>
  <c r="J435" i="11" s="1"/>
  <c r="I443" i="11"/>
  <c r="J443" i="11" s="1"/>
  <c r="I451" i="11"/>
  <c r="J451" i="11" s="1"/>
  <c r="I459" i="11"/>
  <c r="J459" i="11" s="1"/>
  <c r="I467" i="11"/>
  <c r="J467" i="11" s="1"/>
  <c r="I475" i="11"/>
  <c r="J475" i="11" s="1"/>
  <c r="I483" i="11"/>
  <c r="J483" i="11" s="1"/>
  <c r="I491" i="11"/>
  <c r="J491" i="11" s="1"/>
  <c r="I27" i="11"/>
  <c r="J27" i="11" s="1"/>
  <c r="I40" i="11"/>
  <c r="J40" i="11" s="1"/>
  <c r="I54" i="11"/>
  <c r="J54" i="11" s="1"/>
  <c r="I67" i="11"/>
  <c r="J67" i="11" s="1"/>
  <c r="I79" i="11"/>
  <c r="J79" i="11" s="1"/>
  <c r="I92" i="11"/>
  <c r="J92" i="11" s="1"/>
  <c r="I104" i="11"/>
  <c r="J104" i="11" s="1"/>
  <c r="I118" i="11"/>
  <c r="J118" i="11" s="1"/>
  <c r="I30" i="11"/>
  <c r="J30" i="11" s="1"/>
  <c r="I43" i="11"/>
  <c r="J43" i="11" s="1"/>
  <c r="I55" i="11"/>
  <c r="J55" i="11" s="1"/>
  <c r="I68" i="11"/>
  <c r="J68" i="11" s="1"/>
  <c r="I80" i="11"/>
  <c r="J80" i="11" s="1"/>
  <c r="I94" i="11"/>
  <c r="J94" i="11" s="1"/>
  <c r="I107" i="11"/>
  <c r="J107" i="11" s="1"/>
  <c r="I119" i="11"/>
  <c r="J119" i="11" s="1"/>
  <c r="I132" i="11"/>
  <c r="J132" i="11" s="1"/>
  <c r="I141" i="11"/>
  <c r="J141" i="11" s="1"/>
  <c r="I149" i="11"/>
  <c r="J149" i="11" s="1"/>
  <c r="I157" i="11"/>
  <c r="J157" i="11" s="1"/>
  <c r="I165" i="11"/>
  <c r="J165" i="11" s="1"/>
  <c r="I173" i="11"/>
  <c r="J173" i="11" s="1"/>
  <c r="I181" i="11"/>
  <c r="J181" i="11" s="1"/>
  <c r="I189" i="11"/>
  <c r="J189" i="11" s="1"/>
  <c r="I197" i="11"/>
  <c r="J197" i="11" s="1"/>
  <c r="I205" i="11"/>
  <c r="J205" i="11" s="1"/>
  <c r="I213" i="11"/>
  <c r="J213" i="11" s="1"/>
  <c r="I221" i="11"/>
  <c r="J221" i="11" s="1"/>
  <c r="I229" i="11"/>
  <c r="J229" i="11" s="1"/>
  <c r="I237" i="11"/>
  <c r="J237" i="11" s="1"/>
  <c r="I245" i="11"/>
  <c r="J245" i="11" s="1"/>
  <c r="I44" i="11"/>
  <c r="J44" i="11" s="1"/>
  <c r="I70" i="11"/>
  <c r="J70" i="11" s="1"/>
  <c r="I95" i="11"/>
  <c r="J95" i="11" s="1"/>
  <c r="I120" i="11"/>
  <c r="J120" i="11" s="1"/>
  <c r="I137" i="11"/>
  <c r="J137" i="11" s="1"/>
  <c r="I151" i="11"/>
  <c r="J151" i="11" s="1"/>
  <c r="I164" i="11"/>
  <c r="J164" i="11" s="1"/>
  <c r="I176" i="11"/>
  <c r="J176" i="11" s="1"/>
  <c r="I190" i="11"/>
  <c r="J190" i="11" s="1"/>
  <c r="I201" i="11"/>
  <c r="J201" i="11" s="1"/>
  <c r="I215" i="11"/>
  <c r="J215" i="11" s="1"/>
  <c r="I228" i="11"/>
  <c r="J228" i="11" s="1"/>
  <c r="I240" i="11"/>
  <c r="J240" i="11" s="1"/>
  <c r="I253" i="11"/>
  <c r="J253" i="11" s="1"/>
  <c r="I263" i="11"/>
  <c r="J263" i="11" s="1"/>
  <c r="I273" i="11"/>
  <c r="J273" i="11" s="1"/>
  <c r="I285" i="11"/>
  <c r="J285" i="11" s="1"/>
  <c r="I295" i="11"/>
  <c r="J295" i="11" s="1"/>
  <c r="I305" i="11"/>
  <c r="J305" i="11" s="1"/>
  <c r="I317" i="11"/>
  <c r="J317" i="11" s="1"/>
  <c r="I327" i="11"/>
  <c r="J327" i="11" s="1"/>
  <c r="I337" i="11"/>
  <c r="J337" i="11" s="1"/>
  <c r="I349" i="11"/>
  <c r="J349" i="11" s="1"/>
  <c r="I359" i="11"/>
  <c r="J359" i="11" s="1"/>
  <c r="I369" i="11"/>
  <c r="J369" i="11" s="1"/>
  <c r="I381" i="11"/>
  <c r="J381" i="11" s="1"/>
  <c r="I391" i="11"/>
  <c r="J391" i="11" s="1"/>
  <c r="I401" i="11"/>
  <c r="J401" i="11" s="1"/>
  <c r="I413" i="11"/>
  <c r="J413" i="11" s="1"/>
  <c r="I423" i="11"/>
  <c r="J423" i="11" s="1"/>
  <c r="I433" i="11"/>
  <c r="J433" i="11" s="1"/>
  <c r="I445" i="11"/>
  <c r="J445" i="11" s="1"/>
  <c r="I455" i="11"/>
  <c r="J455" i="11" s="1"/>
  <c r="I465" i="11"/>
  <c r="J465" i="11" s="1"/>
  <c r="I477" i="11"/>
  <c r="J477" i="11" s="1"/>
  <c r="I487" i="11"/>
  <c r="J487" i="11" s="1"/>
  <c r="I497" i="11"/>
  <c r="J497" i="11" s="1"/>
  <c r="I507" i="11"/>
  <c r="J507" i="11" s="1"/>
  <c r="I516" i="11"/>
  <c r="J516" i="11" s="1"/>
  <c r="I525" i="11"/>
  <c r="J525" i="11" s="1"/>
  <c r="I534" i="11"/>
  <c r="J534" i="11" s="1"/>
  <c r="I543" i="11"/>
  <c r="J543" i="11" s="1"/>
  <c r="I552" i="11"/>
  <c r="J552" i="11" s="1"/>
  <c r="I561" i="11"/>
  <c r="J561" i="11" s="1"/>
  <c r="I569" i="11"/>
  <c r="J569" i="11" s="1"/>
  <c r="I577" i="11"/>
  <c r="J577" i="11" s="1"/>
  <c r="I405" i="11"/>
  <c r="J405" i="11" s="1"/>
  <c r="I312" i="11"/>
  <c r="J312" i="11" s="1"/>
  <c r="I484" i="11"/>
  <c r="J484" i="11" s="1"/>
  <c r="I521" i="11"/>
  <c r="J521" i="11" s="1"/>
  <c r="I558" i="11"/>
  <c r="J558" i="11" s="1"/>
  <c r="I582" i="11"/>
  <c r="J582" i="11" s="1"/>
  <c r="I174" i="11"/>
  <c r="J174" i="11" s="1"/>
  <c r="I212" i="11"/>
  <c r="J212" i="11" s="1"/>
  <c r="I271" i="11"/>
  <c r="J271" i="11" s="1"/>
  <c r="I303" i="11"/>
  <c r="J303" i="11" s="1"/>
  <c r="I335" i="11"/>
  <c r="J335" i="11" s="1"/>
  <c r="I367" i="11"/>
  <c r="J367" i="11" s="1"/>
  <c r="I389" i="11"/>
  <c r="J389" i="11" s="1"/>
  <c r="I421" i="11"/>
  <c r="J421" i="11" s="1"/>
  <c r="I453" i="11"/>
  <c r="J453" i="11" s="1"/>
  <c r="I485" i="11"/>
  <c r="J485" i="11" s="1"/>
  <c r="I523" i="11"/>
  <c r="J523" i="11" s="1"/>
  <c r="I550" i="11"/>
  <c r="J550" i="11" s="1"/>
  <c r="I575" i="11"/>
  <c r="J575" i="11" s="1"/>
  <c r="I46" i="11"/>
  <c r="J46" i="11" s="1"/>
  <c r="I71" i="11"/>
  <c r="J71" i="11" s="1"/>
  <c r="I96" i="11"/>
  <c r="J96" i="11" s="1"/>
  <c r="I123" i="11"/>
  <c r="J123" i="11" s="1"/>
  <c r="I140" i="11"/>
  <c r="J140" i="11" s="1"/>
  <c r="I152" i="11"/>
  <c r="J152" i="11" s="1"/>
  <c r="I166" i="11"/>
  <c r="J166" i="11" s="1"/>
  <c r="I177" i="11"/>
  <c r="J177" i="11" s="1"/>
  <c r="I191" i="11"/>
  <c r="J191" i="11" s="1"/>
  <c r="I204" i="11"/>
  <c r="J204" i="11" s="1"/>
  <c r="I216" i="11"/>
  <c r="J216" i="11" s="1"/>
  <c r="I230" i="11"/>
  <c r="J230" i="11" s="1"/>
  <c r="I241" i="11"/>
  <c r="J241" i="11" s="1"/>
  <c r="I254" i="11"/>
  <c r="J254" i="11" s="1"/>
  <c r="I264" i="11"/>
  <c r="J264" i="11" s="1"/>
  <c r="I276" i="11"/>
  <c r="J276" i="11" s="1"/>
  <c r="I286" i="11"/>
  <c r="J286" i="11" s="1"/>
  <c r="I296" i="11"/>
  <c r="J296" i="11" s="1"/>
  <c r="I308" i="11"/>
  <c r="J308" i="11" s="1"/>
  <c r="I318" i="11"/>
  <c r="J318" i="11" s="1"/>
  <c r="I328" i="11"/>
  <c r="J328" i="11" s="1"/>
  <c r="I340" i="11"/>
  <c r="J340" i="11" s="1"/>
  <c r="I350" i="11"/>
  <c r="J350" i="11" s="1"/>
  <c r="I360" i="11"/>
  <c r="J360" i="11" s="1"/>
  <c r="I372" i="11"/>
  <c r="J372" i="11" s="1"/>
  <c r="I382" i="11"/>
  <c r="J382" i="11" s="1"/>
  <c r="I392" i="11"/>
  <c r="J392" i="11" s="1"/>
  <c r="I404" i="11"/>
  <c r="J404" i="11" s="1"/>
  <c r="I414" i="11"/>
  <c r="J414" i="11" s="1"/>
  <c r="I424" i="11"/>
  <c r="J424" i="11" s="1"/>
  <c r="I436" i="11"/>
  <c r="J436" i="11" s="1"/>
  <c r="I446" i="11"/>
  <c r="J446" i="11" s="1"/>
  <c r="I456" i="11"/>
  <c r="J456" i="11" s="1"/>
  <c r="I468" i="11"/>
  <c r="J468" i="11" s="1"/>
  <c r="I478" i="11"/>
  <c r="J478" i="11" s="1"/>
  <c r="I488" i="11"/>
  <c r="J488" i="11" s="1"/>
  <c r="I499" i="11"/>
  <c r="J499" i="11" s="1"/>
  <c r="I508" i="11"/>
  <c r="J508" i="11" s="1"/>
  <c r="I517" i="11"/>
  <c r="J517" i="11" s="1"/>
  <c r="I526" i="11"/>
  <c r="J526" i="11" s="1"/>
  <c r="I535" i="11"/>
  <c r="J535" i="11" s="1"/>
  <c r="I544" i="11"/>
  <c r="J544" i="11" s="1"/>
  <c r="I553" i="11"/>
  <c r="J553" i="11" s="1"/>
  <c r="I562" i="11"/>
  <c r="J562" i="11" s="1"/>
  <c r="I570" i="11"/>
  <c r="J570" i="11" s="1"/>
  <c r="I578" i="11"/>
  <c r="J578" i="11" s="1"/>
  <c r="I586" i="11"/>
  <c r="J586" i="11" s="1"/>
  <c r="I72" i="11"/>
  <c r="J72" i="11" s="1"/>
  <c r="I319" i="11"/>
  <c r="J319" i="11" s="1"/>
  <c r="I351" i="11"/>
  <c r="J351" i="11" s="1"/>
  <c r="I373" i="11"/>
  <c r="J373" i="11" s="1"/>
  <c r="I393" i="11"/>
  <c r="J393" i="11" s="1"/>
  <c r="I425" i="11"/>
  <c r="J425" i="11" s="1"/>
  <c r="I447" i="11"/>
  <c r="J447" i="11" s="1"/>
  <c r="I469" i="11"/>
  <c r="J469" i="11" s="1"/>
  <c r="I489" i="11"/>
  <c r="J489" i="11" s="1"/>
  <c r="I509" i="11"/>
  <c r="J509" i="11" s="1"/>
  <c r="I527" i="11"/>
  <c r="J527" i="11" s="1"/>
  <c r="I545" i="11"/>
  <c r="J545" i="11" s="1"/>
  <c r="I563" i="11"/>
  <c r="J563" i="11" s="1"/>
  <c r="I571" i="11"/>
  <c r="J571" i="11" s="1"/>
  <c r="I587" i="11"/>
  <c r="J587" i="11" s="1"/>
  <c r="I280" i="11"/>
  <c r="J280" i="11" s="1"/>
  <c r="I512" i="11"/>
  <c r="J512" i="11" s="1"/>
  <c r="I47" i="11"/>
  <c r="J47" i="11" s="1"/>
  <c r="I99" i="11"/>
  <c r="J99" i="11" s="1"/>
  <c r="I124" i="11"/>
  <c r="J124" i="11" s="1"/>
  <c r="I142" i="11"/>
  <c r="J142" i="11" s="1"/>
  <c r="I153" i="11"/>
  <c r="J153" i="11" s="1"/>
  <c r="I167" i="11"/>
  <c r="J167" i="11" s="1"/>
  <c r="I180" i="11"/>
  <c r="J180" i="11" s="1"/>
  <c r="I192" i="11"/>
  <c r="J192" i="11" s="1"/>
  <c r="I206" i="11"/>
  <c r="J206" i="11" s="1"/>
  <c r="I217" i="11"/>
  <c r="J217" i="11" s="1"/>
  <c r="I231" i="11"/>
  <c r="J231" i="11" s="1"/>
  <c r="I244" i="11"/>
  <c r="J244" i="11" s="1"/>
  <c r="I255" i="11"/>
  <c r="J255" i="11" s="1"/>
  <c r="I265" i="11"/>
  <c r="J265" i="11" s="1"/>
  <c r="I277" i="11"/>
  <c r="J277" i="11" s="1"/>
  <c r="I287" i="11"/>
  <c r="J287" i="11" s="1"/>
  <c r="I297" i="11"/>
  <c r="J297" i="11" s="1"/>
  <c r="I309" i="11"/>
  <c r="J309" i="11" s="1"/>
  <c r="I329" i="11"/>
  <c r="J329" i="11" s="1"/>
  <c r="I341" i="11"/>
  <c r="J341" i="11" s="1"/>
  <c r="I361" i="11"/>
  <c r="J361" i="11" s="1"/>
  <c r="I383" i="11"/>
  <c r="J383" i="11" s="1"/>
  <c r="I415" i="11"/>
  <c r="J415" i="11" s="1"/>
  <c r="I437" i="11"/>
  <c r="J437" i="11" s="1"/>
  <c r="I457" i="11"/>
  <c r="J457" i="11" s="1"/>
  <c r="I479" i="11"/>
  <c r="J479" i="11" s="1"/>
  <c r="I518" i="11"/>
  <c r="J518" i="11" s="1"/>
  <c r="I536" i="11"/>
  <c r="J536" i="11" s="1"/>
  <c r="I555" i="11"/>
  <c r="J555" i="11" s="1"/>
  <c r="I579" i="11"/>
  <c r="J579" i="11" s="1"/>
  <c r="I292" i="11"/>
  <c r="J292" i="11" s="1"/>
  <c r="I494" i="11"/>
  <c r="J494" i="11" s="1"/>
  <c r="I531" i="11"/>
  <c r="J531" i="11" s="1"/>
  <c r="I549" i="11"/>
  <c r="J549" i="11" s="1"/>
  <c r="I574" i="11"/>
  <c r="J574" i="11" s="1"/>
  <c r="I135" i="11"/>
  <c r="J135" i="11" s="1"/>
  <c r="I48" i="11"/>
  <c r="J48" i="11" s="1"/>
  <c r="I75" i="11"/>
  <c r="J75" i="11" s="1"/>
  <c r="I100" i="11"/>
  <c r="J100" i="11" s="1"/>
  <c r="I126" i="11"/>
  <c r="J126" i="11" s="1"/>
  <c r="I143" i="11"/>
  <c r="J143" i="11" s="1"/>
  <c r="I156" i="11"/>
  <c r="J156" i="11" s="1"/>
  <c r="I168" i="11"/>
  <c r="J168" i="11" s="1"/>
  <c r="I182" i="11"/>
  <c r="J182" i="11" s="1"/>
  <c r="I193" i="11"/>
  <c r="J193" i="11" s="1"/>
  <c r="I207" i="11"/>
  <c r="J207" i="11" s="1"/>
  <c r="I220" i="11"/>
  <c r="J220" i="11" s="1"/>
  <c r="I232" i="11"/>
  <c r="J232" i="11" s="1"/>
  <c r="I246" i="11"/>
  <c r="J246" i="11" s="1"/>
  <c r="I256" i="11"/>
  <c r="J256" i="11" s="1"/>
  <c r="I268" i="11"/>
  <c r="J268" i="11" s="1"/>
  <c r="I278" i="11"/>
  <c r="J278" i="11" s="1"/>
  <c r="I288" i="11"/>
  <c r="J288" i="11" s="1"/>
  <c r="I300" i="11"/>
  <c r="J300" i="11" s="1"/>
  <c r="I310" i="11"/>
  <c r="J310" i="11" s="1"/>
  <c r="I320" i="11"/>
  <c r="J320" i="11" s="1"/>
  <c r="I332" i="11"/>
  <c r="J332" i="11" s="1"/>
  <c r="I342" i="11"/>
  <c r="J342" i="11" s="1"/>
  <c r="I352" i="11"/>
  <c r="J352" i="11" s="1"/>
  <c r="I364" i="11"/>
  <c r="J364" i="11" s="1"/>
  <c r="I374" i="11"/>
  <c r="J374" i="11" s="1"/>
  <c r="I384" i="11"/>
  <c r="J384" i="11" s="1"/>
  <c r="I396" i="11"/>
  <c r="J396" i="11" s="1"/>
  <c r="I406" i="11"/>
  <c r="J406" i="11" s="1"/>
  <c r="I416" i="11"/>
  <c r="J416" i="11" s="1"/>
  <c r="I428" i="11"/>
  <c r="J428" i="11" s="1"/>
  <c r="I438" i="11"/>
  <c r="J438" i="11" s="1"/>
  <c r="I448" i="11"/>
  <c r="J448" i="11" s="1"/>
  <c r="I460" i="11"/>
  <c r="J460" i="11" s="1"/>
  <c r="I470" i="11"/>
  <c r="J470" i="11" s="1"/>
  <c r="I480" i="11"/>
  <c r="J480" i="11" s="1"/>
  <c r="I492" i="11"/>
  <c r="J492" i="11" s="1"/>
  <c r="I501" i="11"/>
  <c r="J501" i="11" s="1"/>
  <c r="I510" i="11"/>
  <c r="J510" i="11" s="1"/>
  <c r="I519" i="11"/>
  <c r="J519" i="11" s="1"/>
  <c r="I528" i="11"/>
  <c r="J528" i="11" s="1"/>
  <c r="I537" i="11"/>
  <c r="J537" i="11" s="1"/>
  <c r="I547" i="11"/>
  <c r="J547" i="11" s="1"/>
  <c r="I556" i="11"/>
  <c r="J556" i="11" s="1"/>
  <c r="I564" i="11"/>
  <c r="J564" i="11" s="1"/>
  <c r="I572" i="11"/>
  <c r="J572" i="11" s="1"/>
  <c r="I580" i="11"/>
  <c r="J580" i="11" s="1"/>
  <c r="I588" i="11"/>
  <c r="J588" i="11" s="1"/>
  <c r="I32" i="11"/>
  <c r="J32" i="11" s="1"/>
  <c r="I59" i="11"/>
  <c r="J59" i="11" s="1"/>
  <c r="I84" i="11"/>
  <c r="J84" i="11" s="1"/>
  <c r="I110" i="11"/>
  <c r="J110" i="11" s="1"/>
  <c r="I134" i="11"/>
  <c r="J134" i="11" s="1"/>
  <c r="I145" i="11"/>
  <c r="J145" i="11" s="1"/>
  <c r="I159" i="11"/>
  <c r="J159" i="11" s="1"/>
  <c r="I172" i="11"/>
  <c r="J172" i="11" s="1"/>
  <c r="I184" i="11"/>
  <c r="J184" i="11" s="1"/>
  <c r="I198" i="11"/>
  <c r="J198" i="11" s="1"/>
  <c r="I209" i="11"/>
  <c r="J209" i="11" s="1"/>
  <c r="I223" i="11"/>
  <c r="J223" i="11" s="1"/>
  <c r="I236" i="11"/>
  <c r="J236" i="11" s="1"/>
  <c r="I248" i="11"/>
  <c r="J248" i="11" s="1"/>
  <c r="I260" i="11"/>
  <c r="J260" i="11" s="1"/>
  <c r="I270" i="11"/>
  <c r="J270" i="11" s="1"/>
  <c r="I302" i="11"/>
  <c r="J302" i="11" s="1"/>
  <c r="I324" i="11"/>
  <c r="J324" i="11" s="1"/>
  <c r="I334" i="11"/>
  <c r="J334" i="11" s="1"/>
  <c r="I344" i="11"/>
  <c r="J344" i="11" s="1"/>
  <c r="I356" i="11"/>
  <c r="J356" i="11" s="1"/>
  <c r="I366" i="11"/>
  <c r="J366" i="11" s="1"/>
  <c r="I388" i="11"/>
  <c r="J388" i="11" s="1"/>
  <c r="I398" i="11"/>
  <c r="J398" i="11" s="1"/>
  <c r="I408" i="11"/>
  <c r="J408" i="11" s="1"/>
  <c r="I420" i="11"/>
  <c r="J420" i="11" s="1"/>
  <c r="I430" i="11"/>
  <c r="J430" i="11" s="1"/>
  <c r="I440" i="11"/>
  <c r="J440" i="11" s="1"/>
  <c r="I452" i="11"/>
  <c r="J452" i="11" s="1"/>
  <c r="I462" i="11"/>
  <c r="J462" i="11" s="1"/>
  <c r="I472" i="11"/>
  <c r="J472" i="11" s="1"/>
  <c r="I503" i="11"/>
  <c r="J503" i="11" s="1"/>
  <c r="I540" i="11"/>
  <c r="J540" i="11" s="1"/>
  <c r="I566" i="11"/>
  <c r="J566" i="11" s="1"/>
  <c r="I590" i="11"/>
  <c r="J590" i="11" s="1"/>
  <c r="I35" i="11"/>
  <c r="J35" i="11" s="1"/>
  <c r="I86" i="11"/>
  <c r="J86" i="11" s="1"/>
  <c r="I148" i="11"/>
  <c r="J148" i="11" s="1"/>
  <c r="I185" i="11"/>
  <c r="J185" i="11" s="1"/>
  <c r="I224" i="11"/>
  <c r="J224" i="11" s="1"/>
  <c r="I249" i="11"/>
  <c r="J249" i="11" s="1"/>
  <c r="I281" i="11"/>
  <c r="J281" i="11" s="1"/>
  <c r="I313" i="11"/>
  <c r="J313" i="11" s="1"/>
  <c r="I345" i="11"/>
  <c r="J345" i="11" s="1"/>
  <c r="I399" i="11"/>
  <c r="J399" i="11" s="1"/>
  <c r="I431" i="11"/>
  <c r="J431" i="11" s="1"/>
  <c r="I463" i="11"/>
  <c r="J463" i="11" s="1"/>
  <c r="I495" i="11"/>
  <c r="J495" i="11" s="1"/>
  <c r="I513" i="11"/>
  <c r="J513" i="11" s="1"/>
  <c r="I541" i="11"/>
  <c r="J541" i="11" s="1"/>
  <c r="I567" i="11"/>
  <c r="J567" i="11" s="1"/>
  <c r="I591" i="11"/>
  <c r="J591" i="11" s="1"/>
  <c r="I31" i="11"/>
  <c r="J31" i="11" s="1"/>
  <c r="I56" i="11"/>
  <c r="J56" i="11" s="1"/>
  <c r="I83" i="11"/>
  <c r="J83" i="11" s="1"/>
  <c r="I108" i="11"/>
  <c r="J108" i="11" s="1"/>
  <c r="I131" i="11"/>
  <c r="J131" i="11" s="1"/>
  <c r="I144" i="11"/>
  <c r="J144" i="11" s="1"/>
  <c r="I158" i="11"/>
  <c r="J158" i="11" s="1"/>
  <c r="I169" i="11"/>
  <c r="J169" i="11" s="1"/>
  <c r="I183" i="11"/>
  <c r="J183" i="11" s="1"/>
  <c r="I196" i="11"/>
  <c r="J196" i="11" s="1"/>
  <c r="I208" i="11"/>
  <c r="J208" i="11" s="1"/>
  <c r="I222" i="11"/>
  <c r="J222" i="11" s="1"/>
  <c r="I233" i="11"/>
  <c r="J233" i="11" s="1"/>
  <c r="I247" i="11"/>
  <c r="J247" i="11" s="1"/>
  <c r="I257" i="11"/>
  <c r="J257" i="11" s="1"/>
  <c r="I269" i="11"/>
  <c r="J269" i="11" s="1"/>
  <c r="I279" i="11"/>
  <c r="J279" i="11" s="1"/>
  <c r="I289" i="11"/>
  <c r="J289" i="11" s="1"/>
  <c r="I301" i="11"/>
  <c r="J301" i="11" s="1"/>
  <c r="I311" i="11"/>
  <c r="J311" i="11" s="1"/>
  <c r="I321" i="11"/>
  <c r="J321" i="11" s="1"/>
  <c r="I333" i="11"/>
  <c r="J333" i="11" s="1"/>
  <c r="I343" i="11"/>
  <c r="J343" i="11" s="1"/>
  <c r="I353" i="11"/>
  <c r="J353" i="11" s="1"/>
  <c r="I365" i="11"/>
  <c r="J365" i="11" s="1"/>
  <c r="I375" i="11"/>
  <c r="J375" i="11" s="1"/>
  <c r="I385" i="11"/>
  <c r="J385" i="11" s="1"/>
  <c r="I397" i="11"/>
  <c r="J397" i="11" s="1"/>
  <c r="I407" i="11"/>
  <c r="J407" i="11" s="1"/>
  <c r="I417" i="11"/>
  <c r="J417" i="11" s="1"/>
  <c r="I429" i="11"/>
  <c r="J429" i="11" s="1"/>
  <c r="I439" i="11"/>
  <c r="J439" i="11" s="1"/>
  <c r="I449" i="11"/>
  <c r="J449" i="11" s="1"/>
  <c r="I461" i="11"/>
  <c r="J461" i="11" s="1"/>
  <c r="I471" i="11"/>
  <c r="J471" i="11" s="1"/>
  <c r="I481" i="11"/>
  <c r="J481" i="11" s="1"/>
  <c r="I493" i="11"/>
  <c r="J493" i="11" s="1"/>
  <c r="I502" i="11"/>
  <c r="J502" i="11" s="1"/>
  <c r="I511" i="11"/>
  <c r="J511" i="11" s="1"/>
  <c r="I520" i="11"/>
  <c r="J520" i="11" s="1"/>
  <c r="I529" i="11"/>
  <c r="J529" i="11" s="1"/>
  <c r="I539" i="11"/>
  <c r="J539" i="11" s="1"/>
  <c r="I548" i="11"/>
  <c r="J548" i="11" s="1"/>
  <c r="I557" i="11"/>
  <c r="J557" i="11" s="1"/>
  <c r="I565" i="11"/>
  <c r="J565" i="11" s="1"/>
  <c r="I573" i="11"/>
  <c r="J573" i="11" s="1"/>
  <c r="I581" i="11"/>
  <c r="J581" i="11" s="1"/>
  <c r="I589" i="11"/>
  <c r="J589" i="11" s="1"/>
  <c r="I36" i="11"/>
  <c r="J36" i="11" s="1"/>
  <c r="I62" i="11"/>
  <c r="J62" i="11" s="1"/>
  <c r="I87" i="11"/>
  <c r="J87" i="11" s="1"/>
  <c r="I112" i="11"/>
  <c r="J112" i="11" s="1"/>
  <c r="I136" i="11"/>
  <c r="J136" i="11" s="1"/>
  <c r="I150" i="11"/>
  <c r="J150" i="11" s="1"/>
  <c r="I161" i="11"/>
  <c r="J161" i="11" s="1"/>
  <c r="I175" i="11"/>
  <c r="J175" i="11" s="1"/>
  <c r="I188" i="11"/>
  <c r="J188" i="11" s="1"/>
  <c r="I200" i="11"/>
  <c r="J200" i="11" s="1"/>
  <c r="I214" i="11"/>
  <c r="J214" i="11" s="1"/>
  <c r="I225" i="11"/>
  <c r="J225" i="11" s="1"/>
  <c r="I239" i="11"/>
  <c r="J239" i="11" s="1"/>
  <c r="I252" i="11"/>
  <c r="J252" i="11" s="1"/>
  <c r="I262" i="11"/>
  <c r="J262" i="11" s="1"/>
  <c r="I272" i="11"/>
  <c r="J272" i="11" s="1"/>
  <c r="I284" i="11"/>
  <c r="J284" i="11" s="1"/>
  <c r="I294" i="11"/>
  <c r="J294" i="11" s="1"/>
  <c r="I304" i="11"/>
  <c r="J304" i="11" s="1"/>
  <c r="I316" i="11"/>
  <c r="J316" i="11" s="1"/>
  <c r="I326" i="11"/>
  <c r="J326" i="11" s="1"/>
  <c r="I336" i="11"/>
  <c r="J336" i="11" s="1"/>
  <c r="I348" i="11"/>
  <c r="J348" i="11" s="1"/>
  <c r="I358" i="11"/>
  <c r="J358" i="11" s="1"/>
  <c r="I368" i="11"/>
  <c r="J368" i="11" s="1"/>
  <c r="I380" i="11"/>
  <c r="J380" i="11" s="1"/>
  <c r="I390" i="11"/>
  <c r="J390" i="11" s="1"/>
  <c r="I400" i="11"/>
  <c r="J400" i="11" s="1"/>
  <c r="I412" i="11"/>
  <c r="J412" i="11" s="1"/>
  <c r="I422" i="11"/>
  <c r="J422" i="11" s="1"/>
  <c r="I432" i="11"/>
  <c r="J432" i="11" s="1"/>
  <c r="I444" i="11"/>
  <c r="J444" i="11" s="1"/>
  <c r="I454" i="11"/>
  <c r="J454" i="11" s="1"/>
  <c r="I464" i="11"/>
  <c r="J464" i="11" s="1"/>
  <c r="I476" i="11"/>
  <c r="J476" i="11" s="1"/>
  <c r="I486" i="11"/>
  <c r="J486" i="11" s="1"/>
  <c r="I496" i="11"/>
  <c r="J496" i="11" s="1"/>
  <c r="I505" i="11"/>
  <c r="J505" i="11" s="1"/>
  <c r="I515" i="11"/>
  <c r="J515" i="11" s="1"/>
  <c r="I524" i="11"/>
  <c r="J524" i="11" s="1"/>
  <c r="I533" i="11"/>
  <c r="J533" i="11" s="1"/>
  <c r="I542" i="11"/>
  <c r="J542" i="11" s="1"/>
  <c r="I551" i="11"/>
  <c r="J551" i="11" s="1"/>
  <c r="I560" i="11"/>
  <c r="J560" i="11" s="1"/>
  <c r="I568" i="11"/>
  <c r="J568" i="11" s="1"/>
  <c r="I576" i="11"/>
  <c r="J576" i="11" s="1"/>
  <c r="I584" i="11"/>
  <c r="J584" i="11" s="1"/>
  <c r="I592" i="11"/>
  <c r="J592" i="11" s="1"/>
  <c r="I585" i="11"/>
  <c r="J585" i="11" s="1"/>
  <c r="I500" i="11"/>
  <c r="J500" i="11" s="1"/>
  <c r="I376" i="11"/>
  <c r="J376" i="11" s="1"/>
  <c r="I60" i="11"/>
  <c r="J60" i="11" s="1"/>
  <c r="I111" i="11"/>
  <c r="J111" i="11" s="1"/>
  <c r="I160" i="11"/>
  <c r="J160" i="11" s="1"/>
  <c r="I199" i="11"/>
  <c r="J199" i="11" s="1"/>
  <c r="I238" i="11"/>
  <c r="J238" i="11" s="1"/>
  <c r="I261" i="11"/>
  <c r="J261" i="11" s="1"/>
  <c r="I293" i="11"/>
  <c r="J293" i="11" s="1"/>
  <c r="I325" i="11"/>
  <c r="J325" i="11" s="1"/>
  <c r="I357" i="11"/>
  <c r="J357" i="11" s="1"/>
  <c r="I377" i="11"/>
  <c r="J377" i="11" s="1"/>
  <c r="I409" i="11"/>
  <c r="J409" i="11" s="1"/>
  <c r="I441" i="11"/>
  <c r="J441" i="11" s="1"/>
  <c r="I473" i="11"/>
  <c r="J473" i="11" s="1"/>
  <c r="I504" i="11"/>
  <c r="J504" i="11" s="1"/>
  <c r="I532" i="11"/>
  <c r="J532" i="11" s="1"/>
  <c r="I559" i="11"/>
  <c r="J559" i="11" s="1"/>
  <c r="I583" i="11"/>
  <c r="J583" i="11" s="1"/>
  <c r="I4" i="11"/>
  <c r="J4" i="11" s="1"/>
  <c r="I5" i="11"/>
  <c r="J5" i="11" s="1"/>
  <c r="I9" i="11"/>
  <c r="J9" i="11" s="1"/>
  <c r="I13" i="11"/>
  <c r="J13" i="11" s="1"/>
  <c r="I17" i="11"/>
  <c r="J17" i="11" s="1"/>
  <c r="I21" i="11"/>
  <c r="J21" i="11" s="1"/>
  <c r="I6" i="11"/>
  <c r="J6" i="11" s="1"/>
  <c r="I10" i="11"/>
  <c r="J10" i="11" s="1"/>
  <c r="I14" i="11"/>
  <c r="J14" i="11" s="1"/>
  <c r="I18" i="11"/>
  <c r="J18" i="11" s="1"/>
  <c r="I22" i="11"/>
  <c r="J22" i="11" s="1"/>
  <c r="I7" i="11"/>
  <c r="J7" i="11" s="1"/>
  <c r="I11" i="11"/>
  <c r="J11" i="11" s="1"/>
  <c r="I15" i="11"/>
  <c r="J15" i="11" s="1"/>
  <c r="I19" i="11"/>
  <c r="J19" i="11" s="1"/>
  <c r="I23" i="11"/>
  <c r="J23" i="11" s="1"/>
  <c r="I8" i="11"/>
  <c r="J8" i="11" s="1"/>
  <c r="I12" i="11"/>
  <c r="J12" i="11" s="1"/>
  <c r="I16" i="11"/>
  <c r="J16" i="11" s="1"/>
  <c r="I20" i="11"/>
  <c r="J20" i="11" s="1"/>
  <c r="B10" i="8"/>
  <c r="X4" i="11" l="1" a="1"/>
  <c r="X4" i="11" l="1"/>
  <c r="N4" i="11" s="1"/>
  <c r="L4" i="11" s="1"/>
  <c r="N14" i="11"/>
  <c r="N19" i="11"/>
  <c r="N9" i="11"/>
  <c r="N20" i="11"/>
  <c r="N22" i="11"/>
  <c r="L22" i="11" s="1"/>
  <c r="N18" i="11"/>
  <c r="N13" i="11"/>
  <c r="N6" i="11"/>
  <c r="N21" i="11"/>
  <c r="N17" i="11"/>
  <c r="N15" i="11"/>
  <c r="N16" i="11"/>
  <c r="N12" i="11"/>
  <c r="N7" i="11"/>
  <c r="N5" i="11"/>
  <c r="L5" i="11" s="1"/>
  <c r="N23" i="11"/>
  <c r="N11" i="11"/>
  <c r="N8" i="11"/>
  <c r="N10" i="11"/>
  <c r="M4" i="11" l="1"/>
  <c r="P4" i="11"/>
  <c r="T19" i="11"/>
  <c r="R19" i="11"/>
  <c r="S19" i="11"/>
  <c r="M19" i="11"/>
  <c r="W19" i="11" s="1"/>
  <c r="V19" i="11"/>
  <c r="Q19" i="11"/>
  <c r="L19" i="11"/>
  <c r="U19" i="11"/>
  <c r="O19" i="11"/>
  <c r="P19" i="11"/>
  <c r="R21" i="11"/>
  <c r="S21" i="11"/>
  <c r="L21" i="11"/>
  <c r="T21" i="11"/>
  <c r="O21" i="11"/>
  <c r="M21" i="11"/>
  <c r="W21" i="11" s="1"/>
  <c r="U21" i="11"/>
  <c r="Q21" i="11"/>
  <c r="P21" i="11"/>
  <c r="V21" i="11"/>
  <c r="U5" i="11"/>
  <c r="V5" i="11"/>
  <c r="Q5" i="11"/>
  <c r="R5" i="11"/>
  <c r="M5" i="11"/>
  <c r="W5" i="11" s="1"/>
  <c r="S5" i="11"/>
  <c r="T5" i="11"/>
  <c r="P5" i="11"/>
  <c r="O5" i="11"/>
  <c r="R13" i="11"/>
  <c r="S13" i="11"/>
  <c r="L13" i="11"/>
  <c r="T13" i="11"/>
  <c r="Q13" i="11"/>
  <c r="O13" i="11"/>
  <c r="M13" i="11"/>
  <c r="W13" i="11" s="1"/>
  <c r="U13" i="11"/>
  <c r="P13" i="11"/>
  <c r="V13" i="11"/>
  <c r="R7" i="11"/>
  <c r="S7" i="11"/>
  <c r="L7" i="11"/>
  <c r="T7" i="11"/>
  <c r="Q7" i="11"/>
  <c r="M7" i="11"/>
  <c r="W7" i="11" s="1"/>
  <c r="U7" i="11"/>
  <c r="V7" i="11"/>
  <c r="O7" i="11"/>
  <c r="P7" i="11"/>
  <c r="S18" i="11"/>
  <c r="Q18" i="11"/>
  <c r="V18" i="11"/>
  <c r="T18" i="11"/>
  <c r="M18" i="11"/>
  <c r="W18" i="11" s="1"/>
  <c r="R18" i="11"/>
  <c r="O18" i="11"/>
  <c r="P18" i="11"/>
  <c r="U18" i="11"/>
  <c r="L18" i="11"/>
  <c r="M17" i="11"/>
  <c r="W17" i="11" s="1"/>
  <c r="S17" i="11"/>
  <c r="T17" i="11"/>
  <c r="P17" i="11"/>
  <c r="Q17" i="11"/>
  <c r="V17" i="11"/>
  <c r="O17" i="11"/>
  <c r="R17" i="11"/>
  <c r="L17" i="11"/>
  <c r="U17" i="11"/>
  <c r="T23" i="11"/>
  <c r="M23" i="11"/>
  <c r="W23" i="11" s="1"/>
  <c r="U23" i="11"/>
  <c r="V23" i="11"/>
  <c r="L23" i="11"/>
  <c r="O23" i="11"/>
  <c r="R23" i="11"/>
  <c r="P23" i="11"/>
  <c r="S23" i="11"/>
  <c r="Q23" i="11"/>
  <c r="S4" i="11"/>
  <c r="O4" i="11"/>
  <c r="T4" i="11"/>
  <c r="R4" i="11"/>
  <c r="W4" i="11"/>
  <c r="U4" i="11"/>
  <c r="V4" i="11"/>
  <c r="Q4" i="11"/>
  <c r="L12" i="11"/>
  <c r="U12" i="11"/>
  <c r="T12" i="11"/>
  <c r="M12" i="11"/>
  <c r="W12" i="11" s="1"/>
  <c r="S12" i="11"/>
  <c r="O12" i="11"/>
  <c r="P12" i="11"/>
  <c r="V12" i="11"/>
  <c r="Q12" i="11"/>
  <c r="R12" i="11"/>
  <c r="S16" i="11"/>
  <c r="Q16" i="11"/>
  <c r="L16" i="11"/>
  <c r="R16" i="11"/>
  <c r="T16" i="11"/>
  <c r="P16" i="11"/>
  <c r="M16" i="11"/>
  <c r="W16" i="11" s="1"/>
  <c r="U16" i="11"/>
  <c r="V16" i="11"/>
  <c r="O16" i="11"/>
  <c r="Q20" i="11"/>
  <c r="P20" i="11"/>
  <c r="V20" i="11"/>
  <c r="O20" i="11"/>
  <c r="S20" i="11"/>
  <c r="L20" i="11"/>
  <c r="M20" i="11"/>
  <c r="W20" i="11" s="1"/>
  <c r="R20" i="11"/>
  <c r="T20" i="11"/>
  <c r="U20" i="11"/>
  <c r="O8" i="11"/>
  <c r="P8" i="11"/>
  <c r="S8" i="11"/>
  <c r="Q8" i="11"/>
  <c r="L8" i="11"/>
  <c r="V8" i="11"/>
  <c r="R8" i="11"/>
  <c r="T8" i="11"/>
  <c r="M8" i="11"/>
  <c r="W8" i="11" s="1"/>
  <c r="U8" i="11"/>
  <c r="V11" i="11"/>
  <c r="M11" i="11"/>
  <c r="W11" i="11" s="1"/>
  <c r="O11" i="11"/>
  <c r="U11" i="11"/>
  <c r="P11" i="11"/>
  <c r="Q11" i="11"/>
  <c r="T11" i="11"/>
  <c r="R11" i="11"/>
  <c r="S11" i="11"/>
  <c r="L11" i="11"/>
  <c r="U14" i="11"/>
  <c r="R14" i="11"/>
  <c r="T14" i="11"/>
  <c r="P14" i="11"/>
  <c r="S14" i="11"/>
  <c r="O14" i="11"/>
  <c r="Q14" i="11"/>
  <c r="L14" i="11"/>
  <c r="V14" i="11"/>
  <c r="M14" i="11"/>
  <c r="W14" i="11" s="1"/>
  <c r="M6" i="11"/>
  <c r="W6" i="11" s="1"/>
  <c r="U6" i="11"/>
  <c r="V6" i="11"/>
  <c r="Q6" i="11"/>
  <c r="T6" i="11"/>
  <c r="R6" i="11"/>
  <c r="S6" i="11"/>
  <c r="L6" i="11"/>
  <c r="O6" i="11"/>
  <c r="P6" i="11"/>
  <c r="P22" i="11"/>
  <c r="Q22" i="11"/>
  <c r="U22" i="11"/>
  <c r="R22" i="11"/>
  <c r="M22" i="11"/>
  <c r="W22" i="11" s="1"/>
  <c r="V22" i="11"/>
  <c r="O22" i="11"/>
  <c r="S22" i="11"/>
  <c r="T22" i="11"/>
  <c r="U10" i="11"/>
  <c r="T10" i="11"/>
  <c r="V10" i="11"/>
  <c r="O10" i="11"/>
  <c r="M10" i="11"/>
  <c r="W10" i="11" s="1"/>
  <c r="P10" i="11"/>
  <c r="L10" i="11"/>
  <c r="Q10" i="11"/>
  <c r="R10" i="11"/>
  <c r="S10" i="11"/>
  <c r="S15" i="11"/>
  <c r="R15" i="11"/>
  <c r="L15" i="11"/>
  <c r="U15" i="11"/>
  <c r="V15" i="11"/>
  <c r="P15" i="11"/>
  <c r="M15" i="11"/>
  <c r="W15" i="11" s="1"/>
  <c r="O15" i="11"/>
  <c r="T15" i="11"/>
  <c r="Q15" i="11"/>
  <c r="L9" i="11"/>
  <c r="Q9" i="11"/>
  <c r="T9" i="11"/>
  <c r="U9" i="11"/>
  <c r="O9" i="11"/>
  <c r="S9" i="11"/>
  <c r="P9" i="11"/>
  <c r="M9" i="11"/>
  <c r="W9" i="11" s="1"/>
  <c r="V9" i="11"/>
  <c r="R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<sst xmlns="http://schemas.openxmlformats.org/spreadsheetml/2006/main" count="6994" uniqueCount="5066">
  <si>
    <t>Practical</t>
  </si>
  <si>
    <t>Analytical</t>
  </si>
  <si>
    <t>Creative</t>
  </si>
  <si>
    <t>Administrative</t>
  </si>
  <si>
    <t>Enterprising</t>
  </si>
  <si>
    <t>Helping</t>
  </si>
  <si>
    <t xml:space="preserve"> </t>
  </si>
  <si>
    <t xml:space="preserve">Work on genetic research in a laboratory </t>
  </si>
  <si>
    <t>Write articles for a popular website</t>
  </si>
  <si>
    <t xml:space="preserve">Manage a company budget </t>
  </si>
  <si>
    <t xml:space="preserve">Convince local shops to sell your products </t>
  </si>
  <si>
    <t>Care for sick people in hospital</t>
  </si>
  <si>
    <t xml:space="preserve">Create and test new types of plastic </t>
  </si>
  <si>
    <t xml:space="preserve">Act in a stage play </t>
  </si>
  <si>
    <t>Calculate house process</t>
  </si>
  <si>
    <t xml:space="preserve">Coordinate fundraising for a local group </t>
  </si>
  <si>
    <t xml:space="preserve">Provide support for stressed employees </t>
  </si>
  <si>
    <t xml:space="preserve">Patrol local waterways in a boat </t>
  </si>
  <si>
    <t xml:space="preserve">Check company records for a legal firm </t>
  </si>
  <si>
    <t xml:space="preserve">Talk with suppliers about stock ideas </t>
  </si>
  <si>
    <t xml:space="preserve">Help people recovering from addiction </t>
  </si>
  <si>
    <t xml:space="preserve">Spray paint cars </t>
  </si>
  <si>
    <t>Study soil taken from forests</t>
  </si>
  <si>
    <t>Paint and sell your artwork</t>
  </si>
  <si>
    <t xml:space="preserve">Check people's eyes to see if they need glasses </t>
  </si>
  <si>
    <t xml:space="preserve">Check the quality of sporting fields </t>
  </si>
  <si>
    <t>Control traffic at an airport</t>
  </si>
  <si>
    <t xml:space="preserve">Design clothes for a fashion label </t>
  </si>
  <si>
    <t xml:space="preserve">Type up records for a legal firm </t>
  </si>
  <si>
    <t xml:space="preserve">Guide people around tourist attractions </t>
  </si>
  <si>
    <t xml:space="preserve">Design posters and other advertising material </t>
  </si>
  <si>
    <t>Check tax returns have been filled in correctly</t>
  </si>
  <si>
    <t xml:space="preserve">Ask people to complete a survey </t>
  </si>
  <si>
    <t xml:space="preserve">Put together a recovery plan for a stroke patient </t>
  </si>
  <si>
    <t xml:space="preserve">Harvest seeds from crops in a field </t>
  </si>
  <si>
    <t xml:space="preserve">Improve voice recognition software </t>
  </si>
  <si>
    <t xml:space="preserve">Keep track of workers’ use of sick leave </t>
  </si>
  <si>
    <t xml:space="preserve">Come up with ways to stop workplace injuries </t>
  </si>
  <si>
    <t xml:space="preserve">Teach new skills to children with special needs </t>
  </si>
  <si>
    <t xml:space="preserve">Install electrical cables underground </t>
  </si>
  <si>
    <t>Create a new vaccine for the flu</t>
  </si>
  <si>
    <t xml:space="preserve">Be the key media spokesperson for a company </t>
  </si>
  <si>
    <t xml:space="preserve">Maintain radio signalling equipment </t>
  </si>
  <si>
    <t xml:space="preserve">Make and sell your own artworks </t>
  </si>
  <si>
    <t xml:space="preserve">Check for errors on insurance claim forms </t>
  </si>
  <si>
    <t xml:space="preserve">Serve passengers on an aeroplane </t>
  </si>
  <si>
    <t xml:space="preserve">Take care of sick or injured animals </t>
  </si>
  <si>
    <t xml:space="preserve">Drill for underground metal deposits </t>
  </si>
  <si>
    <t>Interview people who have applied for a job</t>
  </si>
  <si>
    <t xml:space="preserve">Work with violence affected people </t>
  </si>
  <si>
    <t xml:space="preserve">Make clothes for a fashion designer </t>
  </si>
  <si>
    <t>Take measurements and plan a new road</t>
  </si>
  <si>
    <t>Arrange flowers to display in shop windows</t>
  </si>
  <si>
    <t xml:space="preserve">Manage money for a retirement village </t>
  </si>
  <si>
    <t xml:space="preserve">Direct a movie </t>
  </si>
  <si>
    <t xml:space="preserve">Manage home loans for a bank </t>
  </si>
  <si>
    <t>Give advice to customers in a hardware store</t>
  </si>
  <si>
    <t>Help families who are new to Australia</t>
  </si>
  <si>
    <t xml:space="preserve">Work on an ocean rig searching for oil </t>
  </si>
  <si>
    <t xml:space="preserve">Write computer programs for a software company </t>
  </si>
  <si>
    <t xml:space="preserve">Track power generation in an electrical plant </t>
  </si>
  <si>
    <t xml:space="preserve">Measure and track deep space signals </t>
  </si>
  <si>
    <t xml:space="preserve">Write a TV script </t>
  </si>
  <si>
    <t>Organise books in a library</t>
  </si>
  <si>
    <t xml:space="preserve">Show people around a rental property </t>
  </si>
  <si>
    <t>Help elderly people manage their medication</t>
  </si>
  <si>
    <t xml:space="preserve">Write poetry for greeting cards </t>
  </si>
  <si>
    <t>Put together folders of training materials</t>
  </si>
  <si>
    <t>Bargain with suppliers to get the best price</t>
  </si>
  <si>
    <t xml:space="preserve">Assess young children with learning difficulties </t>
  </si>
  <si>
    <t xml:space="preserve">Train in search and rescue work </t>
  </si>
  <si>
    <t xml:space="preserve">Study insect numbers and the spread of germs </t>
  </si>
  <si>
    <t>Tutor students who are struggling at school</t>
  </si>
  <si>
    <t xml:space="preserve">Round up and shear sheep </t>
  </si>
  <si>
    <t xml:space="preserve">Measure light and temperature levels </t>
  </si>
  <si>
    <t>Write and publish restaurant reviews</t>
  </si>
  <si>
    <t xml:space="preserve">Prepare wills and legal papers </t>
  </si>
  <si>
    <t xml:space="preserve">Answer student’s questions at a careers fair </t>
  </si>
  <si>
    <t xml:space="preserve">Measure a block of land before building a shed </t>
  </si>
  <si>
    <t xml:space="preserve">Design a propeller for an aircraft </t>
  </si>
  <si>
    <t xml:space="preserve">Compose music for movie soundtracks </t>
  </si>
  <si>
    <t xml:space="preserve">Arrange appointments for a politician </t>
  </si>
  <si>
    <t xml:space="preserve">Review customer service standards in hotels </t>
  </si>
  <si>
    <t xml:space="preserve">Work in a police station assisting victims of crime </t>
  </si>
  <si>
    <t xml:space="preserve">Analyse the ripeness and sugar content of grapes. </t>
  </si>
  <si>
    <t xml:space="preserve">Host a live radio show </t>
  </si>
  <si>
    <t xml:space="preserve">Manage a busy office </t>
  </si>
  <si>
    <t xml:space="preserve">Meet and greet visitors a hotel </t>
  </si>
  <si>
    <t xml:space="preserve">Help people with brain damage with daily tasks </t>
  </si>
  <si>
    <t>Feed and monitor cows and other livestock</t>
  </si>
  <si>
    <t>ANZSCOCode</t>
  </si>
  <si>
    <t>ANZSCOName</t>
  </si>
  <si>
    <t>Description</t>
  </si>
  <si>
    <t>SkillLevel</t>
  </si>
  <si>
    <t>SkillRank</t>
  </si>
  <si>
    <t>Chief Executives and Managing Directors</t>
  </si>
  <si>
    <t>Chief Executives and Managing Directors determine, formulate and review the general policy programs and the overall direction of organisations within the framework established by boards of directors and similar governing bodies.</t>
  </si>
  <si>
    <t xml:space="preserve">You usually need extensive managerial experience and relevant sector experience to work as a Chief Executive or Managing Director. While formal qualifications aren't essential, a university degree or Vocational Education and Training (VET) qualification in business or business management may be useful. </t>
  </si>
  <si>
    <t>General Managers</t>
  </si>
  <si>
    <t>General Managers plan, organise, direct, control and review the day-to-day operations and major functions of commercial, industrial, government and defence organisations through departmental managers and subordinate executives.</t>
  </si>
  <si>
    <t>You need extensive industry experience to work as a General Manager. Formal qualifications might be useful but aren't essential. University is a common pathway.</t>
  </si>
  <si>
    <t>Legislators</t>
  </si>
  <si>
    <t>Legislators represent the interests of people in constituencies as elected members of national, state and territory parliaments and local government authorities.</t>
  </si>
  <si>
    <t xml:space="preserve">You can work as a Legislator without formal qualifications, however, they may be useful. University and Vocational Education and Training (VET) are both common study pathways. </t>
  </si>
  <si>
    <t>Aquaculture Farmers</t>
  </si>
  <si>
    <t>Aquaculture Farmers plan, organise, control, coordinate and perform farming operations to breed and raise fish and other aquatic stock.</t>
  </si>
  <si>
    <t xml:space="preserve">You can work as an Aquaculture Farmer without formal qualifications, however, a formal qualification in aquaculture or marine science may be useful. </t>
  </si>
  <si>
    <t>Crop Farmers</t>
  </si>
  <si>
    <t>Crop Farmers plan, organise, control, coordinate and perform farming operations to grow crops.</t>
  </si>
  <si>
    <t xml:space="preserve">You usually need relevant crop farming experience to work as a Crop Farmer. While formal qualifications aren't essential, a Vocational Education and Training (VET) course in horticulture or agriculture may be useful. </t>
  </si>
  <si>
    <t>Livestock Farmers</t>
  </si>
  <si>
    <t>Livestock Farmers plan, organise, control, coordinate and perform farming operations to breed and raise livestock.</t>
  </si>
  <si>
    <t xml:space="preserve">You usually need livestock farming experience to work as a Livestock Farmer. While formal qualifications aren't essential, a Vocational Education and Training (VET) course in agriculture may be useful. </t>
  </si>
  <si>
    <t>Mixed Crop and Livestock Farmers</t>
  </si>
  <si>
    <t>Mixed Crop and Livestock Farmers plan, organise, control, coordinate and perform farming operations to both grow crops and to breed and raise livestock.</t>
  </si>
  <si>
    <t xml:space="preserve">You usually need livestock and crop farming experience to work as a Mixed Crop and Livestock Farmer. While formal qualifications aren't essential, a Vocational Education and Training (VET) course in horticulture or agriculture may be useful. </t>
  </si>
  <si>
    <t>Advertising, Public Relations and Sales Manager</t>
  </si>
  <si>
    <t>Corporate Services Managers</t>
  </si>
  <si>
    <t>Corporate Services Managers plan, organise, direct, control and coordinate the overall administration of organisations.</t>
  </si>
  <si>
    <t xml:space="preserve">You need extensive relevant experience to work as a Corporate Services Manager. Formal qualifications might be useful but aren't essential. University and Vocational Education and Training (VET) are both common study pathways. </t>
  </si>
  <si>
    <t>Finance Managers</t>
  </si>
  <si>
    <t>Finance Managers plan, organise, direct, control and coordinate the financial and accounting activities within organisations.</t>
  </si>
  <si>
    <t xml:space="preserve">You usually need a university qualification in business, commerce or accounting to work as a Finance Manager. </t>
  </si>
  <si>
    <t>Human Resource Managers</t>
  </si>
  <si>
    <t>Human Resource Managers plan, organise, direct, control and coordinate the human resource and workplace relations activities within organisations.</t>
  </si>
  <si>
    <t xml:space="preserve">You usually need a formal qualification in human resources, business management or occupational health and safety  to work as a Human Resource Manager. University and Vocational Education and Training (VET) are both common study pathways. </t>
  </si>
  <si>
    <t>Policy and Planning Managers</t>
  </si>
  <si>
    <t>Policy and Planning Managers plan, organise, direct, control and coordinate policy advice and strategic planning within organisations.</t>
  </si>
  <si>
    <t xml:space="preserve">You usually need a bachelor degree in local government or another related field and relevant experience to work as a Policy and Planning Manager. </t>
  </si>
  <si>
    <t>Research and Development Managers</t>
  </si>
  <si>
    <t>Research and Development Managers plan, organise, direct, control and coordinate research and development activities within organisations.</t>
  </si>
  <si>
    <t xml:space="preserve">You usually need a university qualification in a related field and relevant industry experience to work as a Research and Development Manager. </t>
  </si>
  <si>
    <t>Construction Managers</t>
  </si>
  <si>
    <t>Construction Managers plan, organise, direct, control and coordinate the construction of civil engineering projects, buildings and dwellings, and the physical and human resources involved in building and construction.</t>
  </si>
  <si>
    <t>You usually need a formal qualification in building or construction management or have a trade background to work as a Construction Manager. Vocational Education and Training (VET) and university are both common study pathways.</t>
  </si>
  <si>
    <t>Engineering Managers</t>
  </si>
  <si>
    <t>Engineering Managers plan, organise, direct, control and coordinate the engineering and technical operations of organisations.</t>
  </si>
  <si>
    <t>You usually need a bachelor or postgraduate degree in a relevant engineering field to work as an Engineering Manager. Some workers have a Vocational Education and Training (VET) qualification.</t>
  </si>
  <si>
    <t>Importers, Exporters and Wholesalers</t>
  </si>
  <si>
    <t>Manufacturers</t>
  </si>
  <si>
    <t>Production Managers</t>
  </si>
  <si>
    <t>Production Managers plan, organise, direct, control and coordinate the production activities of forestry, manufacturing and mining organisations including physical and human resources.</t>
  </si>
  <si>
    <t>You can work as a Production Manager without formal qualifications, however, they may be useful. Vocational Education and Training (VET) and university are both common study pathways.</t>
  </si>
  <si>
    <t>Supply, Distribution and Procurement Managers</t>
  </si>
  <si>
    <t>Child Care Centre Managers</t>
  </si>
  <si>
    <t>Child Care Centre Managers plan, organise, direct, control and coordinate the activities of childcare centres and services including physical and human resources.</t>
  </si>
  <si>
    <t>You usually need a diploma in early childhood education and care to work as a Child Care Centre Manager. Some workers have university qualifications.</t>
  </si>
  <si>
    <t>Health and Welfare Services Managers</t>
  </si>
  <si>
    <t>Health and Welfare Services Managers plan, organise, direct, control and coordinate the professional and administrative aspects of health and welfare programs and services.</t>
  </si>
  <si>
    <t xml:space="preserve">You usually need a formal qualification in health administration, business management, general medicine, nursing or another related field and relevant experience to work as a Health or Welfare Services Manager. University and Vocational Education and Training (VET) are both common study pathways. </t>
  </si>
  <si>
    <t>School Principals</t>
  </si>
  <si>
    <t>School Principals plan, organise, direct, control and coordinate the educational and administrative aspects of primary, middle or intermediate, and secondary schools including physical and human resources.</t>
  </si>
  <si>
    <t xml:space="preserve">You usually need a university qualification in teaching and teaching experience to work as a School Principal. </t>
  </si>
  <si>
    <t>Other Education Managers</t>
  </si>
  <si>
    <t>Other Education Managers plan, organise, direct, control and coordinate educational policy, and provide advice and educational and administrative support to staff and students in educational institutions.</t>
  </si>
  <si>
    <t>You usually need a formal qualification in teaching and extensive experience in education and management to work as an Other Education Manager. It is also common to complete postgraduate studies.</t>
  </si>
  <si>
    <t>ICT Managers</t>
  </si>
  <si>
    <t>Commissioned Officers (Management)</t>
  </si>
  <si>
    <t>Senior Non-Commissioned Defence Force Officers</t>
  </si>
  <si>
    <t>Other Specialist Managers</t>
  </si>
  <si>
    <t>Cafe and Restaurant Managers</t>
  </si>
  <si>
    <t>Cafe and Restaurant Managers organise and control the operations of cafes, restaurants and related establishments to provide dining and catering services.</t>
  </si>
  <si>
    <t xml:space="preserve">You usually need extensive industry experience to work as a Cafe or Restaurant Manager. While formal qualifications aren't essential, a diploma or advanced diploma in hospitality, cookery or hospitality management may be useful. </t>
  </si>
  <si>
    <t>Caravan Park and Camping Ground Managers</t>
  </si>
  <si>
    <t>Caravan Park and Camping Ground Managers organise and control the operations of caravan parks and camping grounds to provide accommodation and leisure services.</t>
  </si>
  <si>
    <t xml:space="preserve">You can work as a Caravan Park and Camping Ground Manager without formal qualifications, however, a Vocational Education and Training (VET) course in holiday park and resort management may be useful. </t>
  </si>
  <si>
    <t>Hotel and Motel Managers</t>
  </si>
  <si>
    <t>Hotel and Motel Managers organise and control the operations of hotels and motels to provide guest accommodation, meals and other services.</t>
  </si>
  <si>
    <t xml:space="preserve">You usually need hospitality and management experience to work as a Hotel or Motel Manager. While formal qualifications aren't essential, a Vocational Education and Training (VET) course in hospitality management may be useful. </t>
  </si>
  <si>
    <t>Licensed Club Managers</t>
  </si>
  <si>
    <t>Licensed Club Managers organise and control the operations of licensed clubs to provide food, beverages, gaming, entertainment, sporting and other amenities for members.</t>
  </si>
  <si>
    <t xml:space="preserve">You usually need industry and management experience to work as a Licensed Club Manager. While formal qualifications aren't essential, a Vocational Education and Training (VET) course in hospitality or business management may be useful. </t>
  </si>
  <si>
    <t>Other Accommodation and Hospitality Managers</t>
  </si>
  <si>
    <t>Retail Managers</t>
  </si>
  <si>
    <t>Retail Managers organise and control the operations of establishments which provide retail services.</t>
  </si>
  <si>
    <t xml:space="preserve">You need retail experience to work as a Retail Manager. While formal qualifications aren't essential, a Vocational Education and Training (VET) course in retail management or leadership or another related field may be useful. </t>
  </si>
  <si>
    <t>Amusement, Fitness and Sports Centre Managers</t>
  </si>
  <si>
    <t>Amusement, Fitness and Sports Centre Managers organise, control and promote the activities, facilities and resources of amusement, fitness and sports centres.</t>
  </si>
  <si>
    <t xml:space="preserve">You usually need management experience or extensive industry experience to work as an Amusement, Fitness or Sports Centre Manager. While formal qualifications aren't essential, a Vocational Education and Training (VET) or university course in business management, sport or fitness may be useful. </t>
  </si>
  <si>
    <t>Call, Contact Centre &amp; Customer Service Managers</t>
  </si>
  <si>
    <t>Conference and Event Organisers</t>
  </si>
  <si>
    <t>Conference and Event Organisers organise and coordinate services for conferences, events, functions, banquets and seminars.</t>
  </si>
  <si>
    <t xml:space="preserve">You can work as a Conference and Event Organiser without formal qualifications, however, a university or Vocational Education and Training (VET) course in event management may be useful. </t>
  </si>
  <si>
    <t>Transport Services Managers</t>
  </si>
  <si>
    <t>Other Hospitality, Retail and Service Managers</t>
  </si>
  <si>
    <t>Actors, Dancers and Other Entertainers</t>
  </si>
  <si>
    <t>Music Professionals</t>
  </si>
  <si>
    <t>Photographers</t>
  </si>
  <si>
    <t>Photographers operate still cameras to take photographs.</t>
  </si>
  <si>
    <t>You need a high level of photographic skill to work as a Photographer. While formal qualifications aren't essential, a course in photography, graphic art or visual art may be useful. Vocational Education and Training (VET) and university are both common study pathways.</t>
  </si>
  <si>
    <t>Visual Arts and Crafts Professionals</t>
  </si>
  <si>
    <t>Visual Arts and Crafts Professionals create visual two- and three-dimensional concepts and forms through painting, drawing, carving, sculpting, modelling, printmaking, video, multimedia, found objects, ephemera, soundscapes and other media to communicate concepts and ideas.</t>
  </si>
  <si>
    <t xml:space="preserve">You need a high level of skill in your artistic medium to work as a Visual Arts and Crafts Professional. While formal qualifications aren't essential, a university or Vocational Education and Training (VET) course in fine art, creative art, craft or another related field may be useful. </t>
  </si>
  <si>
    <t>Artistic Directors, Media Producers &amp; Presenters</t>
  </si>
  <si>
    <t>Authors, and Book and Script Editors</t>
  </si>
  <si>
    <t>Film, Television, Radio and Stage Directors</t>
  </si>
  <si>
    <t>Film, Television, Radio and Stage Directors direct the artistic and production aspects of film, television, radio and stage productions.</t>
  </si>
  <si>
    <t xml:space="preserve">You can work as a Film, Television, Radio or Stage Director without formal qualifications, however, a course in screen and media, graphics, art, design, radio or stage production may be useful. University and Vocational Education and Training (VET) are both common study pathways. </t>
  </si>
  <si>
    <t>Journalists and Other Writers</t>
  </si>
  <si>
    <t>Journalists and Other Writers research and compile news stories, write and edit news reports, commentaries and feature stories for presentation in print and electronic media, and compose written material to advertise goods and services.</t>
  </si>
  <si>
    <t>You usually need a university qualification in journalism, writing, communications or another related field to work as a Journalist or Other Writer. Some workers have a Vocational Education and Training (VET) qualification.</t>
  </si>
  <si>
    <t>Accountants</t>
  </si>
  <si>
    <t>Accountants provide services relating to financial reporting, taxation, auditing, insolvency, accounting information systems, budgeting, cost management, planning and decision-making by organisations and individuals; and provide advice on associated compliance and performance requirements to ensure statutory and strategic governance.</t>
  </si>
  <si>
    <t xml:space="preserve">The minimum qualification is a diploma of accounting, however, the majority of Accountants complete a bachelor degree in accounting or a related field majoring in accounting. </t>
  </si>
  <si>
    <t>Auditors, Company Secretaries and Corporate Treasurers</t>
  </si>
  <si>
    <t>Financial Brokers</t>
  </si>
  <si>
    <t>Financial Brokers operate as independent agents to facilitate the trading of commodities and arrange insurance and loans of money on behalf of clients.</t>
  </si>
  <si>
    <t>You usually need a formal qualification in commerce, accounting, finance, economics or actuarial studies to work as a Financial Broker. Vocational Education and Training (VET) and university are both common study pathways.</t>
  </si>
  <si>
    <t>Financial Dealers</t>
  </si>
  <si>
    <t>Financial Dealers conduct financial market transactions on behalf of clients.</t>
  </si>
  <si>
    <t>You usually need a university qualification in commerce, finance, accounting, economics or actuarial science to work as a Financial Dealer. Some workers have a Vocational Education and Training (VET) qualification.</t>
  </si>
  <si>
    <t>Financial Investment Advisers and Managers</t>
  </si>
  <si>
    <t>Human Resource Professionals</t>
  </si>
  <si>
    <t>ICT Trainers</t>
  </si>
  <si>
    <t>ICT Trainers analyse and evaluate information-based system training needs and objectives, and develop, schedule and conduct ICT-based system training programs and courses.</t>
  </si>
  <si>
    <t xml:space="preserve">You usually need a formal qualification and industry experience to work as an ICT Trainer. University and Vocational Education and Training (VET) are both common study pathways. </t>
  </si>
  <si>
    <t>Training and Development Professionals</t>
  </si>
  <si>
    <t>Training and Development Professionals plan, develop, implement and evaluate training and development programs to ensure management and staff acquire the skills and develop the competencies required by organisations to meet organisational objectives.</t>
  </si>
  <si>
    <t>You usually need a formal qualification and industry experience to work as a Training and Development Professional. Vocational Education and Training (VET) and university are both common study pathways.</t>
  </si>
  <si>
    <t>Actuaries, Mathematicians and Statisticians</t>
  </si>
  <si>
    <t>Archivists, Curators and Records Managers</t>
  </si>
  <si>
    <t>Economists</t>
  </si>
  <si>
    <t>Economists perform economic research and analysis, develop and apply theories about production and distribution of goods and services and people's spending and financial behaviour, and provide advice to governments and organisations on economic policy issues.</t>
  </si>
  <si>
    <t>You need a bachelor degree in economics to work as an Economist. It is also common to complete postgraduate studies.</t>
  </si>
  <si>
    <t>Intelligence and Policy Analysts</t>
  </si>
  <si>
    <t>Land Economists and Valuers</t>
  </si>
  <si>
    <t xml:space="preserve">Land Economists and Valuers provide advice on the administration and use of land and property, and assess the value of land, property and other items such as commercial equipment and objects of art. </t>
  </si>
  <si>
    <t>You usually need a university qualification in property to work as a Land Economist or Valuer. Some workers have a Vocational Education and Training (VET) qualification.</t>
  </si>
  <si>
    <t>Librarians</t>
  </si>
  <si>
    <t>Librarians develop, organise and manage library services such as collections of information, recreational resources and reader information services.</t>
  </si>
  <si>
    <t>You usually need a bachelor degree in librarianship or information management to work as a Librarian. It is also common to complete postgraduate studies.</t>
  </si>
  <si>
    <t>Management and Organisation Analysts</t>
  </si>
  <si>
    <t>Other Information and Organisation Professionals</t>
  </si>
  <si>
    <t>Advertising and Marketing Professionals</t>
  </si>
  <si>
    <t>Advertising and Marketing Professionals develop and coordinate advertising strategies and campaigns, determine the market for new goods and services, and identify and develop market opportunities for new and existing goods and services.</t>
  </si>
  <si>
    <t>You usually need a bachelor degree in advertising, marketing, commerce, business management, communications or another related field to work as an Advertising or Marketing Professional. Some workers have a Vocational Education and Training (VET) qualification.</t>
  </si>
  <si>
    <t>ICT Sales Professionals</t>
  </si>
  <si>
    <t>ICT Sales Professionals manage client accounts and represent companies in selling a range of computer hardware, software and other ICT goods and services to industrial, business, professional and other organisations.</t>
  </si>
  <si>
    <t xml:space="preserve">You need extensive experience, or a formal qualification in information technology, business management or another related field to work as an ICT Sales Professional. University and Vocational Education and Training (VET) are both common study pathways. </t>
  </si>
  <si>
    <t>Public Relations Professionals</t>
  </si>
  <si>
    <t>Public Relations Professionals plan, develop, implement and evaluate information and communication strategies that create an understanding and a favourable view of organisations, their goods and services, and their role in the community.</t>
  </si>
  <si>
    <t>You usually need a bachelor degree in public relations, communication, arts, marketing, business, media or another related field to work as a Public Relations Professional. Some workers have a Vocational Education and Training (VET) qualification.</t>
  </si>
  <si>
    <t>Technical Sales Representatives</t>
  </si>
  <si>
    <t>Technical Sales Representatives represent companies in selling a range of industrial, medical and pharmaceutical goods and services to industrial, business, professional and other establishments.</t>
  </si>
  <si>
    <t xml:space="preserve">You usually need technical experience in a relevant field to work as a Technical Sales Representative. While formal qualifications aren't essential, a Vocational Education and Training (VET) or university course in business sales, nursing, science, engineering or another related field may be useful. </t>
  </si>
  <si>
    <t>Air Transport Professionals</t>
  </si>
  <si>
    <t>Air Transport Professionals fly and navigate aircraft, control and direct air traffic to ensure the safe and efficient operation of aircraft in flight and on the ground, and instruct students in flying aircraft.</t>
  </si>
  <si>
    <t xml:space="preserve">You may need to complete practical and theoretical training to work as an Air Transport Professional. Exact requirements will vary depending on the role. </t>
  </si>
  <si>
    <t>Marine Transport Professionals</t>
  </si>
  <si>
    <t>Marine Transport Professionals control and manage the operations of ships, boats and marine equipment.</t>
  </si>
  <si>
    <t>You usually need a certificate III or IV in maritime or fishing operations to work as a Marine Transport Professional. Some workers have a diploma or advanced diploma.</t>
  </si>
  <si>
    <t>Architects and Landscape Architects</t>
  </si>
  <si>
    <t>Surveyors and Spatial Scientists</t>
  </si>
  <si>
    <t>Surveyors and Spatial Scientists plan, direct and conduct survey work to determine and delineate boundaries and features of tracts of land, marine floors and underground works, prepare and revise maps, charts and other geographic products, and analyse, present and maintain geographical information about locations in space and time.</t>
  </si>
  <si>
    <t xml:space="preserve">You usually need a formal qualification in a relevant field to work as a Surveyor or Spatial Scientist. University and Vocational Education and Training (VET) are both common study pathways. </t>
  </si>
  <si>
    <t>Fashion, Industrial and Jewellery Designers</t>
  </si>
  <si>
    <t>Graphic and Web Designers, and Illustrators</t>
  </si>
  <si>
    <t>Interior Designers</t>
  </si>
  <si>
    <t>Interior Designers plan, design, detail and supervise the construction of commercial, industrial, retail and residential building interiors to produce an environment tailored to a purpose, with particular emphasis on space creation, space planning, and factors that enhance living and working environments.</t>
  </si>
  <si>
    <t xml:space="preserve">You usually need a formal qualification in interior design or architecture to work as an Interior Designer. University and Vocational Education and Training (VET) are both common study pathways. </t>
  </si>
  <si>
    <t>Urban and Regional Planners</t>
  </si>
  <si>
    <t>Urban and Regional Planners develop and implement plans and policies for the controlled use of urban and rural land, and advise on economic, environmental and social factors affecting land use.</t>
  </si>
  <si>
    <t>You need a bachelor degree in urban, regional or environmental planning to work as an Urban or Regional Planner. It is also common to complete postgraduate studies.</t>
  </si>
  <si>
    <t>Chemical and Materials Engineers</t>
  </si>
  <si>
    <t>Civil Engineering Professionals</t>
  </si>
  <si>
    <t>Electrical Engineers</t>
  </si>
  <si>
    <t>Electrical Engineers design, develop and supervise the manufacture, installation, operation and maintenance of equipment, machines and systems for the generation, distribution, utilisation and control of electric power.</t>
  </si>
  <si>
    <t>You need a bachelor degree in engineering majoring in electrical or a related field to work as an Electrical Engineer. Postgraduate studies may also be useful.</t>
  </si>
  <si>
    <t>Electronics Engineers</t>
  </si>
  <si>
    <t>Electronics Engineers design, develop, adapt, install, test and maintain electronic components, circuits and systems used for computer systems, communication systems, entertainment, transport and other industrial applications.</t>
  </si>
  <si>
    <t>You need a bachelor degree in engineering majoring in electronics or a related field to work as an Electronics Engineer. Postgraduate studies may also be useful.</t>
  </si>
  <si>
    <t>Industrial, Mechanical and Production Engineers</t>
  </si>
  <si>
    <t>Mining Engineers</t>
  </si>
  <si>
    <t>Other Engineering Professionals</t>
  </si>
  <si>
    <t>Agricultural and Forestry Scientists</t>
  </si>
  <si>
    <t>Chemists, and Food and Wine Scientists</t>
  </si>
  <si>
    <t>Environmental Scientists</t>
  </si>
  <si>
    <t>Environmental Scientists study, develop, implement and advise on policies and plans for managing and protecting the environment, flora, fauna and other natural resources.</t>
  </si>
  <si>
    <t>You usually need a bachelor degree in a relevant field to work as an Environmental Scientist. It is also common to complete postgraduate studies.</t>
  </si>
  <si>
    <t>Geologists, Geophysicists and Hydrogeologists</t>
  </si>
  <si>
    <t>Life Scientists</t>
  </si>
  <si>
    <t>Medical Laboratory Scientists</t>
  </si>
  <si>
    <t>Medical Laboratory Scientists conduct medical laboratory tests to assist in the diagnosis, treatment and prevention of disease.</t>
  </si>
  <si>
    <t>You need a bachelor degree in medical or biomedical science to work as a Medical Laboratory Scientist. It is also common to complete postgraduate studies.</t>
  </si>
  <si>
    <t>Veterinarians</t>
  </si>
  <si>
    <t>Veterinarians diagnose, treat and prevent animal diseases, ailments and injuries.</t>
  </si>
  <si>
    <t xml:space="preserve">You need a bachelor degree in veterinary science to work as a Veterinarian. </t>
  </si>
  <si>
    <t>Other Natural and Physical Science Professionals</t>
  </si>
  <si>
    <t>Early Childhood (Pre-primary School) Teachers</t>
  </si>
  <si>
    <t>Early Childhood (Pre-Primary School) Teachers teach the basics of numeracy, literacy, music, art and literature to early childhood (pre-primary) students and promote students' social, emotional, intellectual and physical development.</t>
  </si>
  <si>
    <t xml:space="preserve">You need a bachelor degree in education majoring in early education to work as an Early Childhood Teacher. If you already have a degree in a relevant teaching field you can complete a postgraduate qualification in early education or a diploma approved by the Australian Children's Education &amp; Care Quality Authority. </t>
  </si>
  <si>
    <t>Primary School Teachers</t>
  </si>
  <si>
    <t>Primary School Teachers teach a range of subjects within a prescribed curriculum to primary school students and promote students' social, emotional, intellectual and physical development.</t>
  </si>
  <si>
    <t xml:space="preserve">You need a bachelor degree in education majoring in primary education to work as a Primary School Teacher. If you already have a degree in a relevant field you can complete a postgraduate qualification in primary education to become a Primary School Teacher. </t>
  </si>
  <si>
    <t>Middle School Teachers</t>
  </si>
  <si>
    <t>Middle School Teachers teach one or more subjects within a prescribed curriculum to middle school or intermediate school students and promote students' social, emotional, intellectual and physical development.</t>
  </si>
  <si>
    <t xml:space="preserve">You need a bachelor degree in education to work as a Middle School Teacher. If you already have a degree in a relevant field you can complete a postgraduate qualification in secondary education to become a Middle School Teacher. </t>
  </si>
  <si>
    <t>Secondary School Teachers</t>
  </si>
  <si>
    <t>Secondary School Teachers teach one or more subjects within a prescribed curriculum to secondary school students and promote students' social, emotional, intellectual and physical development.</t>
  </si>
  <si>
    <t xml:space="preserve">You need a bachelor degree in education majoring in secondary education to work as a Secondary School Teacher. If you already have a degree in a relevant field you can complete a postgraduate qualification in secondary education to become a Secondary School Teacher. </t>
  </si>
  <si>
    <t>Special Education Teachers</t>
  </si>
  <si>
    <t>Special Education Teachers teach primary, middle or intermediate, and secondary school students with learning difficulties, hearing impairment and sight impairment, and promote students' social, emotional, intellectual and physical development.</t>
  </si>
  <si>
    <t xml:space="preserve">You need a bachelor degree in education majoring in special education to work as a Special Education Teacher. Qualified teachers may complete postgraduate qualifications to specialise as a Special Education Teacher. </t>
  </si>
  <si>
    <t>University Lecturers and Tutors</t>
  </si>
  <si>
    <t>University Lecturers and Tutors prepare and deliver lectures and conduct tutorials in one or more subjects within a prescribed course of study at a university and conduct research in a particular field of knowledge.</t>
  </si>
  <si>
    <t>You need a formal qualification in your area of expertise to work as a University Lecturer or Tutor. It is also common to complete postgraduate studies.</t>
  </si>
  <si>
    <t>Vocational Education Teachers</t>
  </si>
  <si>
    <t>Vocational Education Teachers teach one or more subjects within a prescribed course of study at technical and further education (TAFE) institutes, polytechnics and other training institutes to tertiary students for vocational education and training purposes.</t>
  </si>
  <si>
    <t xml:space="preserve">A formal qualification and extensive practical or industry experience in your area of expertise is usually needed to become a Vocational Education Teacher. You also need to complete a Certificate IV in Training and Assessment.  </t>
  </si>
  <si>
    <t>Education Advisers and Reviewers</t>
  </si>
  <si>
    <t>Education Advisers and Reviewers conduct educational research, develop course curricula and associated teaching materials for use by educational institutions, and review and examine the work of teachers and the results from curriculum programs in school settings.</t>
  </si>
  <si>
    <t>You usually need a bachelor or postgraduate degree in education to work as an Education Adviser or Reviewer. Some workers have a Vocational Education and Training (VET) qualification.</t>
  </si>
  <si>
    <t>Private Tutors and Teachers</t>
  </si>
  <si>
    <t>Private Tutors and Teachers teach students in the practice, theory and performance of subjects, such as art, dance, drama and music, in private training establishments.</t>
  </si>
  <si>
    <t xml:space="preserve">You need a high level of knowledge in your field to work as a Private Tutor or Teacher. Formal qualifications might be useful but aren't essential. University and Vocational Education and Training (VET) are both common study pathways. </t>
  </si>
  <si>
    <t>Teachers of English to Speakers of Other Languages</t>
  </si>
  <si>
    <t>Teachers of English to Speakers of other Languages teach classes in English to students whose first language is a language other than English.</t>
  </si>
  <si>
    <t xml:space="preserve">You need a bachelor or postgraduate degree in education majoring in English as a second language to work as a Teacher of English to Speakers of Other Languages. </t>
  </si>
  <si>
    <t>Nutrition Professionals</t>
  </si>
  <si>
    <t xml:space="preserve">Nutrition Professionals apply the science of human nutrition to assist people to attain better health and to help prevent and treat various illnesses and diseases. </t>
  </si>
  <si>
    <t>You usually need a bachelor degree in nutrition or dietetics to work as a Nutrition Professional. It is also common to complete postgraduate studies.</t>
  </si>
  <si>
    <t>Medical Imaging Professionals</t>
  </si>
  <si>
    <t>Medical Imaging Professionals operate X-ray and other radiation producing and imaging equipment for diagnostic, monitoring and treatment purposes under the direction of Radiologists and other Medical Practitioners.</t>
  </si>
  <si>
    <t>You need a formal qualification in the relevant medical imaging field to work as a Medical Imaging Professional. It is also common to complete postgraduate studies.</t>
  </si>
  <si>
    <t>Occupational &amp; Environmental Health Professionals</t>
  </si>
  <si>
    <t>Optometrists and Orthoptists</t>
  </si>
  <si>
    <t>Pharmacists</t>
  </si>
  <si>
    <t>Pharmacists ensure safe and quality use of medicines, and optimise health outcomes by contributing to selecting, prescribing, monitoring and evaluating medicine therapy, and researching, testing and developing pharmaceuticals and medical products.</t>
  </si>
  <si>
    <t>You need a bachelor degree in pharmacy to work as a Pharmacist. Postgraduate studies may also be useful.</t>
  </si>
  <si>
    <t>Other Health Diagnostic &amp; Promotion Professionals</t>
  </si>
  <si>
    <t>Chiropractors and Osteopaths</t>
  </si>
  <si>
    <t>Chiropractors and Osteopaths diagnose and treat physiological and mechanical disorders of the locomotor system and tissue strain, stress and dysfunction that impede normal neural, vascular and biochemical mechanisms, and provide advice on preventing these disorders.</t>
  </si>
  <si>
    <t>You need a university degree in chiropractic science or osteopathy to work as a Chiropractor or Osteopath. It is also common to complete postgraduate studies.</t>
  </si>
  <si>
    <t>Complementary Health Therapists</t>
  </si>
  <si>
    <t>Dental Practitioners</t>
  </si>
  <si>
    <t>Dental Practitioners diagnose and treat dental disease, restore normal oral function using a broad range of treatments, such as surgery and other specialist techniques, and advise on oral health.</t>
  </si>
  <si>
    <t>You need a formal qualification in dentistry to work as a Dental Practitioner. Postgraduate studies may also be useful.</t>
  </si>
  <si>
    <t>Occupational Therapists</t>
  </si>
  <si>
    <t>Occupational Therapists assess functional limitations of people resulting from illnesses and disabilities, and provide therapy to enable people to perform their daily activities and occupations.</t>
  </si>
  <si>
    <t>You need a bachelor degree in occupational therapy to work as an Occupational Therapist. Postgraduate studies may also be useful.</t>
  </si>
  <si>
    <t>Physiotherapists</t>
  </si>
  <si>
    <t>Physiotherapists assess, treat and prevent disorders in human movement caused by injury or disease.</t>
  </si>
  <si>
    <t>You need a bachelor degree in physiotherapy to work as a Physiotherapist. It is also common to complete postgraduate studies.</t>
  </si>
  <si>
    <t>Podiatrists</t>
  </si>
  <si>
    <t>Podiatrists prevent, diagnose and treat disorders of the feet.</t>
  </si>
  <si>
    <t xml:space="preserve">You need a bachelor degree in podiatry to work as a Podiatrist. </t>
  </si>
  <si>
    <t>Audiologists and Speech Pathologists</t>
  </si>
  <si>
    <t>General Practitioners and Resident Medical Officers</t>
  </si>
  <si>
    <t xml:space="preserve">A bachelor degree in medicine followed by a one year internship is needed before you can work as a Resident Medical Officer. It is common to work as a Resident Medical Officer for 1-3 years before applying for a fellowship to become a General Practitioner through the Royal Australian College of General Practitioners or the Australian College of Rural Remote Medicine. </t>
  </si>
  <si>
    <t>Anaesthetists</t>
  </si>
  <si>
    <t>Anaesthetists provide direct medical care to patients requiring general or local anaesthesia for surgical, diagnostic and other procedures such as prevention of pain and maintenance of body function. Anaesthetic Registrars training as Anaesthetists are included here.</t>
  </si>
  <si>
    <t xml:space="preserve">Medical Practitioners who want to specialise as an Anaesthetist can apply for a fellowship with the Australian and New Zealand College of Anaesthetists. </t>
  </si>
  <si>
    <t>Specialist Physicians</t>
  </si>
  <si>
    <t>Specialist Physicians diagnose and treat internal human disorders and diseases using specialist testing, diagnostic and medical techniques. Medical Registrars training as Specialist Physicians are included here.</t>
  </si>
  <si>
    <t xml:space="preserve">Medical practitioners who want to specialise can apply for a fellowship with the Royal Australasian College of Physicians. </t>
  </si>
  <si>
    <t>Psychiatrists</t>
  </si>
  <si>
    <t>Psychiatrists diagnose, assess, treat and prevent human mental, emotional and behavioural disorders. Psychiatric Registrars training as Psychiatrists are included here.</t>
  </si>
  <si>
    <t xml:space="preserve">You need to be a qualified Medical Practitioner and then complete further training with the Royal Australian &amp; New Zealand College of Psychiatrists before you can specialise as a Psychiatrist. </t>
  </si>
  <si>
    <t>Surgeons</t>
  </si>
  <si>
    <t>Surgeons perform surgery to correct deformities, repair injuries, prevent and treat diseases, and improve human functioning and appearance. Medical Registrars training as Surgeons are included here.</t>
  </si>
  <si>
    <t xml:space="preserve">You need to be a qualified Medical Practitioner and then complete further training with the Royal Australasian College of Surgeons before you can specialise as a Surgeon. </t>
  </si>
  <si>
    <t>Other Medical Practitioners</t>
  </si>
  <si>
    <t>Midwives</t>
  </si>
  <si>
    <t>Midwives provide care and advice to women during pregnancy, labour and childbirth, and postnatal care for women and babies in a range of settings such as the home, community, hospitals, clinics and health units.</t>
  </si>
  <si>
    <t xml:space="preserve">You need a bachelor degree in midwifery or a bachelor in nursing followed by a midwifery postgraduate degree to work as a Midwife. </t>
  </si>
  <si>
    <t>Nurse Educators and Researchers</t>
  </si>
  <si>
    <t>Nurse Managers</t>
  </si>
  <si>
    <t>Nurse Managers manage health service units and sub-units of hospitals, aged care and community health care facilities, supervise nursing staff and financial resources to enable the provision of safe, cost effective nursing care within specified fields or for particular units, and monitor quality, clinical standards and professional development of nurses.</t>
  </si>
  <si>
    <t xml:space="preserve">You usually need a bachelor degree in nursing and nursing experience to work as a Nurse Manager. </t>
  </si>
  <si>
    <t>Registered Nurses</t>
  </si>
  <si>
    <t>Registered Nurses provide nursing care to patients in hospitals, aged care and other health care facilities, and in the community.</t>
  </si>
  <si>
    <t>You usually need a bachelor degree in nursing to work as a Registered Nurse. If you already have tertiary qualifications, you may  be able to complete a shorter Master of Nursing (Graduate Entry) program.</t>
  </si>
  <si>
    <t>ICT Business and Systems Analysts</t>
  </si>
  <si>
    <t>ICT Business and Systems Analysts work with users to formulate system requirements, develop system plans and documentation, review and evaluate existing systems, and design and modify systems to meet users' business needs.</t>
  </si>
  <si>
    <t>You usually need a bachelor or postgraduate degree in a relevant information technology field to work as an ICT Business or Systems Analyst.  Some workers have Vocational Education and Training (VET) qualifications. There are also a wide range of vendor and industry certifications available that may substitute for formal qualifications.</t>
  </si>
  <si>
    <t>Multimedia Specialists and Web Developers</t>
  </si>
  <si>
    <t>Software and Applications Programmers</t>
  </si>
  <si>
    <t>Database &amp; Systems Administrators &amp; ICT Security</t>
  </si>
  <si>
    <t>Computer Network Professionals</t>
  </si>
  <si>
    <t>ICT Support and Test Engineers</t>
  </si>
  <si>
    <t>Telecommunications Engineering Professionals</t>
  </si>
  <si>
    <t>Telecommunications Engineering Professionals design, construct, install, service and support telecommunications equipment, systems and facilities.</t>
  </si>
  <si>
    <t>You usually need a bachelor or postgraduate degree in engineering with a major in telecommunications to work as a Telecommunications Engineering Professional. Some workers have a Vocational Education and Training (VET) qualification.</t>
  </si>
  <si>
    <t>Barristers</t>
  </si>
  <si>
    <t>Barristers plead cases before civil, criminal and industrial courts and other tribunals.</t>
  </si>
  <si>
    <t xml:space="preserve">To work as a Barrister you need to complete a law degree, take a Bar Examination and obtain an Australian Practising Certificate (Barrister). </t>
  </si>
  <si>
    <t>Judicial and Other Legal Professionals</t>
  </si>
  <si>
    <t>Judicial and Other Legal Professionals hear legal and other matters in courts and tribunals; interpret, analyse, administer and provide advice on the law; and draft legislation.</t>
  </si>
  <si>
    <t xml:space="preserve">Judicial and Other Legal Professionals are usually appointed by a State or Federal Governor or Attorney-General. To be eligible, you need to have completed a law degree and have been licensed to practise law for a minimum of eight years.  </t>
  </si>
  <si>
    <t>Solicitors</t>
  </si>
  <si>
    <t>Solicitors provide legal advice, prepare and draft legal documents, and conduct negotiations on behalf of clients on matters associated with the law.</t>
  </si>
  <si>
    <t>You need a bachelor degree in law to work as a Solicitor. It is also common to complete postgraduate studies.</t>
  </si>
  <si>
    <t>Counsellors</t>
  </si>
  <si>
    <t>Counsellors provide information on vocational, relationship, social and educational difficulties and issues, and work with people to help them to identify and define their emotional issues through therapies such as cognitive behaviour therapy, interpersonal therapy and other talking therapies.</t>
  </si>
  <si>
    <t>You usually need a bachelor degree in counselling, psychology, social work or another related field to work as a Counsellor. Some workers have a Vocational Education and Training (VET) qualification.</t>
  </si>
  <si>
    <t>Ministers of Religion</t>
  </si>
  <si>
    <t>Ministers of Religion perform spiritual functions associated with beliefs and practices of religious faiths, and provide motivation, guidance and training in religious life for the people of congregations and parishes, and the wider community.</t>
  </si>
  <si>
    <t xml:space="preserve">Entry requirements for Ministers of Religion vary depending on the religion or denomination. While you can work as a Minister without formal qualification for some religions, others may require formal qualifications in religion, ministry, theology or a related field. University and Vocational Education and Training (VET) are both common study pathways. </t>
  </si>
  <si>
    <t>Psychologists and Psychotherapists</t>
  </si>
  <si>
    <t>Social Professionals</t>
  </si>
  <si>
    <t>Social Workers</t>
  </si>
  <si>
    <t>Social Workers assess the social needs of individuals, families and groups, assist and empower people to develop and use the skills and resources needed to resolve social and other problems, and further human wellbeing and human rights, social justice and social development.</t>
  </si>
  <si>
    <t xml:space="preserve">Either a bachelor degree in social work or a bachelor in a related field followed by a masters in social work is needed to work as a Social Worker. </t>
  </si>
  <si>
    <t>Welfare, Recreation and Community Arts Workers</t>
  </si>
  <si>
    <t>Agricultural Technicians</t>
  </si>
  <si>
    <t>Agricultural Technicians perform tests and experiments, and provide technical support to assist Agricultural Scientists in areas such as research, production, servicing and marketing.</t>
  </si>
  <si>
    <t>You usually need a formal qualification in agricultural science or technology to work as an Agricultural Technician. Vocational Education and Training (VET) and university are both common study pathways.</t>
  </si>
  <si>
    <t>Medical Technicians</t>
  </si>
  <si>
    <t>Primary Products Inspectors</t>
  </si>
  <si>
    <t>Primary Products Inspectors inspect animals, plants and agricultural produce and facilities to ensure compliance with government and industry standards with respect to quality, health and licensing.</t>
  </si>
  <si>
    <t xml:space="preserve">You usually need a Vocational Education and Training (VET) qualification in a related field to work as a Primary Products Inspector. </t>
  </si>
  <si>
    <t>Science Technicians</t>
  </si>
  <si>
    <t>Architectural, Building &amp; Surveying Technicians</t>
  </si>
  <si>
    <t>Civil Engineering Draftspersons and Technicians</t>
  </si>
  <si>
    <t>Electrical Engineering Draftspersons, Technicians</t>
  </si>
  <si>
    <t>Electronic Engineering Draftspersons, Technicians</t>
  </si>
  <si>
    <t>Mechanical Engineering Draftspersons, Technicians</t>
  </si>
  <si>
    <t>Safety Inspectors</t>
  </si>
  <si>
    <t>Safety Inspectors inspect machines, equipment, working conditions and public places to ensure compliance with government and industry standards and regulations, in relation to occupational health and safety.</t>
  </si>
  <si>
    <t>You usually need a certificate III, IV or diploma in occupational health and safety to work as a Safety Inspector. Some workers have university qualifications.</t>
  </si>
  <si>
    <t>Other Building and Engineering Technicians</t>
  </si>
  <si>
    <t>ICT Support Technicians</t>
  </si>
  <si>
    <t>Telecommunications Technical Specialists</t>
  </si>
  <si>
    <t>Telecommunications Technical Specialists develop, monitor and carry out technical support functions for telecommunications networks and install computer equipment, computer systems and microwave, telemetry, multiplexing, satellite and other radio and electromagnetic wave communication systems.</t>
  </si>
  <si>
    <t>You usually need a formal qualification in telecommunications technology or electrotechnology to work as a Telecommunications Technical Specialist. Vocational Education and Training (VET) and university are both common study pathways.</t>
  </si>
  <si>
    <t>Automotive Electricians</t>
  </si>
  <si>
    <t>Automotive Electricians install, maintain and repair electrical wiring and electronic components in motor vehicles.</t>
  </si>
  <si>
    <t xml:space="preserve">You usually need a certificate III in automotive electrical technology to work as an Automotive Electrician. </t>
  </si>
  <si>
    <t>Motor Mechanics</t>
  </si>
  <si>
    <t>Metal Casting, Forging &amp; Finishing Trades</t>
  </si>
  <si>
    <t>Sheetmetal Trades Workers</t>
  </si>
  <si>
    <t>Sheetmetal Trades Workers mark out, shape, form and join sheetmetal and other materials to make products and components.</t>
  </si>
  <si>
    <t xml:space="preserve">You need extensive experience, or a certificate III in engineering - fabrication trade to work as a Sheetmetal Trades Worker. </t>
  </si>
  <si>
    <t>Structural Steel and Welding Trades Workers</t>
  </si>
  <si>
    <t>Aircraft Maintenance Engineers</t>
  </si>
  <si>
    <t>Metal Fitters and Machinists</t>
  </si>
  <si>
    <t>Precision Metal Trades Workers</t>
  </si>
  <si>
    <t>Toolmakers and Engineering Patternmakers</t>
  </si>
  <si>
    <t>Panelbeaters</t>
  </si>
  <si>
    <t>Panelbeaters repair damage to metal, fibreglass and plastic body work on vehicles, and form replacement vehicle panels.</t>
  </si>
  <si>
    <t>You usually need a certificate III or IV in automotive body repair technology or another relevant panel beating course to work as a Panelbeater. These courses are often completed as part of an apprenticeship.</t>
  </si>
  <si>
    <t>Vehicle Body Builders and Trimmers</t>
  </si>
  <si>
    <t>Vehicle Painters</t>
  </si>
  <si>
    <t>Vehicle Painters prepare surfaces of vehicles, match and mix colours and apply paint.</t>
  </si>
  <si>
    <t>You can work as a Vehicle Painter without formal qualifications if you are able to demonstrate your technical competency to employers. However, a certificate III in automotive refinishing technology or another relevant vehicle painting course is usually required. This course is often completed as part of an apprenticeship.</t>
  </si>
  <si>
    <t>Bricklayers and Stonemasons</t>
  </si>
  <si>
    <t>Carpenters and Joiners</t>
  </si>
  <si>
    <t>Floor Finishers</t>
  </si>
  <si>
    <t>Floor Finishers measure, cut, install and repair soft and resilient floor coverings.</t>
  </si>
  <si>
    <t>You can work as a Floor Finisher without formal qualifications if you are able to demonstrate your technical competency to employers. However, a certificate III in floorcovering is usually required. This course is often completed as part of an apprenticeship.</t>
  </si>
  <si>
    <t>Painting Trades Workers</t>
  </si>
  <si>
    <t>Painting Trades Workers apply paint, varnish, wallpaper and other finishes to protect, maintain and decorate surfaces of buildings and structures.</t>
  </si>
  <si>
    <t>You can work as a Painting Trades Worker without formal qualifications if you are able to demonstrate your technical competency to employers. However, a certificate III in painting and decorating is usually required. This course is often completed as part of an apprenticeship.</t>
  </si>
  <si>
    <t>Glaziers</t>
  </si>
  <si>
    <t>Glaziers measure, cut, finish, fit and install flat glass and mirrors.</t>
  </si>
  <si>
    <t>You can work as a Glazier without formal qualifications if you are able to demonstrate your technical competency to employers. However, a certificate III in glass and glazing is usually required. This course is often completed as part of an apprenticeship.</t>
  </si>
  <si>
    <t>Plasterers</t>
  </si>
  <si>
    <t>Roof Tilers</t>
  </si>
  <si>
    <t>Roof Tilers cover roofs with tiles, sheets and shingles to form a waterproof surface.</t>
  </si>
  <si>
    <t>You can work as a Roof Tiler without formal qualifications if you are able to demonstrate your technical competency to employers. However, a certificate III in roof tiling is usually required.</t>
  </si>
  <si>
    <t>Wall and Floor Tilers</t>
  </si>
  <si>
    <t>Wall and Floor Tilers lay ceramic, clay, slate, marble and glass tiles on external and internal walls and floors to provide protective and decorative finishes.</t>
  </si>
  <si>
    <t>You can work as a Wall and Floor Tiler without formal qualifications if you are able to demonstrate your technical competency to employers. However, a certificate III in wall and floor tiling is usually required.</t>
  </si>
  <si>
    <t>Plumbers</t>
  </si>
  <si>
    <t>Plumbers install, maintain and repair pipes, drains, guttering and metal roofing, mechanical services and related equipment for water supply, gas, drainage, sewerage, heating, cooling and ventilation systems.</t>
  </si>
  <si>
    <t>You usually need a certificate III in plumbing to work as a Plumber. This course is often completed as part of an apprenticeship.</t>
  </si>
  <si>
    <t>Electricians</t>
  </si>
  <si>
    <t>Electricians design, assemble, install, test, commission, diagnose, maintain and repair electrical networks, systems, circuits, equipment, components, appliances and facilities for industrial, commercial and domestic purposes, and service and repair lifts, escalators and related equipment.</t>
  </si>
  <si>
    <t>You usually need a certificate III in electrotechnology (electrician or systems electrician) to work as an Electrician. This course is often completed as part of an apprenticeship.</t>
  </si>
  <si>
    <t>Airconditioning and Refrigeration Mechanics</t>
  </si>
  <si>
    <t>Airconditioning and Refrigeration Mechanics assemble, install, maintain and repair industrial, commercial and domestic airconditioning and refrigeration systems and equipment.</t>
  </si>
  <si>
    <t>You usually need a certificate III or IV in refrigeration and airconditioning to work as an Airconditioning and Refrigeration Mechanic. These courses are often completed as part of an apprenticeship.</t>
  </si>
  <si>
    <t>Electrical Distribution Trades Workers</t>
  </si>
  <si>
    <t>Electrical Distribution Trades Workers prepare, install, repair, maintain and patrol electric power distribution networks.</t>
  </si>
  <si>
    <t>You usually need a certificate III in electrical power lines or cable jointing to work as an Electrical Distribution Trades Worker. These courses are often completed as part of an apprenticeship.</t>
  </si>
  <si>
    <t>Electronics Trades Workers</t>
  </si>
  <si>
    <t>Telecommunications Trades Workers</t>
  </si>
  <si>
    <t>Telecommunications Trades Workers install, maintain and repair data transmission equipment, aerial lines, conduits, cables, radio antennae and telecommunications equipment and appliances.</t>
  </si>
  <si>
    <t>You can work as a Telecommunications Trades Worker without formal qualifications if you are able to demonstrate your technical competency to employers. However, a certificate II or III in telecommunications technology is usually required.</t>
  </si>
  <si>
    <t>Bakers and Pastrycooks</t>
  </si>
  <si>
    <t>Bakers and Pastrycooks prepare and bake bread loaves and rolls, buns, cakes, biscuits and pastry goods.</t>
  </si>
  <si>
    <t>You can work as a Baker or Pastrycook without formal qualifications if you are able to demonstrate your technical competency to employers. However, a certificate III or IV in retail baking or patisserie is usually required. These courses are often completed as part of an apprenticeship.</t>
  </si>
  <si>
    <t>Butchers and Smallgoods Makers</t>
  </si>
  <si>
    <t>Butchers and Smallgoods Makers select, cut, trim, prepare and arrange meat for sale and supply, operate meat and smallgoods processing machines, and manage the processes in the production of smallgoods.</t>
  </si>
  <si>
    <t>You can work as a Butcher or Smallgoods Maker without formal qualifications if you are able to demonstrate your technical competency to employers. However, a certificate III in meat processing (retail butcher or smallgoods) is usually required. This course is often completed as part of an apprenticeship.</t>
  </si>
  <si>
    <t>Chefs</t>
  </si>
  <si>
    <t>Chefs plan and organise the preparation and cooking of food in dining and catering establishments.</t>
  </si>
  <si>
    <t>You usually need a certificate IV in commercial cookery to work as a Chef. This course is often completed as part of an apprenticeship. Executive Chefs, Head Chefs and Sous Chefs may complete additional study, such as a diploma of hospitality management.</t>
  </si>
  <si>
    <t>Cooks</t>
  </si>
  <si>
    <t>Cooks prepare, season and cook food in dining and catering establishments.</t>
  </si>
  <si>
    <t xml:space="preserve">You can work as a Cook without formal qualifications, however, a certificate III or IV in cooking, catering or kitchen operations may be useful. </t>
  </si>
  <si>
    <t>Animal Attendants and Trainers</t>
  </si>
  <si>
    <t>Shearers</t>
  </si>
  <si>
    <t>Shearers remove wool and hair from sheep, goats, alpacas and other animals.</t>
  </si>
  <si>
    <t xml:space="preserve">You can work as a Shearer without formal qualifications, however, a certificate II or III in shearing may be useful. </t>
  </si>
  <si>
    <t>Veterinary Nurses</t>
  </si>
  <si>
    <t>Veterinary Nurses care for animals under treatment and in temporary residence at veterinary facilities and assist Veterinarians to perform procedures and operations.</t>
  </si>
  <si>
    <t>You usually need a certificate III or IV in veterinary nursing to work as a Veterinary Nurse. Some workers complete a traineeship.</t>
  </si>
  <si>
    <t>Florists</t>
  </si>
  <si>
    <t>Florists prepare and sell floral arrangements.</t>
  </si>
  <si>
    <t xml:space="preserve">You can work as a Florist without formal qualifications, however, a certificate III or IV in floristry may be useful. </t>
  </si>
  <si>
    <t>Gardeners</t>
  </si>
  <si>
    <t>Gardeners plant, cultivate, maintain, plan and construct parks, gardens and landscapes, and inspect, diagnose and treat trees and shrubs.</t>
  </si>
  <si>
    <t xml:space="preserve">You can work as a Gardener without formal qualifications, however, a certificate III or IV in horticulture, parks and gardens, landscaping or arboriculture may be useful. </t>
  </si>
  <si>
    <t>Greenkeepers</t>
  </si>
  <si>
    <t>Greenkeepers establish and maintain fine turf, grassed areas and synthetic surfaces used for sporting events.</t>
  </si>
  <si>
    <t xml:space="preserve">You can work as a Greenkeeper without formal qualifications, however, a certificate II, III or IV in sports turf management, horticulture or another related field may be useful. </t>
  </si>
  <si>
    <t>Nurserypersons</t>
  </si>
  <si>
    <t>Nurserypersons propagate and cultivate trees, shrubs, and ornamental and flowering plants in plant nurseries.</t>
  </si>
  <si>
    <t xml:space="preserve">You can work as a Nurseryperson without formal qualifications, however, a certificate III or IV in retail nursery, production nursery, horticulture or agriculture may be useful. </t>
  </si>
  <si>
    <t>Hairdressers</t>
  </si>
  <si>
    <t>Hairdressers cut, style, colour, straighten and permanently wave hair, and treat hair and scalp conditions.</t>
  </si>
  <si>
    <t>You need a certificate III or IV in hairdressing or barbering to work as a Hairdresser. These courses are often completed as part of an apprenticeship.</t>
  </si>
  <si>
    <t>Binders, Finishers and Screen Printers</t>
  </si>
  <si>
    <t>Graphic Pre-press Trades Workers</t>
  </si>
  <si>
    <t>Graphic Pre-Press Trades Workers manipulate, set and compose text and graphics into a format suitable for printing and other visual media.</t>
  </si>
  <si>
    <t>You usually need a certificate III or IV in print communications or printing and graphic arts to work as a Graphic Pre-press Trades Worker. These courses are often completed as part of an apprenticeship.</t>
  </si>
  <si>
    <t>Printers</t>
  </si>
  <si>
    <t>Printers set up and operate letterpress, lithographic, flexographic, gravure, newspaper, instant, digital and offset printing presses.</t>
  </si>
  <si>
    <t>You can work as a Printer without formal qualifications if you are able to demonstrate your technical competency to employers. However, a certificate III in print manufacturing, printing or printing and graphic art is usually required. These courses are often completed as part of an apprenticeship.</t>
  </si>
  <si>
    <t>Canvas and Leather Goods Makers</t>
  </si>
  <si>
    <t>Clothing Trades Workers</t>
  </si>
  <si>
    <t>Upholsterers</t>
  </si>
  <si>
    <t>Upholsterers make, rebuild and repair upholstered articles such as chairs, sofas, beds and mattresses.</t>
  </si>
  <si>
    <t>You can work as an Upholsterer without formal qualifications if you are able to demonstrate your technical competency to employers. However, a certificate III in upholstery or soft furnishings is usually required. These courses are often completed as part of an apprenticeship.</t>
  </si>
  <si>
    <t>Cabinetmakers</t>
  </si>
  <si>
    <t>Cabinetmakers fabricate and repair wooden furniture, and fit and assemble prepared wooden parts to make furniture.</t>
  </si>
  <si>
    <t>You can work as a Cabinetmaker without formal qualifications if you are able to demonstrate your technical competency to employers. However, a certificate III in cabinet or furniture making is usually required. This course is often completed as part of an apprenticeship.</t>
  </si>
  <si>
    <t>Wood Machinists and Other Wood Trades Workers</t>
  </si>
  <si>
    <t>Boat Builders and Shipwrights</t>
  </si>
  <si>
    <t>Boat Builders and Shipwrights construct, fit out and repair boats and ships.</t>
  </si>
  <si>
    <t>You usually need a certificate III in marine craft construction to work as a Boat Builder or Shipwright. This course is often completed as part of an apprenticeship.</t>
  </si>
  <si>
    <t>Chemical, Gas, Petroleum &amp; Power Plant Operators</t>
  </si>
  <si>
    <t>Gallery, Library and Museum Technicians</t>
  </si>
  <si>
    <t>Jewellers</t>
  </si>
  <si>
    <t>Jewellers make and repair jewellery such as rings, brooches, chains and bracelets, craft objects out of precious metals, and cut, shape and polish rough gemstones to produce fashion and industrial jewels.</t>
  </si>
  <si>
    <t>You can work as a Jeweller without formal qualifications if you are able to demonstrate your technical competency to employers. However, A certificate III or IV in jewellery manufacture or design is usually required.</t>
  </si>
  <si>
    <t>Performing Arts Technicians</t>
  </si>
  <si>
    <t>Signwriters</t>
  </si>
  <si>
    <t>Signwriters design, fabricate and paint signs for displays, buildings, hoardings, boats and structures.</t>
  </si>
  <si>
    <t xml:space="preserve">You can work as a Signwriter without formal qualifications, however, a certificate III in signs and graphics or another related course may be useful. </t>
  </si>
  <si>
    <t>Other Technicians and Trades Workers</t>
  </si>
  <si>
    <t>Ambulance Officers and Paramedics</t>
  </si>
  <si>
    <t>Ambulance Officers and Paramedics provide emergency health care and transport for injured, sick, infirm and aged persons to medical facilities.</t>
  </si>
  <si>
    <t xml:space="preserve">You usually need a bachelor degree in paramedicine, health science or an equivalent course to work as an Ambulance Officer or Paramedic. Vocational Education and Training (VET) courses may be available for some Ambulance Officer specialisations (volunteer paramedics and non-emergency patient transport officer for example). </t>
  </si>
  <si>
    <t>Dental Hygienists, Technicians and Therapists</t>
  </si>
  <si>
    <t>Diversional Therapists</t>
  </si>
  <si>
    <t>Diversional Therapists plan, design, coordinate and implement recreation and leisure-based activity programs to support, challenge and enhance the psychological, spiritual, social, emotional and physical wellbeing of individuals.</t>
  </si>
  <si>
    <t xml:space="preserve">You usually need a certificate IV or diploma in leisure and health to work as a Diversional Therapist. </t>
  </si>
  <si>
    <t>Enrolled and Mothercraft Nurses</t>
  </si>
  <si>
    <t>Indigenous Health Workers</t>
  </si>
  <si>
    <t>Indigenous Health Workers assist with the coordination and provision of health care delivery to Indigenous communities.</t>
  </si>
  <si>
    <t xml:space="preserve">You usually need a certificate IV in Aboriginal and Torres Strait Islander primary health care to work as an Indigenous Health Worker. </t>
  </si>
  <si>
    <t>Massage Therapists</t>
  </si>
  <si>
    <t>Massage Therapists perform therapeutic massage and administer body treatments for health, fitness and remedial purposes.</t>
  </si>
  <si>
    <t xml:space="preserve">You usually need a certificate IV in massage therapy or a diploma of remedial massage or another related field to work as a Massage Therapist. </t>
  </si>
  <si>
    <t>Welfare Support Workers</t>
  </si>
  <si>
    <t>Child Carers</t>
  </si>
  <si>
    <t>Child Carers provide care and supervision for children in residential homes and non-residential childcare centres.</t>
  </si>
  <si>
    <t>You usually need a certificate III in early childhood education and care to work as a Child Carer. This course is often undertaken through a traineeship.</t>
  </si>
  <si>
    <t>Education Aides</t>
  </si>
  <si>
    <t>Education Aides perform non-teaching duties to assist teaching staff in schools, provide care and supervision for children in preschools, and provide assistance to Aboriginal, Torres Strait Islander and Maori students and their teachers.</t>
  </si>
  <si>
    <t>You usually need a certificate III or IV in education support, early childhood or school age education and care to work as an Education Aide. Some workers complete a traineeship.</t>
  </si>
  <si>
    <t>Aged and Disabled Carers</t>
  </si>
  <si>
    <t>Aged and Disabled Carers provide general household assistance, emotional support, care and companionship for aged and disabled persons in their own homes.</t>
  </si>
  <si>
    <t xml:space="preserve">You can work as an Aged or Disabled Carer without formal qualifications, however, a certificate III or IV in aged care, disability, mental health, community services or another related field may be useful. </t>
  </si>
  <si>
    <t>Dental Assistants</t>
  </si>
  <si>
    <t>Dental Assistants prepare patients for dental examination and assist Dental Practitioners, Hygienists and Therapists in providing care and treatment.</t>
  </si>
  <si>
    <t xml:space="preserve">You can work as a Dental Assistant without formal qualifications, however, a certificate III or IV in dental assisting may be useful. </t>
  </si>
  <si>
    <t>Nursing Support and Personal Care Workers</t>
  </si>
  <si>
    <t>Special Care Workers</t>
  </si>
  <si>
    <t>Bar Attendants and Baristas</t>
  </si>
  <si>
    <t>Cafe Workers</t>
  </si>
  <si>
    <t>Cafe Workers sell and serve food and beverages for consumption on premises in cafes and similar establishments.</t>
  </si>
  <si>
    <t>You can work as a Cafe Worker without formal qualifications, however, they may be useful. Some workers have Vocational Education and Training (VET) qualifications in areas such as hospitality.</t>
  </si>
  <si>
    <t>Gaming Workers</t>
  </si>
  <si>
    <t>Gaming Workers provide gaming services within casinos and other gambling establishments.</t>
  </si>
  <si>
    <t>You can work as a Gaming Worker without formal qualifications. Some on the job training may be provided. A certificate III or IV in hospitality and gaming might be helpful.</t>
  </si>
  <si>
    <t>Hotel Service Managers</t>
  </si>
  <si>
    <t>Hotel Service Managers supervise and coordinate the activities of hotel service workers.</t>
  </si>
  <si>
    <t>You can work as a Hotel Service Manager without formal qualifications, however, a course in hospitality, tourism, hospitality management, or business may be useful. Vocational Education and Training (VET) and university are both common study pathways.</t>
  </si>
  <si>
    <t>Waiters</t>
  </si>
  <si>
    <t>Waiters serve food and beverages in hotels, restaurants, clubs and dining establishments.</t>
  </si>
  <si>
    <t>You can work as a Waiter without formal qualifications, however, they may be useful. Some workers have Vocational Education and Training (VET) qualifications in areas such as hospitality.</t>
  </si>
  <si>
    <t>Other Hospitality Workers</t>
  </si>
  <si>
    <t>Defence Force Members - Other Ranks</t>
  </si>
  <si>
    <t>Fire and Emergency Workers</t>
  </si>
  <si>
    <t>Police</t>
  </si>
  <si>
    <t xml:space="preserve">The Australian Federal Police (AFP) and State and Territory Police forces have varying requirements to become a Police Officer. Most require you to complete secondary education.  A course in justice administration, law or criminology might be helpful. </t>
  </si>
  <si>
    <t>Prison Officers</t>
  </si>
  <si>
    <t>Prison Officers supervise and control the activities of inmates in prisons and other correctional institutions.</t>
  </si>
  <si>
    <t xml:space="preserve">You usually need to pass a selection process and undertake pre-service training before you can work as a Prison Officer. Those who complete the training program are awarded a nationally recognised qualification. </t>
  </si>
  <si>
    <t>Security Officers and Guards</t>
  </si>
  <si>
    <t>Security Officers and Guards provide security and investigative services to organisations and individuals.</t>
  </si>
  <si>
    <t xml:space="preserve">Some Security Officer or Guard roles require a formal qualification. 
Qualification requirements vary between states and territories. </t>
  </si>
  <si>
    <t>Beauty Therapists</t>
  </si>
  <si>
    <t>Beauty Therapists provide skin analyses, facial therapies, skin-care treatments and body treatments such as massage to clients.</t>
  </si>
  <si>
    <t xml:space="preserve">You usually need a certificate III or IV in beauty services or beauty therapy to work as a Beauty Therapist. </t>
  </si>
  <si>
    <t>Driving Instructors</t>
  </si>
  <si>
    <t>Driving Instructors instruct individuals and groups in the theory and application of driving motor vehicles.</t>
  </si>
  <si>
    <t xml:space="preserve">You usually need a certificate IV in car driving instruction to work as a Driving Instructor. </t>
  </si>
  <si>
    <t>Funeral Workers</t>
  </si>
  <si>
    <t>Funeral Workers prepare bodies for viewing and burial, arrange and conduct funerals, and perform other specialist funereal services.</t>
  </si>
  <si>
    <t xml:space="preserve">You can work as a Funeral Worker or Director without formal qualifications, however, a course in funeral services may be useful. </t>
  </si>
  <si>
    <t>Gallery, Museum and Tour Guides</t>
  </si>
  <si>
    <t>Gallery, Museum and Tour Guides direct and guide visitors in galleries and museums, and escort visitors on sightseeing, educational and other tours.</t>
  </si>
  <si>
    <t>You can work as a Gallery, Museum or Tour Guide without formal qualifications, however, they may be useful. Vocational Education and Training (VET) and university are both common study pathways.</t>
  </si>
  <si>
    <t>Personal Care Consultants</t>
  </si>
  <si>
    <t>Tourism and Travel Advisers</t>
  </si>
  <si>
    <t>Travel Attendants</t>
  </si>
  <si>
    <t>Other Personal Service Workers</t>
  </si>
  <si>
    <t>Fitness Instructors</t>
  </si>
  <si>
    <t>Fitness Instructors direct, instruct and guide individuals and groups in the pursuit of physical fitness and wellbeing.</t>
  </si>
  <si>
    <t xml:space="preserve">You usually need a certificate III or IV in fitness to work as a Fitness Instructor. </t>
  </si>
  <si>
    <t>Outdoor Adventure Guides</t>
  </si>
  <si>
    <t>Outdoor Adventure Guides direct, instruct and guide individuals and groups in outdoor adventure activities such as bungy jumping, fishing and hunting, mountaineering, trekking and whitewater rafting.</t>
  </si>
  <si>
    <t xml:space="preserve">You usually need relevant experience to work as an Outdoor Adventure Guide. While formal qualifications aren't essential, a Vocational Education and Training (VET) course in outdoor recreation may be useful. </t>
  </si>
  <si>
    <t>Sports Coaches, Instructors and Officials</t>
  </si>
  <si>
    <t>Sports Coaches, Instructors and Officials coach, train and instruct participants in sports, and officiate at sporting events.</t>
  </si>
  <si>
    <t>You need a high level of knowledge and skill in your sport specialisation to work as a Sports Coach, Instructor or Official. Formal qualifications might be useful but aren't essential. Courses are often available through the relevant industry association or Vocational Education and Training (VET).</t>
  </si>
  <si>
    <t>Sportspersons</t>
  </si>
  <si>
    <t>Sportspersons participate in sporting events for monetary gain either as individuals or as members of a team.</t>
  </si>
  <si>
    <t xml:space="preserve">Advanced skill in your chosen sporting field is needed to work as a Sportsperson.  </t>
  </si>
  <si>
    <t>Contract, Program and Project Administrators</t>
  </si>
  <si>
    <t>Office Managers</t>
  </si>
  <si>
    <t>Office Managers organise and control the functions and resources of offices such as administrative systems and office personnel.</t>
  </si>
  <si>
    <t>You need relevant industry experience to work as an Office Manager. Formal qualifications might be useful but aren't essential. Office Managers sometimes have Vocational Education and Training (VET) or university qualifications in business management or a sector specific qualification.</t>
  </si>
  <si>
    <t>Practice Managers</t>
  </si>
  <si>
    <t>Personal Assistants</t>
  </si>
  <si>
    <t>Personal Assistants perform liaison, coordination and organisational tasks in support of Managers and Professionals.</t>
  </si>
  <si>
    <t xml:space="preserve">You can work as a Personal Assistant without formal qualifications, however, a Vocational Education and Training (VET) course in business administration, secretarial and clerical studies, accounting or another related field may be useful. </t>
  </si>
  <si>
    <t>Secretaries</t>
  </si>
  <si>
    <t>General Clerks</t>
  </si>
  <si>
    <t>General Clerks perform a range of clerical and administrative tasks.</t>
  </si>
  <si>
    <t xml:space="preserve">You can work as a General Clerk without formal qualifications, however, a certificate III or IV in business, administration or another related field may be useful. </t>
  </si>
  <si>
    <t>Keyboard Operators</t>
  </si>
  <si>
    <t>Call or Contact Centre Workers</t>
  </si>
  <si>
    <t>Call or Contact Centre Workers respond to telephone, Internet and email inquiries and complaints about an organisation's goods and services, and promote the goods and services.</t>
  </si>
  <si>
    <t>You can work as a Call or Contact Centre Worker without formal qualifications. Some on the job training may be provided. A certificate II, III or IV in customer contact or engagement might be helpful.</t>
  </si>
  <si>
    <t>Information Officers</t>
  </si>
  <si>
    <t>Information Officers respond to personal, written and telephone inquiries and complaints about the organisation's goods and services, provide information and refer people to other sources.</t>
  </si>
  <si>
    <t>You can work as an Information Officer without formal qualifications, however, they may be useful. Some workers have Vocational Education and Training (VET) or university qualifications in areas such as business, management, commerce, information technology, accounting or another related field.</t>
  </si>
  <si>
    <t>Receptionists</t>
  </si>
  <si>
    <t>Receptionists receive and welcome visitors, patients, guests and clients, and respond to inquiries and requests.</t>
  </si>
  <si>
    <t xml:space="preserve">You can work as a Receptionist without formal qualifications, however, a Vocational Education and Training (VET) course in administration, secretarial or clerical studies may be useful. </t>
  </si>
  <si>
    <t>Accounting Clerks</t>
  </si>
  <si>
    <t>Bookkeepers</t>
  </si>
  <si>
    <t>Bookkeepers maintain and evaluate records of financial transactions in account books and computerised accounting systems.</t>
  </si>
  <si>
    <t>You can work as a Bookkeeper without formal qualifications, however, they may be useful. Some workers have Vocational Education and Training (VET) or university qualifications in areas such as bookkeeping and accounting.</t>
  </si>
  <si>
    <t>Payroll Clerks</t>
  </si>
  <si>
    <t>Payroll Clerks prepare payrolls and related records for employee salaries and statutory record-keeping purposes.</t>
  </si>
  <si>
    <t>You can work as a Payroll Clerk without formal qualifications, however, they may be useful. Some workers have Vocational Education and Training (VET) or university qualifications in areas such as accounting, human resource management or business and management.</t>
  </si>
  <si>
    <t>Bank Workers</t>
  </si>
  <si>
    <t>Bank Workers receive deposits and pay out money in financial and commercial institutions, keep records of transactions, issue receipts and cash cheques.</t>
  </si>
  <si>
    <t>You can work as a Bank Worker without formal qualifications, however, they may be useful. Some workers have Vocational Education and Training (VET) or university qualifications in areas such as banking and finance, business and management, accounting or management and commerce.</t>
  </si>
  <si>
    <t>Credit and Loans Officers</t>
  </si>
  <si>
    <t>Credit and Loans Officers analyse, evaluate and process credit and loan applications.</t>
  </si>
  <si>
    <t>You can work as a Credit or Loans Officer without formal qualifications, however, they may be useful. Some workers have Vocational Education and Training (VET) or university qualifications in areas such as banking and finance, accounting, business and management or management and commerce.</t>
  </si>
  <si>
    <t>Insurance, Money Market and Statistical Clerks</t>
  </si>
  <si>
    <t>Betting Clerks</t>
  </si>
  <si>
    <t>Betting Clerks take bets from customers at betting agencies, over the telephone and on course.</t>
  </si>
  <si>
    <t>You can work as a Betting Clerk without formal qualifications. Some on the job training may be provided. Some workers have Vocational Education and Training (VET) qualifications in areas such as accounting.</t>
  </si>
  <si>
    <t>Couriers and Postal Deliverers</t>
  </si>
  <si>
    <t>Filing and Registry Clerks</t>
  </si>
  <si>
    <t>Filing and Registry Clerks process and handle information and documents to maintain access to and security of database and record management systems.</t>
  </si>
  <si>
    <t>You can work as a Filing or Registry Clerk without formal qualifications. Some on the job training may be provided. Some workers have Vocational Education and Training (VET) qualifications in areas such as business administration, information management  or clerical studies.</t>
  </si>
  <si>
    <t>Mail Sorters</t>
  </si>
  <si>
    <t>Mail Sorters receive, sort and despatch mail in organisations and postal sorting centres.</t>
  </si>
  <si>
    <t>You can work as a Mail Sorter without formal qualifications. Some on the job training may be provided. Some workers have Vocational Education and Training (VET) qualifications in areas such as warehousing, distribution or business.</t>
  </si>
  <si>
    <t>Survey Interviewers</t>
  </si>
  <si>
    <t>Survey Interviewers interview people and record their responses to survey and market research questions on a range of topics.</t>
  </si>
  <si>
    <t>You can work as a Survey Interviewer without formal qualifications. Some on the job training may be provided. Some workers have Vocational Education and Training (VET) or university qualifications in areas such as business, management, marketing, psychology, accounting or clerical studies.</t>
  </si>
  <si>
    <t>Switchboard Operators</t>
  </si>
  <si>
    <t>Switchboard Operators operate telecommunication switchboards and consoles to assist callers establish telephone connections, and receive caller inquiries and fault reports.</t>
  </si>
  <si>
    <t>You can work as a Switchboard Operator without formal qualifications. Some on the job training may be provided. Some workers have Vocational Education and Training (VET) qualifications in areas such as business or clerical studies.</t>
  </si>
  <si>
    <t>Other Clerical and Office Support Workers</t>
  </si>
  <si>
    <t>Purchasing and Supply Logistics Clerks</t>
  </si>
  <si>
    <t>Transport and Despatch Clerks</t>
  </si>
  <si>
    <t>Transport and Despatch Clerks verify and maintain records of incoming and outgoing goods, prepare goods for despatch, arrange clearance and collection of imported cargo from customs and bond stores, and arrange shipment of cargo for export.</t>
  </si>
  <si>
    <t xml:space="preserve">You can work as a Transport or Despatch Clerk without formal qualifications, however, a Vocational Education and Training (VET) course in logistics, warehousing operations, customs broking, international business or another related field may be useful. </t>
  </si>
  <si>
    <t>Conveyancers and Legal Executives</t>
  </si>
  <si>
    <t>Conveyancers and Legal Executives act for and on behalf of clients in the areas of property transfer, company and business law, trusts, wills, probate and litigation.</t>
  </si>
  <si>
    <t xml:space="preserve">You need extensive experience, or a formal qualification in conveyancing, law, legal studies or another related field to work as a Conveyancer or Legal Executive. University and Vocational Education and Training (VET) are both common study pathways. </t>
  </si>
  <si>
    <t>Court and Legal Clerks</t>
  </si>
  <si>
    <t>Court and Legal Clerks provide administrative and operational support to Legal Professionals by performing clerical work associated with the functions of courts, legal practices and the administration of trusts and estates.</t>
  </si>
  <si>
    <t xml:space="preserve">You can work as a Court or Legal Clerk without formal qualifications, however, a course in legal services, law, justice, criminology or another related field may be useful. University and Vocational Education and Training (VET) are both common study pathways. </t>
  </si>
  <si>
    <t>Debt Collectors</t>
  </si>
  <si>
    <t>Debt Collectors collect consumer, commercial, insurance and other forms of debt for clients, make arrangements to settle overdue accounts, formalise payment arrangements and follow up until accounts are fully paid.</t>
  </si>
  <si>
    <t>You can work as a Debt Collector without formal qualifications, however, they may be useful. Some workers have Vocational Education and Training (VET) or university qualifications in areas such as accounting, business, management, banking and finance.</t>
  </si>
  <si>
    <t>Human Resource Clerks</t>
  </si>
  <si>
    <t>Human Resources Clerks maintain and update personnel records such as information on transfers and promotions, employee leave taken and accumulated, salaries, superannuation and taxation, qualifications and training.</t>
  </si>
  <si>
    <t>You can work as a Human Resources Clerk without formal qualifications, however, a formal qualification in human resources, employment services or another related field may be useful. Vocational Education and Training (VET) and university are both common study pathways.</t>
  </si>
  <si>
    <t>Inspectors and Regulatory Officers</t>
  </si>
  <si>
    <t>Inspectors and Regulatory Officers administer and enforce government and corporate regulations and standards.</t>
  </si>
  <si>
    <t>You usually need a formal qualification and strong attention to detail to work as an Inspector or Regulatory Officer. Vocational Education and Training (VET) and university are both common study pathways.</t>
  </si>
  <si>
    <t>Insurance Investigators, Loss Adjusters and Risk Surveyors</t>
  </si>
  <si>
    <t>Insurance Investigators, Loss Adjusters and Risk Surveyors conduct investigations into insurance claims to ensure their validity, inspect and assess the damage and loss to insured properties and businesses, estimate insurance costs, and inspect insured properties to evaluate conditions affecting underwriting standards.</t>
  </si>
  <si>
    <t xml:space="preserve">You usually need a Vocational Education and Training (VET) or university qualification in insurance, investigative services, financial services, loss adjusting or another related field to work as an Insurance Investigator, Loss Adjuster or Risk Surveyor. </t>
  </si>
  <si>
    <t>Library Assistants</t>
  </si>
  <si>
    <t>Library Assistants issue, receive and shelve library items and maintain associated records.</t>
  </si>
  <si>
    <t>You can work as a Library Assistant without formal qualifications, however, a formal qualification in library and information services may be useful. Vocational Education and Training (VET) and university are both common study pathways.</t>
  </si>
  <si>
    <t>Other Clerical &amp; Administrative Workers</t>
  </si>
  <si>
    <t>Auctioneers, and Stock and Station Agents</t>
  </si>
  <si>
    <t>Insurance Agents</t>
  </si>
  <si>
    <t>Insurance Agents represent insurance companies in selling insurance to clients.</t>
  </si>
  <si>
    <t>You can work as an Insurance Agent without formal qualifications, however, a certificate III, IV or diploma in general insurance or personal injury management may be useful. Insurance Agents sometimes have university qualifications in related areas such as business, management and commerce.</t>
  </si>
  <si>
    <t>Sales Representatives</t>
  </si>
  <si>
    <t>Sales Representatives represent companies to sell their goods and business services to wholesale and retail establishments.</t>
  </si>
  <si>
    <t>You can work as a Sales Representative without formal qualifications. Some on the job training may be provided. A certificate III in business to business sales might be helpful.</t>
  </si>
  <si>
    <t>Real Estate Sales Agents</t>
  </si>
  <si>
    <t>Sales Assistants (General)</t>
  </si>
  <si>
    <t>Sales Assistants (General) sell goods and services, such as food, clothing, hardware, household appliances, office supplies and cosmetics, in retail and wholesale establishments.</t>
  </si>
  <si>
    <t>You can work as a Sales Assistant (General) without formal qualifications. Some on the job training may be provided. A certificate II or III in retail might be helpful.</t>
  </si>
  <si>
    <t>ICT Sales Assistants</t>
  </si>
  <si>
    <t>ICT Sales Assistants sell computing and telecommunications related goods and services in retail and wholesale establishments.</t>
  </si>
  <si>
    <t>You can work as an ICT Sales Assistant without formal qualifications. Some on the job training may be provided. ICT Sales Assistants sometimes have Vocational Education and Training (VET) or university qualifications in related areas such as information technology, business or retail.</t>
  </si>
  <si>
    <t>Motor Vehicle and Vehicle Parts Salespersons</t>
  </si>
  <si>
    <t>Pharmacy Sales Assistants</t>
  </si>
  <si>
    <t>Pharmacy Sales Assistants sell pharmaceutical goods, toiletries and related goods in retail pharmacies (Pharmacy Technicians are not included here, they are included in Medical Technicians).</t>
  </si>
  <si>
    <t>You can work as a Pharmacy Sales Assistant without formal qualifications. Some on the job training may be provided. A certificate II, III or IV in community pharmacy might be helpful.</t>
  </si>
  <si>
    <t>Retail Supervisors</t>
  </si>
  <si>
    <t>Retail Supervisors supervise and coordinate the activities of retail sales workers.</t>
  </si>
  <si>
    <t xml:space="preserve">You usually need retail experience to work as a Retail Supervisor. While formal qualifications aren't essential, a certificate III or IV in retail supervising or managing may be useful. </t>
  </si>
  <si>
    <t>Service Station Attendants</t>
  </si>
  <si>
    <t>Service Station Attendants sell fuel, lubricants and other automotive accessories, and perform minor maintenance on motor vehicles at service stations.</t>
  </si>
  <si>
    <t xml:space="preserve">You can work as a Service Station Attendant without formal qualifications. Some on the job training may be provided. </t>
  </si>
  <si>
    <t>Street Vendors and Related Salespersons</t>
  </si>
  <si>
    <t>Street Vendors and Related Salespersons sell goods and services on established routes, door-to-door, and at street and market locations.</t>
  </si>
  <si>
    <t xml:space="preserve">You can work as a Street Vendor or Related Salesperson without formal qualifications. Some on the job training may be provided. </t>
  </si>
  <si>
    <t>Other Sales Assistants and Salespersons</t>
  </si>
  <si>
    <t>Checkout Operators and Office Cashiers</t>
  </si>
  <si>
    <t>Checkout Operators and Office Cashiers operate cash registers and receive payments from customers, and issue receipts and return change due.</t>
  </si>
  <si>
    <t>You can work as a Checkout Operator or Cashier without formal qualifications. Some on the job training may be provided. A certificate I or II in retail services might be helpful.</t>
  </si>
  <si>
    <t>Models and Sales Demonstrators</t>
  </si>
  <si>
    <t>Retail and Wool Buyers</t>
  </si>
  <si>
    <t>Telemarketers</t>
  </si>
  <si>
    <t>Telemarketers telephone existing and prospective customers to promote goods and services, and obtain sales and arrange sales visits.</t>
  </si>
  <si>
    <t>You can work as a Telemarketer without formal qualifications. Some on the job training may be provided. A certificate II or III in customer engagement might be helpful.</t>
  </si>
  <si>
    <t>Ticket Salespersons</t>
  </si>
  <si>
    <t>Ticket Salespersons sell tickets and make reservations for services such as travel and admission to sporting and entertainment venues, and collect fares on transport vehicles.</t>
  </si>
  <si>
    <t>You can work as a Ticket Salesperson without formal qualifications. Some on the job training may be provided. Some workers have Vocational Education and Training (VET) qualifications in areas such as tourism, hospitality or customer service.</t>
  </si>
  <si>
    <t>Visual Merchandisers</t>
  </si>
  <si>
    <t>Visual Merchandisers plan and install internal, window and fixed displays to show goods to their best advantage.</t>
  </si>
  <si>
    <t>You can work as a Visual Merchandiser without formal qualifications. Some on the job training may be provided. A certificate III or IV in visual merchandising or sales and marketing might be helpful.</t>
  </si>
  <si>
    <t>Other Sales Support Workers</t>
  </si>
  <si>
    <t>Clay, Concrete, Glass &amp; Stone Machine Operators</t>
  </si>
  <si>
    <t>Clay, Concrete, Glass and Stone Processing Machine Operators operate machines to manufacture and finish a variety of clay, concrete, glassware and stone products by extruding, shaping, mixing, grinding, cutting and other processes.</t>
  </si>
  <si>
    <t>You can work as a Clay, Concrete, Glass or Stone Machine Operator without formal qualifications. Some on the job training may be provided. A certificate II in manufactured mineral products might be helpful.</t>
  </si>
  <si>
    <t>Industrial Spraypainters</t>
  </si>
  <si>
    <t>Industrial Spraypainters operate spray painting equipment to paint and apply other industrial coatings to manufactured items (Vehicle Painters are shown separately).</t>
  </si>
  <si>
    <t>You can work as an Industrial Spraypainter without formal qualifications. Some on the job training may be provided. Some workers have Vocational Education and Training (VET) qualifications in areas such as automotive refinishing, painting or panel beating.</t>
  </si>
  <si>
    <t>Paper and Wood Processing Machine Operators</t>
  </si>
  <si>
    <t>Paper and Wood Processing Machine Operators operate machines to manufacture paper packaging and other paper products, fibreboard stock, logs, plywood, particle board, solid laminate and similar timber products.</t>
  </si>
  <si>
    <t>You can work as a Paper or Wood Processing Machine Operator without formal qualifications, however, they may be useful. Some workers have a Vocational Education and Training (VET) qualification.</t>
  </si>
  <si>
    <t>Photographic Developers and Printers</t>
  </si>
  <si>
    <t>Photographic Developers and Printers edit and adjust digital images, develop photographic film, and print photographic images from digital media, negatives and positives using computer software, fully automatic equipment and by separate processes.</t>
  </si>
  <si>
    <t>You can work as a Photographic Developer and Printer without formal qualifications, however, a course in photography, graphic art or printing may be useful. Vocational Education and Training (VET) and university are both common study pathways.</t>
  </si>
  <si>
    <t>Plastics and Rubber Production Machine Operators</t>
  </si>
  <si>
    <t>Plastics and Rubber Production Machine Operators operate machines to manufacture and finish plastic and rubber products.</t>
  </si>
  <si>
    <t>You can work as a Plastics or Rubber Production Machine Operator without formal qualifications. Some on the job training may be provided. A certificate II or III in polymer processing might be helpful.</t>
  </si>
  <si>
    <t>Sewing Machinists</t>
  </si>
  <si>
    <t>Sewing Machinists operate industrial sewing machines to sew and finish garments and soft furnishings such as curtains.</t>
  </si>
  <si>
    <t>You can work as a Sewing Machinist without formal qualifications. Some on the job training may be provided. A certificate II in clothing production or applied fashion design might be helpful.</t>
  </si>
  <si>
    <t>Textile &amp; Footwear Production Machine Operators</t>
  </si>
  <si>
    <t>Textile and Footwear Production Machine Operators operate machines to process raw hides and skins, raw textile fibres, and dye, weave and knit fibres for use in textile and footwear production.</t>
  </si>
  <si>
    <t>You can work as a Textile or Footwear Production Machine Operator without formal qualifications, however, they may be useful. Some workers have a Vocational Education and Training (VET) qualification.</t>
  </si>
  <si>
    <t>Other Machine Operators</t>
  </si>
  <si>
    <t>Crane, Hoist and Lift Operators</t>
  </si>
  <si>
    <t>Crane, Hoist and Lift Operators operate stationary and mobile cranes, hoists, lifts and winches to lift, move and place materials, equipment and people in areas such as building sites, factories, mines, sawmills, wharves and shipyards.</t>
  </si>
  <si>
    <t xml:space="preserve">You can work as a Crane, Hoist or Lift Operator without formal qualifications, however, a certificate III or IV in construction crane operations or mobile crane operations may be useful. </t>
  </si>
  <si>
    <t>Drillers, Miners and Shot Firers</t>
  </si>
  <si>
    <t>Engineering Production Workers</t>
  </si>
  <si>
    <t>Engineering Production Workers perform a range of production process tasks to refine and treat metals and mineral ore, fire ceramics, and operate plant to produce and finish metal products such as rods, tubing and structural shapes, and moulds for casting.</t>
  </si>
  <si>
    <t xml:space="preserve">You can work as an Engineering Production Worker without formal qualifications, however, a certificate II or III in engineering studies, competitive systems and practices, manufacturing technology or resource processing may be useful. </t>
  </si>
  <si>
    <t>Other Stationary Plant Operators</t>
  </si>
  <si>
    <t>Agricultural, Forestry &amp; Horticultural Operators</t>
  </si>
  <si>
    <t>Earthmoving Plant Operators</t>
  </si>
  <si>
    <t>Earthmoving Plant Operators operate plant to excavate earth, ore and rock, break up pavement, road, rock and obstructions, move and load earth, rock and debris, and level, smooth and compact surfaces in construction and other projects.</t>
  </si>
  <si>
    <t xml:space="preserve">You can work as an Earthmoving Plant Operator without formal qualifications, however, a certificate III in civil construction plant operations may be useful. </t>
  </si>
  <si>
    <t>Forklift Drivers</t>
  </si>
  <si>
    <t>Forklift Drivers operate forklifts to move bulk materials, containers, crates, palletised goods, cartons and bales.</t>
  </si>
  <si>
    <t>You can work as a Forklift Driver without formal qualifications. Some on the job training may be provided. Some workers have Vocational Education and Training (VET) qualifications in areas such as warehousing operations.</t>
  </si>
  <si>
    <t>Other Mobile Plant Operators</t>
  </si>
  <si>
    <t>Automobile Drivers</t>
  </si>
  <si>
    <t>Automobile Drivers drive motor cars to transport passengers to destinations.</t>
  </si>
  <si>
    <t xml:space="preserve">You can work as an Automobile Driver without formal qualifications, however, a certificate II or III in driving operations may be useful. </t>
  </si>
  <si>
    <t>Bus and Coach Drivers</t>
  </si>
  <si>
    <t>Bus and Coach Drivers drive buses and coaches to transport passengers over established and special routes.</t>
  </si>
  <si>
    <t xml:space="preserve">You can work as a Bus or Coach Driver without formal qualifications, however, a certificate II or III in driving operations may be useful. </t>
  </si>
  <si>
    <t>Train and Tram Drivers</t>
  </si>
  <si>
    <t>Train and Tram Drivers drive trains and trams to transport passengers and freight on rail networks.</t>
  </si>
  <si>
    <t xml:space="preserve">You usually need a certificate IV in rail or train driving to work as a Train or Tram Driver. </t>
  </si>
  <si>
    <t>Delivery Drivers</t>
  </si>
  <si>
    <t>Delivery Drivers drive vans and cars to deliver goods.</t>
  </si>
  <si>
    <t xml:space="preserve">You can work as a Delivery Driver without formal qualifications, however, a certificate II or III in driving operations may be useful. </t>
  </si>
  <si>
    <t>Truck Drivers</t>
  </si>
  <si>
    <t>Truck Drivers drive heavy trucks, removal vans, tankers and tow trucks to transport bulky goods and liquids.</t>
  </si>
  <si>
    <t>You can work as a Truck Driver without formal qualifications. Some on the job training may be provided. A certificate II or III in driving operations might be helpful.</t>
  </si>
  <si>
    <t>Storepersons</t>
  </si>
  <si>
    <t>Storepersons receive, handle and despatch goods in stores and warehouses.</t>
  </si>
  <si>
    <t>You can work as a Storeperson without formal qualifications. Some on the job training may be provided. A certificate II or III in warehousing operations might be helpful.</t>
  </si>
  <si>
    <t>Car Detailers</t>
  </si>
  <si>
    <t>Car Detailers wash and clean exteriors and interiors of motor vehicles, and touch up paint work, glass and upholstery to prepare them for sale or rent.</t>
  </si>
  <si>
    <t xml:space="preserve">You can work as a Car Detailer without formal qualifications. Some on the job training may be provided. </t>
  </si>
  <si>
    <t>Commercial Cleaners</t>
  </si>
  <si>
    <t>Commercial Cleaners clean offices, residential complexes, hospitals, schools, industrial work areas, industrial machines, construction sites and other commercial premises using heavy duty cleaning equipment.</t>
  </si>
  <si>
    <t>You can work as a Commercial Cleaner without formal qualifications. Some on the job training may be provided. A certificate II or III in cleaning operations might be helpful.</t>
  </si>
  <si>
    <t>Domestic Cleaners</t>
  </si>
  <si>
    <t>Domestic Cleaners clean and tidy private dwellings such as houses, units, flats, apartments and townhouses.</t>
  </si>
  <si>
    <t>You can work as a Domestic Cleaner without formal qualifications. Some on the job training may be provided. A certificate II or III in cleaning operations might be helpful.</t>
  </si>
  <si>
    <t>Housekeepers</t>
  </si>
  <si>
    <t>Laundry Workers</t>
  </si>
  <si>
    <t>Laundry Workers sort, clean, fold, iron and package linen, clothing and other items in laundries and drycleaning establishments, and private residences.</t>
  </si>
  <si>
    <t>You can work as a Laundry Worker without formal qualifications. Some on the job training may be provided. A certificate II or III in laundry or dry cleaning operations might be helpful.</t>
  </si>
  <si>
    <t>Other Cleaners</t>
  </si>
  <si>
    <t>Building and Plumbing Labourers</t>
  </si>
  <si>
    <t>Building and Plumbing Labourers perform a variety of routine tasks associated with erecting and repairing structures and facilities, maintaining stormwater, drainage and sewerage systems, excavating earth and clearing and levelling sites, and installing and maintaining piping systems, fixtures and water regulators.</t>
  </si>
  <si>
    <t>You can work as a Building or Plumbing Labourer without formal qualifications, however, they may be useful. Some workers have a Vocational Education and Training (VET) qualification.</t>
  </si>
  <si>
    <t>Concreters</t>
  </si>
  <si>
    <t>Concreters pour, spread, smooth and finish concrete for structures such as floors, stairs, ramps, footpaths and bridges.</t>
  </si>
  <si>
    <t>You can work as a Concreter without formal qualifications. Some on the job training may be provided. A certificate II or III in concreting might be helpful.</t>
  </si>
  <si>
    <t>Fencers</t>
  </si>
  <si>
    <t>Fencers erect and repair fences and gates.</t>
  </si>
  <si>
    <t>You can work as a Fencer without formal qualifications. Some on the job training may be provided. A Vocational Education and Training (VET) course in agriculture with a fencing module might be helpful.</t>
  </si>
  <si>
    <t>Insulation and Home Improvement Installers</t>
  </si>
  <si>
    <t>Paving and Surfacing Labourers</t>
  </si>
  <si>
    <t>Paving and Surfacing Labourers perform routine tasks associated in laying bituminous and other paving materials on roads, runways, parking areas and other surfaces to be paved.</t>
  </si>
  <si>
    <t>You can work as a Paving and Surfacing Labourer without formal qualifications. Some on the job training may be provided. A certificate II in stoneworking or bituminous surfacing might be helpful.</t>
  </si>
  <si>
    <t>Railway Track Workers</t>
  </si>
  <si>
    <t>Railway Track Workers lay and repair tracks for railways, tramways, quarries and mines, and install and repair signals and other equipment.</t>
  </si>
  <si>
    <t>You can work as a Railway Track Worker without formal qualifications. Some on the job training may be provided. A certificate II or III in rail infrastructure or rail track surfacing might be helpful.</t>
  </si>
  <si>
    <t>Structural Steel Construction Workers</t>
  </si>
  <si>
    <t>Other Construction and Mining Labourers</t>
  </si>
  <si>
    <t>Food and Drink Factory Workers</t>
  </si>
  <si>
    <t>Food and Drink Factory Workers perform routine tasks in manufacturing food and beverages.</t>
  </si>
  <si>
    <t xml:space="preserve">You can work as a Food or Drink Factory Worker without formal qualifications, however, a certificate II or III in food processing may be useful. </t>
  </si>
  <si>
    <t>Meat Boners and Slicers, and Slaughterers</t>
  </si>
  <si>
    <t>Meat, Poultry and Seafood Process Workers</t>
  </si>
  <si>
    <t>Meat, Poultry and Seafood Process Workers slaughter and eviscerate poultry, and process, grade and package meat, poultry, fish and shellfish.</t>
  </si>
  <si>
    <t>You can work as a Meat, Poultry or Seafood Process Worker without formal qualifications. Some on the job training may be provided. A certificate I or II in meat or seafood processing might be helpful.</t>
  </si>
  <si>
    <t>Packers</t>
  </si>
  <si>
    <t>Packers weigh, wrap, seal and label chocolate, fruit, vegetables, meat, seafood and other products.</t>
  </si>
  <si>
    <t xml:space="preserve">You can work as a Packer without formal qualifications. Some on the job training may be provided. </t>
  </si>
  <si>
    <t>Product Assemblers</t>
  </si>
  <si>
    <t>Product Assemblers put together components and subassemblies that go into the production of metal products, electrical and electronic equipment, jewellery and precious metal articles, and joinery products.</t>
  </si>
  <si>
    <t>You can work as a Product Assembler without formal qualifications. Some on the job training may be provided. A certificate I or II in a related manufacturing field might be helpful.</t>
  </si>
  <si>
    <t>Metal Engineering Process Workers</t>
  </si>
  <si>
    <t>Plastics and Rubber Factory Workers</t>
  </si>
  <si>
    <t>Plastics and Rubber Factory Workers perform routine tasks in manufacturing plastic and rubber products.</t>
  </si>
  <si>
    <t xml:space="preserve">You can work as a Plastics or Rubber Factory Worker without formal qualifications, however, a certificate II or III in polymer processing may be useful. </t>
  </si>
  <si>
    <t>Product Quality Controllers</t>
  </si>
  <si>
    <t>Timber and Wood Process Workers</t>
  </si>
  <si>
    <t>Timber and Wood Process Workers perform routine tasks in paper and pulp mills, sawmills, timber yards, and wood processing and timber products factories.</t>
  </si>
  <si>
    <t>You can work as a Timber or Wood Process Worker without formal qualifications, however, they may be useful. Some workers have a Vocational Education and Training (VET) qualification.</t>
  </si>
  <si>
    <t>Other Factory Process Workers</t>
  </si>
  <si>
    <t>Aquaculture Workers</t>
  </si>
  <si>
    <t>Aquaculture Workers perform routine tasks in breeding and raising fish and other aquatic stock.</t>
  </si>
  <si>
    <t xml:space="preserve">You can work as an Aquaculture Worker without formal qualifications, however, a certificate II, III or IV in aquaculture may be useful. </t>
  </si>
  <si>
    <t>Crop Farm Workers</t>
  </si>
  <si>
    <t>Crop Farm Workers perform routine tasks in producing crops such as fruit, nuts, grains, vegetables and mushrooms.</t>
  </si>
  <si>
    <t>You can work as a Crop Farm Worker without formal qualifications. Some on the job training may be provided. A certificate II or III in agriculture, production horticulture or rural operations might be helpful.</t>
  </si>
  <si>
    <t>Forestry and Logging Workers</t>
  </si>
  <si>
    <t>Garden and Nursery Labourers</t>
  </si>
  <si>
    <t>Garden and Nursery Labourers perform a variety of routine tasks in propagating, cultivating and maintaining plants in gardens and horticultural nurseries.</t>
  </si>
  <si>
    <t xml:space="preserve">You can work as a Garden or Nursery Labourer without formal qualifications, however, a certificate II or III in horticulture may be useful. </t>
  </si>
  <si>
    <t>Livestock Farm Workers</t>
  </si>
  <si>
    <t>Livestock Farm Workers perform routine tasks in livestock, egg and wool production.</t>
  </si>
  <si>
    <t>You can work as a Livestock Farm Worker without formal qualifications. Some on the job training may be provided. A certificate II or III in a related agriculture field might be helpful.</t>
  </si>
  <si>
    <t>Mixed Crop and Livestock Farm Workers</t>
  </si>
  <si>
    <t>Mixed Crop and Livestock Farm Workers perform routine tasks in crop cultivation and animal production.</t>
  </si>
  <si>
    <t xml:space="preserve">You can work as a Mixed Crop or Livestock Farm Worker without formal qualifications, however, a certificate II or III in agriculture may be useful. </t>
  </si>
  <si>
    <t>Other Farm, Forestry and Garden Workers</t>
  </si>
  <si>
    <t>Fast Food Cooks</t>
  </si>
  <si>
    <t>Fast Food Cooks prepare a restricted range of foods in fast food establishments.</t>
  </si>
  <si>
    <t>You can work as a Fast Food Cook without formal qualifications. Some on the job training may be provided. A Vocational Education and Training (VET) course in cookery or hospitality might be helpful.</t>
  </si>
  <si>
    <t>Food Trades Assistants</t>
  </si>
  <si>
    <t>Kitchenhands</t>
  </si>
  <si>
    <t>Kitchenhands assist kitchen and service staff in preparing and serving food, and clean food preparation and service areas.</t>
  </si>
  <si>
    <t>You can work as a Kitchenhand without formal qualifications. Some on the job training may be provided. A certificate II in hospitality or kitchen operations might be helpful.</t>
  </si>
  <si>
    <t>Freight and Furniture Handlers</t>
  </si>
  <si>
    <t>Freight and Furniture Handlers load and unload trucks, containers and rail cars, and transfer cargo between ships and other forms of transport and storage facilities.</t>
  </si>
  <si>
    <t>You can work as a Freight or Furniture Handler without formal qualifications. Some on the job training may be provided. A certificate II or III in transport and logistics (rail operations), road transport (freight handler), warehousing operations, driving operations or stevedoring might be helpful.</t>
  </si>
  <si>
    <t>Shelf Fillers</t>
  </si>
  <si>
    <t>Shelf Fillers fill up shelves and display areas in stores and supermarkets.</t>
  </si>
  <si>
    <t xml:space="preserve">You can work as a Shelf Filler without formal qualifications. Some on the job training may be provided. </t>
  </si>
  <si>
    <t>Caretakers</t>
  </si>
  <si>
    <t>Caretakers maintain and clean residential buildings, schools, offices, holiday camps, caravan parks and associated grounds.</t>
  </si>
  <si>
    <t xml:space="preserve">You can work as a Caretaker without formal qualifications, however, a certificate III or IV in a related area such as plumbing, carpentry or electrical may be useful. </t>
  </si>
  <si>
    <t>Deck and Fishing Hands</t>
  </si>
  <si>
    <t>Handypersons</t>
  </si>
  <si>
    <t>Handypersons clean, paint, repair and maintain buildings, grounds and facilities.</t>
  </si>
  <si>
    <t>You can work as a Handyperson without formal qualifications. Some on the job training may be provided. Some workers have Vocational Education and Training (VET) qualifications in areas such as carpentry, joinery or metal, electrical and engineering trades.</t>
  </si>
  <si>
    <t>Motor Vehicle Parts and Accessories Fitters</t>
  </si>
  <si>
    <t>Motor Vehicle Parts and Accessories Fitters fit and replace parts and accessories on motor vehicles.</t>
  </si>
  <si>
    <t xml:space="preserve">You can work as a Motor Vehicle Parts and Accessories Fitter without formal qualifications, however, a certificate II or III in automotive technology may be useful. </t>
  </si>
  <si>
    <t>Printing Assistants and Table Workers</t>
  </si>
  <si>
    <t>Recycling and Rubbish Collectors</t>
  </si>
  <si>
    <t>Recycling and Rubbish Collectors collect household, commercial and industrial waste for recycling and disposal.</t>
  </si>
  <si>
    <t xml:space="preserve">You can work as a Recycling or Rubbish Collector without formal qualifications, however, a certificate II or III in waste management or waste driving operations may be useful. </t>
  </si>
  <si>
    <t>Vending Machine Attendants</t>
  </si>
  <si>
    <t>Vending Machine Attendants stock and maintain vending and amusement machines and collect money from coin boxes.</t>
  </si>
  <si>
    <t>You can work as a Vending Machine Attendant without formal qualifications. Some on the job training may be provided. A certificate III in electrical machine repair might be helpful.</t>
  </si>
  <si>
    <t>Other Miscellaneous Labourers</t>
  </si>
  <si>
    <t>Corporate General Managers</t>
  </si>
  <si>
    <t>Defence Force Senior Officers</t>
  </si>
  <si>
    <t>Local Government Legislators</t>
  </si>
  <si>
    <t>Members of Parliament</t>
  </si>
  <si>
    <t>Other Legislators</t>
  </si>
  <si>
    <t>Cotton Growers</t>
  </si>
  <si>
    <t>Flower Growers</t>
  </si>
  <si>
    <t>Fruit and Nut Growers</t>
  </si>
  <si>
    <t>Grain, Oilseed and Pasture Growers</t>
  </si>
  <si>
    <t>Grape Growers</t>
  </si>
  <si>
    <t>Mixed Crop Farmers</t>
  </si>
  <si>
    <t>Sugar Cane Growers</t>
  </si>
  <si>
    <t>Turf Growers</t>
  </si>
  <si>
    <t>Vegetable Growers</t>
  </si>
  <si>
    <t>Other Crop Farmers</t>
  </si>
  <si>
    <t>Beekeepers</t>
  </si>
  <si>
    <t>Beef Cattle Farmers</t>
  </si>
  <si>
    <t>Dairy Cattle Farmers</t>
  </si>
  <si>
    <t>Deer Farmers</t>
  </si>
  <si>
    <t>Goat Farmers</t>
  </si>
  <si>
    <t>Horse Breeders</t>
  </si>
  <si>
    <t>Mixed Livestock Farmers</t>
  </si>
  <si>
    <t>Pig Farmers</t>
  </si>
  <si>
    <t>Poultry Farmers</t>
  </si>
  <si>
    <t>Sheep Farmers</t>
  </si>
  <si>
    <t>Other Livestock Farmers</t>
  </si>
  <si>
    <t>Sales and Marketing Managers</t>
  </si>
  <si>
    <t>Sales and Marketing Managers manage the sales and marketing activities within organisations.</t>
  </si>
  <si>
    <t xml:space="preserve">You need extensive experience, or a formal qualification in marketing to work as a Sales and Marketing Manager. University and Vocational Education and Training (VET) are both common study pathways. </t>
  </si>
  <si>
    <t>Advertising Managers</t>
  </si>
  <si>
    <t>Advertising Managers manage the advertising activities within organisations.</t>
  </si>
  <si>
    <t xml:space="preserve">You need extensive experience, or a formal qualification in advertising, marketing, communication and media studies or another related field to work as an Advertising Manager. University and Vocational Education and Training (VET) are both common study pathways. </t>
  </si>
  <si>
    <t>Public Relations Managers</t>
  </si>
  <si>
    <t>Public Relations Managers manage the public relations activities within organisations.</t>
  </si>
  <si>
    <t xml:space="preserve">You usually need a bachelor degree in public relations to work as a Public Relations Manager. </t>
  </si>
  <si>
    <t>Construction Project Managers</t>
  </si>
  <si>
    <t>Project Builders</t>
  </si>
  <si>
    <t>Importers and Exporters</t>
  </si>
  <si>
    <t>Importers or Exporters manage the operations of importing or exporting establishments.</t>
  </si>
  <si>
    <t>You need extensive experience, or a formal qualification in commerce to work as an Importer or Exporter. Vocational Education and Training (VET) and university are both common study pathways.</t>
  </si>
  <si>
    <t>Wholesalers</t>
  </si>
  <si>
    <t>Wholesalers manage the operations of wholesale trading establishments.</t>
  </si>
  <si>
    <t>You need extensive industry experience to work as a Wholesaler. Formal qualifications might be useful but aren't essential. Vocational Education and Training (VET) and university are both common study pathways.</t>
  </si>
  <si>
    <t>Forest Managers</t>
  </si>
  <si>
    <t>Manufacturing Production Managers</t>
  </si>
  <si>
    <t>Mine Managers</t>
  </si>
  <si>
    <t>Mine Managers manage the production activities of mining operations.</t>
  </si>
  <si>
    <t>You usually need a formal qualification in mining, engineering, business or another related field to work as a Mine Manager. Vocational Education and Training (VET) and university are both common study pathways.</t>
  </si>
  <si>
    <t>Supply and Distribution Managers</t>
  </si>
  <si>
    <t>Supply and Distribution Managers manage the supply, storage and distribution of goods produced by organisations.</t>
  </si>
  <si>
    <t>You need extensive experience, or a formal qualification in logistics, freight forwarding, warehousing, distribution, business management or another related field to work as a Supply and Distribution Manager. Vocational Education and Training (VET) and university are both common study pathways.</t>
  </si>
  <si>
    <t>Procurement Managers</t>
  </si>
  <si>
    <t>Procurement Managers manage the procurement and purchasing of materials, products and services for organisations.</t>
  </si>
  <si>
    <t>You usually need a bachelor degree in business management, purchasing, warehousing and distribution, accounting or another related field to work as a Procurement Manager. Vocational Education and Training (VET) and university are both common study pathways.</t>
  </si>
  <si>
    <t>Medical Administrators</t>
  </si>
  <si>
    <t>Nursing Clinical Directors</t>
  </si>
  <si>
    <t>Primary Health Organisation Managers</t>
  </si>
  <si>
    <t>Welfare Centre Managers</t>
  </si>
  <si>
    <t>Other Health and Welfare Services Managers</t>
  </si>
  <si>
    <t>Faculty Heads</t>
  </si>
  <si>
    <t>Faculty Heads manage the educational and administrative aspects of departments, faculties or schools within universities or other tertiary education institutions.</t>
  </si>
  <si>
    <t>You usually need a formal qualification in teaching and extensive experience in education and management to work as a Faculty Head. It is also common to complete postgraduate studies.</t>
  </si>
  <si>
    <t>Regional Education Managers</t>
  </si>
  <si>
    <t>Education Managers (not covered elsewhere)</t>
  </si>
  <si>
    <t>Chief Information Officers</t>
  </si>
  <si>
    <t>Chief Information Officers plan, organise, direct, control and coordinate the ICT strategies, plans and operations of organisations to ensure the ICT infrastructure supports the organisation's overall operations and priorities.</t>
  </si>
  <si>
    <t xml:space="preserve">You usually need a bachelor degree in information technology or computer science and extensive experience in the ICT industry to work as a Chief Information Officer. </t>
  </si>
  <si>
    <t>ICT Project Managers</t>
  </si>
  <si>
    <t>ICT Project Managers plan, organise, direct, control and coordinate quality accredited ICT projects. They are accountable for day-to-day operations of resourcing, scheduling, prioritisation and task coordination, and meeting project milestones, objectives and deliverables within agreed timeframes and budgets.</t>
  </si>
  <si>
    <t>You usually need a bachelor degree in information technology or another related field and extensive experience in the ICT industry to work as an ICT Project Manager. Some workers have a Vocational Education and Training (VET) qualification.</t>
  </si>
  <si>
    <t>Other ICT Managers</t>
  </si>
  <si>
    <t>Commissioned Defence Force Officers</t>
  </si>
  <si>
    <t>Commissioned Fire Officers</t>
  </si>
  <si>
    <t>Commissioned Police Officers</t>
  </si>
  <si>
    <t>Arts Administrators and Managers</t>
  </si>
  <si>
    <t>Environmental Managers</t>
  </si>
  <si>
    <t>Environmental Managers manage the development and implementation of environmental management systems within organisations by identifying, solving and alleviating environmental issues, such as pollution and waste treatment, in compliance with environmental legislation and to ensure corporate sustainable development.</t>
  </si>
  <si>
    <t>You usually need a bachelor degree in environmental science, environmental management, sustainability or another related field to work as an Environmental Manager. Some workers have a Vocational Education and Training (VET) qualification.</t>
  </si>
  <si>
    <t>Laboratory Managers</t>
  </si>
  <si>
    <t>Laboratory Managers manage the operations of research or production laboratories.</t>
  </si>
  <si>
    <t>You usually need a bachelor degree in chemical or medical science, laboratory technology or another related field and relevant experience to work as a Laboratory Manager. Some workers have a Vocational Education and Training (VET) qualification.</t>
  </si>
  <si>
    <t>Quality Assurance Managers</t>
  </si>
  <si>
    <t>Quality Assurance Managers manage the deployment of quality systems and certification processes within organisations.</t>
  </si>
  <si>
    <t xml:space="preserve">You usually need a formal qualification in business management, science, engineering or another related field and relevant experience to work as a Quality Assurance Manager. University and Vocational Education and Training (VET) are both common study pathways. </t>
  </si>
  <si>
    <t>Sports Administrators</t>
  </si>
  <si>
    <t>Sports Administrators manage and promote sport and recreational activities, and develop related policies.</t>
  </si>
  <si>
    <t xml:space="preserve">You need extensive experience, or a formal qualification in sports management to work as a Sports Administrator. University and Vocational Education and Training (VET) are both common study pathways. </t>
  </si>
  <si>
    <t>Specialist Managers (not covered elsewhere)</t>
  </si>
  <si>
    <t>Bed and Breakfast Operators</t>
  </si>
  <si>
    <t>Retirement Village Managers</t>
  </si>
  <si>
    <t>Accommodation and Hospitality Managers (not covered elsewhere)</t>
  </si>
  <si>
    <t>Retail Managers (General)</t>
  </si>
  <si>
    <t>Antique Dealers</t>
  </si>
  <si>
    <t>Betting Agency Managers</t>
  </si>
  <si>
    <t>Hair and Beauty Salon Managers</t>
  </si>
  <si>
    <t>Hair or Beauty Salon Managers manage hairdressing or beauty salons.</t>
  </si>
  <si>
    <t xml:space="preserve">You usually need a certificate III or IV in hairdressing or beauty therapy and relevant on the job experience to work as a Hair or Beauty Salon Manager. </t>
  </si>
  <si>
    <t>Post Office Managers</t>
  </si>
  <si>
    <t>Post Office Managers manage post offices.</t>
  </si>
  <si>
    <t xml:space="preserve">You usually need managerial experience or experience in a related role to work as a Post Office Manager. Formal qualifications might be useful but aren't essential. </t>
  </si>
  <si>
    <t>Travel Agency Managers</t>
  </si>
  <si>
    <t>Travel Agency Managers manage travel agencies.</t>
  </si>
  <si>
    <t xml:space="preserve">You can work as a Travel Agency Manager without formal qualifications, however, a Vocational Education and Training (VET) or university course in travel, tourism or another related field may be useful. </t>
  </si>
  <si>
    <t>Amusement Centre Managers</t>
  </si>
  <si>
    <t>Fitness Centre Managers</t>
  </si>
  <si>
    <t>Sports Centre Managers</t>
  </si>
  <si>
    <t>Call Centre or Contact Centre Managers</t>
  </si>
  <si>
    <t>Customer Service Managers</t>
  </si>
  <si>
    <t>Customer Service Managers plan, administer and review customer services and after-sales services, and maintain sound customer relations.</t>
  </si>
  <si>
    <t>You usually need customer service experience to work as a Customer Service Manager. Formal qualifications might be useful but aren't essential. Vocational Education and Training (VET) and university are both common study pathways.</t>
  </si>
  <si>
    <t>Fleet Managers</t>
  </si>
  <si>
    <t>Railway Station Managers</t>
  </si>
  <si>
    <t>Transport Company Managers</t>
  </si>
  <si>
    <t>Transport Company Managers manage the operations of enterprises that operate fleets of vehicles to transport goods and passengers.</t>
  </si>
  <si>
    <t xml:space="preserve">You usually need industry and managerial experience to work as a Transport Company Manager. While formal qualifications aren't essential, a Vocational Education and Training (VET) course in logistics or management may be useful. </t>
  </si>
  <si>
    <t>Boarding Kennel and Cattery Operators</t>
  </si>
  <si>
    <t>Cinema and Theatre Managers</t>
  </si>
  <si>
    <t>Facilities Managers</t>
  </si>
  <si>
    <t>Facilities Managers organise, control and coordinate the strategic and operational management of buildings and facilities in public and private organisations. They ensure the proper and efficient operation of all physical aspects of a facility, and create and sustain safe and productive environments for occupants.</t>
  </si>
  <si>
    <t>You need relevant work experience to work as a Facilities Manager. Formal qualifications might be useful but aren't essential. Vocational Education and Training (VET) and university are both common study pathways.</t>
  </si>
  <si>
    <t>Bank Managers and Branch Managers</t>
  </si>
  <si>
    <t>Bank Managers and Branch Managers manage the general operational activities of bank branches, building societies, credit unions or similar financial institutions.</t>
  </si>
  <si>
    <t>You need relevant work experience to work as a Bank Manager or Branch Manager. Formal qualifications might be useful but aren't essential. Vocational Education and Training (VET) and university are both common study pathways.</t>
  </si>
  <si>
    <t>Equipment Hire Managers</t>
  </si>
  <si>
    <t>Hospitality, Retail and Service Managers (not covered elsewhere)</t>
  </si>
  <si>
    <t>Actors</t>
  </si>
  <si>
    <t>Actors entertain by portraying roles in film, television, radio, and stage productions.</t>
  </si>
  <si>
    <t xml:space="preserve">You need a high level of acting skill to work as an Actor. While formal qualifications aren't essential, a university or Vocational Education and Training (VET) course in acting may be useful. </t>
  </si>
  <si>
    <t>Dancers and Choreographers</t>
  </si>
  <si>
    <t>Dancers or Choreographers entertain by performing dances, or creating dance compositions.</t>
  </si>
  <si>
    <t>You need a high level of dancing skill to work as a Dancer or Choreographer. While formal qualifications aren't essential, undertaking a course in your dance specialisation may be useful. Vocational Education and Training (VET) and university are both common study pathways.</t>
  </si>
  <si>
    <t>Entertainers and Variety Artists</t>
  </si>
  <si>
    <t>Entertainers or Variety Artists entertain by performing variety acts using a mix of acting, singing, dancing, and movement skills.</t>
  </si>
  <si>
    <t>You need a high level of performance skill in your speciality area to work as an Entertainer or Variety Artist. While formal qualifications aren't essential, undertaking a course in your speciality may be useful. Vocational Education and Training (VET) and university are both common study pathways.</t>
  </si>
  <si>
    <t>Other Actors, Dancers and Entertainers</t>
  </si>
  <si>
    <t>Composers</t>
  </si>
  <si>
    <t>Music Directors</t>
  </si>
  <si>
    <t>Musicians</t>
  </si>
  <si>
    <t>Musicians entertain by playing one or more musical instruments.</t>
  </si>
  <si>
    <t xml:space="preserve">You need a high level of skill in your chosen musical instrument to work as a Musician. While formal qualifications aren't essential, a university or Vocational Education and Training (VET) course in music may be useful. </t>
  </si>
  <si>
    <t>Singers</t>
  </si>
  <si>
    <t>Other Music Professionals</t>
  </si>
  <si>
    <t>Painters (Visual Arts)</t>
  </si>
  <si>
    <t>Potters and Ceramic Artists</t>
  </si>
  <si>
    <t>Sculptors</t>
  </si>
  <si>
    <t>Other Visual Arts or Crafts Professionals</t>
  </si>
  <si>
    <t>Artistic Directors</t>
  </si>
  <si>
    <t>Media Producers</t>
  </si>
  <si>
    <t>Media Producers plan, administer and review activities concerned with publishing, or the production of films, television or radio programs, theatre, music, festivals or other artistic activities.</t>
  </si>
  <si>
    <t xml:space="preserve">You usually need extensive experience in the entertainment industry and proven ability to work as a Media Producer. While formal qualifications aren't essential, a course in media studies, digital technologies, design and visual communications or another related field may be useful. University and Vocational Education and Training (VET) are both common study pathways. </t>
  </si>
  <si>
    <t>Radio Presenters</t>
  </si>
  <si>
    <t>Radio Presenters prepare and present news, sports or other information, conduct interviews, and introduce music, performances and special events on radio.</t>
  </si>
  <si>
    <t>You can work as a Radio Presenter without formal qualifications, however, a course in broadcast technology, audio visual studies or another related field may be useful. Vocational Education and Training (VET) and university are both common study pathways.</t>
  </si>
  <si>
    <t>Television Presenters</t>
  </si>
  <si>
    <t>Authors</t>
  </si>
  <si>
    <t>Authors produce literary or other written work for publication or performance.</t>
  </si>
  <si>
    <t xml:space="preserve">You usually need a bachelor degree in writing, literature or another related field and  to work as an Author. Some Authors have a Vocational Education and Training (VET) qualification and some do not have post-school qualifications. </t>
  </si>
  <si>
    <t>Book and Script Editors</t>
  </si>
  <si>
    <t>Book or Script Editors evaluate manuscripts of books or scripts to determine suitability for publication or production, and edit and supervise material in preparation for publication or for production on film, television, radio or stage.</t>
  </si>
  <si>
    <t>You usually need a bachelor or postgraduate degree in writing, literature or another related field to work as a Book or Script Editor. It is also common to complete postgraduate studies.</t>
  </si>
  <si>
    <t>Art Directors (Film, Television or Stage)</t>
  </si>
  <si>
    <t>Directors (Film, Television, Radio or Stage)</t>
  </si>
  <si>
    <t>Cinematographers</t>
  </si>
  <si>
    <t>Film and Video Editors</t>
  </si>
  <si>
    <t>Film and Video Editors make and implement editorial decisions regarding mood, pace and climax of films, television programs, video productions or commercials.</t>
  </si>
  <si>
    <t xml:space="preserve">You can work as a Film and Video Editor without formal qualifications, however, a university or Vocational Education and Training (VET) course in film and video editing may be useful. </t>
  </si>
  <si>
    <t>Program Directors (Television or Radio)</t>
  </si>
  <si>
    <t>Stage Managers</t>
  </si>
  <si>
    <t>Technical Directors</t>
  </si>
  <si>
    <t>Video Producers</t>
  </si>
  <si>
    <t>Other Film, Television, Radio and Stage Directors</t>
  </si>
  <si>
    <t>Copywriters</t>
  </si>
  <si>
    <t>Copywriters design and compose written material to advertise products and services.</t>
  </si>
  <si>
    <t xml:space="preserve">You usually need a university qualification in communications, journalism, marketing or writing to work as a Copywriter. </t>
  </si>
  <si>
    <t>Newspaper and Periodical Editors</t>
  </si>
  <si>
    <t>Newspaper or Periodical Editors plan and direct editing of publications, such as newspapers, magazines or journals, in accordance with editorial policies and guidelines and accepted rules of grammar, style and format prior to printing and distribution.</t>
  </si>
  <si>
    <t>You usually need a university qualification in journalism, writing, communications or another related field to work as a Newspaper or Periodical Editor. Some workers have a Vocational Education and Training (VET) qualification.</t>
  </si>
  <si>
    <t>Print Journalists</t>
  </si>
  <si>
    <t>Radio Journalists</t>
  </si>
  <si>
    <t>Technical Writers</t>
  </si>
  <si>
    <t>Technical Writers research and write technical information-based material and documentation for articles, manuals, text books, handbooks, or multimedia products, usually for education or corporate purposes.</t>
  </si>
  <si>
    <t xml:space="preserve">You usually need a formal qualification in your specialist field to work as a Technical Writer. University and Vocational Education and Training (VET) are both common study pathways. </t>
  </si>
  <si>
    <t>Television Journalists</t>
  </si>
  <si>
    <t>Bloggers, Critics, Sports and Other Writers (not covered elsewhere)</t>
  </si>
  <si>
    <t>Accountants (General)</t>
  </si>
  <si>
    <t>Management Accountants</t>
  </si>
  <si>
    <t>Taxation Accountants</t>
  </si>
  <si>
    <t>Company Secretaries</t>
  </si>
  <si>
    <t>Corporate Treasurers</t>
  </si>
  <si>
    <t>Corporate Treasurers manage corporate funding, liquidity and financial risk associated with the profitable development and operation of an organisation. They may be involved in acquisitions, disposals and joint ventures.</t>
  </si>
  <si>
    <t>You usually need a bachelor degree in commerce or business administration to work as a Corporate Treasurer. It is also common to complete postgraduate studies.</t>
  </si>
  <si>
    <t>External Auditors</t>
  </si>
  <si>
    <t>External Auditors design and operate information and reporting systems, procedures and controls to meet external financial reporting requirements.</t>
  </si>
  <si>
    <t>You usually need a bachelor degree in accounting to work as an External Auditor. Some workers have a Vocational Education and Training (VET) qualification.</t>
  </si>
  <si>
    <t>Internal Auditors</t>
  </si>
  <si>
    <t>Internal Auditors examine, verify, evaluate and report on financial, operational and managerial processes, systems and outcomes to ensure financial and operational integrity and compliance, and assist in business process reviews, risk assessments, developing deliverables and reporting progress against outcomes.</t>
  </si>
  <si>
    <t>You usually need a bachelor degree in accounting to work as an Internal Auditor. Some workers have a Vocational Education and Training (VET) qualification.</t>
  </si>
  <si>
    <t>Commodities Traders</t>
  </si>
  <si>
    <t>Finance Brokers</t>
  </si>
  <si>
    <t>Insurance Brokers</t>
  </si>
  <si>
    <t>Insurance Brokers operate as independent agents to sell life, fire, accident, industrial or other forms of insurance for a range of insurance companies.</t>
  </si>
  <si>
    <t>You usually need a formal qualification in insurance broking to work as an Insurance Broker. Vocational Education and Training (VET) and university are both common study pathways.</t>
  </si>
  <si>
    <t>Other Financial Brokers</t>
  </si>
  <si>
    <t>Financial Market Dealers</t>
  </si>
  <si>
    <t>Futures Traders</t>
  </si>
  <si>
    <t>Stockbrokers</t>
  </si>
  <si>
    <t>Financial Investment Advisers</t>
  </si>
  <si>
    <t>Financial Investment Advisers develop and implement financial plans for individuals or organisations, and advise on investment strategies and their taxation implications, securities, insurance, pension plans and real estate.</t>
  </si>
  <si>
    <t>You usually need a formal qualification in finance, accounting, commerce or economics to work as a Financial Investment Adviser. Vocational Education and Training (VET) and university are both common study pathways.</t>
  </si>
  <si>
    <t>Financial Investment Managers</t>
  </si>
  <si>
    <t>Financial Investment Managers invest and manage sums of money and assets on behalf of others over an agreed period of time, in order to generate income and profit.</t>
  </si>
  <si>
    <t>You usually need a university qualification in finance, accounting, commerce or economics to work as a Financial Investment Manager. Some workers have a Vocational Education and Training (VET) qualification.</t>
  </si>
  <si>
    <t>Human Resource Advisers</t>
  </si>
  <si>
    <t>Human Resource Advisers provide staffing and personnel administration services in support of an organisation's human resource policies and programs.</t>
  </si>
  <si>
    <t>You usually need a formal qualification in human resources to work as a Human Resource Adviser. Vocational Education and Training (VET) and university are both common study pathways.</t>
  </si>
  <si>
    <t>Recruitment Consultants</t>
  </si>
  <si>
    <t>Recruitment Consultants interview applicants to determine their job requirements and suitability for particular jobs, and assist employers to find suitable staff.</t>
  </si>
  <si>
    <t>You can work as a Recruitment Consultant without formal qualifications, however, they may be useful. Vocational Education and Training (VET) and university are both common study pathways.</t>
  </si>
  <si>
    <t>Workplace Relations Advisers</t>
  </si>
  <si>
    <t>Workplace Relations Advisers assist in resolving disputes by advising on workplace relations policies and problems, and representing industrial, commercial, union, employer or other parties in negotiations on rates of pay and conditions of employment.</t>
  </si>
  <si>
    <t xml:space="preserve">You need industry experience to work as a Workplace Relations Adviser. Formal qualifications might be useful but aren't essential. University and Vocational Education and Training (VET) are both common study pathways. </t>
  </si>
  <si>
    <t>Actuaries</t>
  </si>
  <si>
    <t>Actuaries analyse mathematical, statistical, demographic, financial or economic data to predict and assess the long-term risk involved in financial decisions and planning.</t>
  </si>
  <si>
    <t>You need a bachelor degree in actuarial studies or actuarial science to work as an Actuary. It is also common to complete postgraduate studies.</t>
  </si>
  <si>
    <t>Mathematicians</t>
  </si>
  <si>
    <t>Mathematicians develop and apply mathematical principles and techniques to solve problems in all areas of science, engineering, technology, social sciences, business, industry and commerce.</t>
  </si>
  <si>
    <t>You need a bachelor degree in mathematical science to work as a Mathematician. It is also common to complete postgraduate studies.</t>
  </si>
  <si>
    <t>Statisticians</t>
  </si>
  <si>
    <t>Statisticians design and apply statistical principles and techniques for collecting, organising and interpreting quantifiable data, and use statistical methodologies to produce statistical reports and analyses for government, commercial and other purposes.</t>
  </si>
  <si>
    <t>You need a bachelor degree in mathematics, statistics or another related field to work as a Statistician. It is also common to complete postgraduate studies.</t>
  </si>
  <si>
    <t>Archivists</t>
  </si>
  <si>
    <t>Archivists analyse and document records, and plan and organise systems and procedures for the safekeeping of records and historically valuable documents.</t>
  </si>
  <si>
    <t>You usually need a bachelor or postgraduate degree in records, archives, librarianship or a related field to work as an Archivist. Some workers have a Vocational Education and Training (VET) qualification.</t>
  </si>
  <si>
    <t>Gallery and Museum Curators</t>
  </si>
  <si>
    <t>Gallery or Museum Curators plan and organise gallery or museum collections by drafting collection policies and arranging acquisitions of pieces.</t>
  </si>
  <si>
    <t>You need a bachelor degree in arts or science majoring in a relevant field to work as a Gallery or Museum Curator. It is also common to complete postgraduate studies.</t>
  </si>
  <si>
    <t>Health Information Managers</t>
  </si>
  <si>
    <t>Health Information Managers plan, develop, implement and manage health information services, such as patient information systems, and clinical and administrative data, to meet the medical, legal, ethical and administrative requirements of health care delivery.</t>
  </si>
  <si>
    <t xml:space="preserve">You usually need a bachelor degree in science or health science majoring in health information management to work as a Health Information Manager. </t>
  </si>
  <si>
    <t>Records Managers</t>
  </si>
  <si>
    <t>Records Managers design, implement and administer record systems and related information services, to support efficient access, movement, updating, storage, retention and disposal of files and other organisational records.</t>
  </si>
  <si>
    <t>You can work as a Records Manager without formal qualifications, however, a formal qualification in recordkeeping or another related field may be useful. Vocational Education and Training (VET) and university are both common study pathways.</t>
  </si>
  <si>
    <t>Intelligence Officers</t>
  </si>
  <si>
    <t>Intelligence Officers collect and analyse information and data to produce intelligence for organisations to support planning, operations and human resource functions.</t>
  </si>
  <si>
    <t>You usually need a bachelor degree in intelligence operations or a relevant field to work as an Intelligence Officer. Some workers have a Vocational Education and Training (VET) qualification.</t>
  </si>
  <si>
    <t>Policy Analysts</t>
  </si>
  <si>
    <t>Policy Analysts develop and analyse policies guiding the design, implementation and modification of government or commercial operations and programs.</t>
  </si>
  <si>
    <t>You need a bachelor degree in political science, international relations or another related field majoring in an area relevant to the desired policy field to work as a Policy Analyst. It is also common to complete postgraduate studies.</t>
  </si>
  <si>
    <t>Land Economists</t>
  </si>
  <si>
    <t>Valuers</t>
  </si>
  <si>
    <t>Management Consultants</t>
  </si>
  <si>
    <t>Management Consultants assist organisations to achieve greater efficiency and solve organisational problems.</t>
  </si>
  <si>
    <t>You usually need a bachelor degree in business management, accounting or commerce to work as a Management Consultant. Some workers have a Vocational Education and Training (VET) qualification.</t>
  </si>
  <si>
    <t>Organisation and Methods Analysts</t>
  </si>
  <si>
    <t>Organisation and Methods Analysts study organisational structures, methods, systems and procedures.</t>
  </si>
  <si>
    <t>You usually need a bachelor degree in business management, human resource management or another relevant field to work as an Organisation and Methods Analyst. Some workers have a Vocational Education and Training (VET) qualification.</t>
  </si>
  <si>
    <t>Electorate Officers</t>
  </si>
  <si>
    <t>Liaison Officers</t>
  </si>
  <si>
    <t>Liaison Officers establish and facilitate communication between different community groups, organisations and governments.</t>
  </si>
  <si>
    <t>You need a high level of communication skill to work as a Liaison Officer. Formal qualifications might be useful but aren't essential. Vocational Education and Training (VET) and university are both common study pathways.</t>
  </si>
  <si>
    <t>Migration Agents</t>
  </si>
  <si>
    <t>Patents Examiners</t>
  </si>
  <si>
    <t>Information and Organisation Professionals (not covered elsewhere)</t>
  </si>
  <si>
    <t>Advertising Specialists</t>
  </si>
  <si>
    <t>Market Research Analysts</t>
  </si>
  <si>
    <t>Marketing Specialists</t>
  </si>
  <si>
    <t>ICT Account Managers</t>
  </si>
  <si>
    <t>ICT Business Development Managers</t>
  </si>
  <si>
    <t>ICT Sales Representatives</t>
  </si>
  <si>
    <t>Sales Representatives (Industrial Products)</t>
  </si>
  <si>
    <t>Sales Representatives (Medical and Pharmaceutical Products)</t>
  </si>
  <si>
    <t>Other Technical Sales Representatives</t>
  </si>
  <si>
    <t>Aeroplane Pilots</t>
  </si>
  <si>
    <t>Air Traffic Controllers</t>
  </si>
  <si>
    <t>Air Traffic Controllers ensure the safe and efficient movement of aircraft in controlled airspace and aerodromes by directing aircraft movements.</t>
  </si>
  <si>
    <t xml:space="preserve">You need to complete training with either Airservices Australia or the Royal Australian Air Force (RAAF) to work as an Air Traffic Controller. To be eligible for the Airservices Diploma of Aviation (Air Traffic Control) course, you must have completed either your year 12 certificate, a diploma or degree in the last 10 years or have a current pilot licence or a relevant international qualification. You must become an officer in the Air Force to undertake the RAAF air traffic control course. </t>
  </si>
  <si>
    <t>Flying Instructors</t>
  </si>
  <si>
    <t>Helicopter Pilots</t>
  </si>
  <si>
    <t>Other Air Transport Professionals</t>
  </si>
  <si>
    <t>Master Fishers</t>
  </si>
  <si>
    <t>Marine Engineers</t>
  </si>
  <si>
    <t>Ship's Masters</t>
  </si>
  <si>
    <t>Ship's Officers</t>
  </si>
  <si>
    <t>Marine Surveyors</t>
  </si>
  <si>
    <t>Other Marine Transport Professionals</t>
  </si>
  <si>
    <t>Architects</t>
  </si>
  <si>
    <t>Architects plan and design buildings, provide concepts, plans, specifications and detailed drawings, negotiate with builders and advise on the procurement of buildings.</t>
  </si>
  <si>
    <t>You need a bachelor degree in architectural design to work as an Architect. It is also common to complete postgraduate studies.</t>
  </si>
  <si>
    <t>Landscape Architects</t>
  </si>
  <si>
    <t>Landscape Architects plan and design land areas for projects such as open space networks, parks, schools, institutions, roads, external areas for all building types, land subdivisions, and commercial, industrial and residential sites.</t>
  </si>
  <si>
    <t>You usually need a bachelor degree in landscape architecture to work as a Landscape Architect. Some workers have a Vocational Education and Training (VET) qualification.</t>
  </si>
  <si>
    <t>Surveyors</t>
  </si>
  <si>
    <t>Cartographers</t>
  </si>
  <si>
    <t>Other Spatial Scientists</t>
  </si>
  <si>
    <t>Fashion Designers</t>
  </si>
  <si>
    <t>Fashion Designers plan, design and develop clothing, accessories, footwear or other items of personal apparel considering the form and construction of clothing, historical styles and contexts, contemporary and cultural trends, colour, fabric, and decoration, and the techniques and processes available for manufacture.</t>
  </si>
  <si>
    <t>You usually need a formal qualification in fashion design or another related field to work as a Fashion Designer. University and Vocational Education and Training (VET) are both common study pathways. Putting together a portfolio might help you showcase your skills.</t>
  </si>
  <si>
    <t>Industrial Designers</t>
  </si>
  <si>
    <t>Industrial Designers plan, design, develop and document industrial, commercial or consumer products for manufacture with particular emphasis on ergonomic (human) factors, marketing considerations and manufacturability, and prepare designs and specifications of products for mass or batch production.</t>
  </si>
  <si>
    <t>You usually need a bachelor degree in industrial design, engineering or product design to work as an Industrial Designer. Some workers have a Vocational Education and Training (VET) qualification.</t>
  </si>
  <si>
    <t>Jewellery Designers</t>
  </si>
  <si>
    <t>Jewellery Designers conceptualise and design prototypes and details for the manufacture of jewellery, watches, spectacles, homewares, trophies and silverware, using metals, precious stones, plastics, engraving, casting and fabrication, to develop designs for mass or batch production or one-off commissions.</t>
  </si>
  <si>
    <t>You can work as a Jewellery Designer without formal qualifications, however, a formal qualification in jewellery design, jewellery manufacture, visual art or another related field may be useful. Vocational Education and Training (VET) and university are both common study pathways.</t>
  </si>
  <si>
    <t>Graphic Designers</t>
  </si>
  <si>
    <t>Graphic Designers plan, design, develop and prepare information for publication and reproduction using text, symbols, pictures, colours and layout to achieve commercial and communication needs with particular emphasis on tailoring the message for the intended audience.</t>
  </si>
  <si>
    <t>You usually need a bachelor degree or a diploma in graphic design to work as a Graphic Designer. Putting together a portfolio might help you showcase your skills.</t>
  </si>
  <si>
    <t>Illustrators (including Animators)</t>
  </si>
  <si>
    <t>Illustrators (including Animators) plan, design, develop, and prepare pictures and diagrams to communicate messages, clarify meaning, assist in presentations and illustrate stories, using traditional and digital media such as drawing, painting, drafting, collage, models, photography, and image capture and manipulation software.</t>
  </si>
  <si>
    <t>You usually need a bachelor degree or a diploma in graphic arts, visual arts, animation or another related field to work as an Illustrator (including Animator). Putting together a portfolio might help you showcase your skills.</t>
  </si>
  <si>
    <t>Multimedia Designers</t>
  </si>
  <si>
    <t>Multimedia Designers plan, design and develop the production of digitally delivered information, promotional content, instructional material and entertainment through online and recorded digital media using static and animated information, text, pictures, video and sound to produce information and entertainment tailored to an intended audience and purpose.</t>
  </si>
  <si>
    <t>You usually need a bachelor degree in communication and media studies, graphic arts and design or another related field to work as a Multimedia Designer. Some workers have a Vocational Education and Training (VET) qualification.</t>
  </si>
  <si>
    <t>Web Designers</t>
  </si>
  <si>
    <t>Web Designers plan, design, develop and prepare information for Internet publication with particular emphasis on the user interface, ease of navigation and location of information using text, pictures, animation, sound, colours, layout and data sources to deliver information tailored to an intended audience and purpose.</t>
  </si>
  <si>
    <t xml:space="preserve">You usually need a formal qualification in web design, digital design, digital media or another related field to work as a Web Designer. University and Vocational Education and Training (VET) are both common study pathways. </t>
  </si>
  <si>
    <t>Chemical Engineers</t>
  </si>
  <si>
    <t>Chemical Engineers design and prepare specifications for chemical process systems and the construction and operation of commercial-scale chemical plants, and supervise industrial processing and fabrication of products undergoing physical and chemical changes.</t>
  </si>
  <si>
    <t>You need a bachelor degree in materials engineering to work as a Chemical Engineer. It is also common to complete postgraduate studies.</t>
  </si>
  <si>
    <t>Materials Engineers</t>
  </si>
  <si>
    <t>Materials Engineers investigate the properties of metals, ceramics, polymers and other materials and assess and develop their engineering and commercial applications.</t>
  </si>
  <si>
    <t>You need a bachelor degree in chemical, biochemical or process engineering to work as a Materials Engineer. It is also common to complete postgraduate studies.</t>
  </si>
  <si>
    <t>Civil Engineers</t>
  </si>
  <si>
    <t>Civil Engineers plan, design, organise and oversee the construction and operation of dams, bridges, pipelines, gas and water supply schemes, sewerage systems, airports and other civil engineering projects.</t>
  </si>
  <si>
    <t>You need a bachelor degree in civil engineering to work as a Civil Engineer. Postgraduate studies may also be useful.</t>
  </si>
  <si>
    <t>Geotechnical Engineers</t>
  </si>
  <si>
    <t>Geotechnical Engineers plan, direct and conduct survey work to analyse the likely behaviour of soil and rock when placed under pressure by proposed structures, and design above and below ground foundations.</t>
  </si>
  <si>
    <t>You need a bachelor degree in engineering majoring in geotechnical engineering to work as a Geotechnical Engineer. It is also common to complete postgraduate studies.</t>
  </si>
  <si>
    <t>Quantity Surveyors</t>
  </si>
  <si>
    <t>Quantity Surveyors estimate and monitor construction costs from the project feasibility stage, through tender preparation, to the construction period and beyond.</t>
  </si>
  <si>
    <t>You usually need a bachelor degree in building surveying, construction management or another related field to work as a Quantity Surveyor. In some states, training may also be available through Vocational Education and Training (VET).</t>
  </si>
  <si>
    <t>Structural Engineers</t>
  </si>
  <si>
    <t>Structural Engineers analyse the statical properties of all types of structures, test the behaviour and durability of materials used in their construction, and design and supervise the construction of all types of structures.</t>
  </si>
  <si>
    <t>You need a bachelor degree in civil engineering to work as a Structural Engineer. Postgraduate studies may also be useful.</t>
  </si>
  <si>
    <t>Transport Engineers</t>
  </si>
  <si>
    <t>Transport Engineers plan and develop transport systems to improve infrastructure efficiency and the cost effectiveness of moving people and freight.</t>
  </si>
  <si>
    <t>You need a bachelor degree in civil engineering to work as a Transport Engineer. Postgraduate studies may also be useful.</t>
  </si>
  <si>
    <t>Industrial Engineers</t>
  </si>
  <si>
    <t>Industrial Engineers investigate and review the utilisation of personnel, facilities, equipment and materials, current operational processes and established practices, to recommend improvement in the efficiency of operations in a variety of commercial, industrial and production environments.</t>
  </si>
  <si>
    <t>You need a bachelor degree in engineering majoring in mechanical engineering or a related field to work as an Industrial Engineer. Postgraduate studies may also be useful.</t>
  </si>
  <si>
    <t>Mechanical Engineers</t>
  </si>
  <si>
    <t>Mechanical Engineers plan, design, organise and oversee the assembly, erection, operation and maintenance of mechanical and process plant and installations.</t>
  </si>
  <si>
    <t>You need a bachelor degree in engineering majoring in mechanical engineering to work as a Mechanical Engineer. Postgraduate studies may also be useful.</t>
  </si>
  <si>
    <t>Production and Plant Engineers</t>
  </si>
  <si>
    <t>Production or Plant Engineers plan, direct and coordinate the design, construction, modification, continued performance and maintenance of equipment and machines in industrial plants, and the management and planning of manufacturing activities.</t>
  </si>
  <si>
    <t>You need a bachelor degree in engineering majoring in mechanical engineering or a related field to work as a Production or Plant Engineer. Postgraduate studies may also be useful.</t>
  </si>
  <si>
    <t>Mining Engineers (excluding Petroleum)</t>
  </si>
  <si>
    <t>Mining Engineers (excluding Petroleum) plan and direct the engineering aspects of locating and extracting minerals from the earth.</t>
  </si>
  <si>
    <t>You need a bachelor degree in engineering majoring in mining or geotechnical engineering to work as a Mining Engineer (excluding Petroleum). Postgraduate studies may also be useful.</t>
  </si>
  <si>
    <t>Petroleum Engineers</t>
  </si>
  <si>
    <t>Petroleum Engineers plan and direct the engineering aspects of locating and extracting petroleum or natural gas from the earth.</t>
  </si>
  <si>
    <t>You need a bachelor degree in engineering majoring in petroleum engineering to work as a Petroleum Engineer. It is also common to complete postgraduate studies.</t>
  </si>
  <si>
    <t>Aeronautical Engineers</t>
  </si>
  <si>
    <t>Aeronautical Engineers perform and supervise engineering work concerned with the design, development, manufacture, maintenance and modification of aircraft for flight.</t>
  </si>
  <si>
    <t>You need a bachelor degree in engineering majoring in aeronautical or aerospace engineering to work as an Aeronautical Engineer. It is also common to complete postgraduate studies.</t>
  </si>
  <si>
    <t>Agricultural Engineers</t>
  </si>
  <si>
    <t>Biomedical Engineers</t>
  </si>
  <si>
    <t>Biomedical Engineers apply knowledge and methodology of physics, engineering, mathematics, computing, physical chemistry and materials science to problems in biology and the treatment and prevention of human disease.</t>
  </si>
  <si>
    <t>You need a bachelor degree in engineering majoring in biomedical engineering to work as a Biomedical Engineer. It is also common to complete postgraduate studies.</t>
  </si>
  <si>
    <t>Engineering Technologists</t>
  </si>
  <si>
    <t>Environmental Engineers</t>
  </si>
  <si>
    <t>Environmental Engineers assess the impact on air, water, soil and noise levels in the vicinity of engineering projects, plan and design equipment and processes for the treatment and safe disposal of waste material, and assess what may cause problems for the environment in the long-term.</t>
  </si>
  <si>
    <t>You need a bachelor degree in engineering majoring in environmental engineering to work as an Environmental Engineer. It is also common to complete postgraduate studies.</t>
  </si>
  <si>
    <t>Naval Architects</t>
  </si>
  <si>
    <t>Engineering Professionals (not covered elsewhere)</t>
  </si>
  <si>
    <t>Agricultural Consultants</t>
  </si>
  <si>
    <t>Agricultural Consultants advise farmers, agricultural businesses, rural industries and government on the production, processing and distribution of farm products.</t>
  </si>
  <si>
    <t>You usually need a bachelor degree in agribusiness or agricultural science or another related field to work as an Agricultural Consultant. In some states, training may also be available through Vocational Education and Training (VET).</t>
  </si>
  <si>
    <t>Agricultural Scientists</t>
  </si>
  <si>
    <t>Agricultural Scientists study commercial plants, animals and cultivation techniques to enhance the productivity of farms and agricultural industries.</t>
  </si>
  <si>
    <t>You need a bachelor degree in agricultural science or another related field to work as an Agricultural Scientist. It is also common to complete postgraduate studies.</t>
  </si>
  <si>
    <t>Foresters</t>
  </si>
  <si>
    <t>Chemists</t>
  </si>
  <si>
    <t>Chemists study the chemical and physical properties of substances, and develop and monitor chemical processes and production.</t>
  </si>
  <si>
    <t>You need a bachelor degree in science majoring in chemistry to work as a Chemist. It is also common to complete postgraduate studies.</t>
  </si>
  <si>
    <t>Food Technologists</t>
  </si>
  <si>
    <t>Food Technologists develop new and improve existing food products, and set standards for producing, packaging and marketing food.</t>
  </si>
  <si>
    <t xml:space="preserve">You usually need a bachelor degree in science majoring in food science, food technology, nutrition or another related field to work as a Food Technologist. </t>
  </si>
  <si>
    <t>Wine Makers</t>
  </si>
  <si>
    <t>Wine Makers plan, supervise and coordinate the production of wine or spirits from selected varieties of grapes.</t>
  </si>
  <si>
    <t>A bachelor degree in science majoring in viticulture, oenology or wine science is generally needed to work as a Wine Maker. You can also undertake a related degree followed by a postgraduate qualification in oenology. Some workers have a Vocational Education and Training (VET) qualification.</t>
  </si>
  <si>
    <t>Conservation Officers</t>
  </si>
  <si>
    <t>Environmental Consultants</t>
  </si>
  <si>
    <t>Environmental Research Scientists</t>
  </si>
  <si>
    <t>Park Rangers</t>
  </si>
  <si>
    <t>Other Environmental Scientists</t>
  </si>
  <si>
    <t>Geologists</t>
  </si>
  <si>
    <t>Geologists study the composition, structure and other physical attributes of the earth to increase scientific knowledge and to develop practical applications in fields such as mineral exploitation, civil engineering, environmental protection and rehabilitation of land after mining.</t>
  </si>
  <si>
    <t>You need a bachelor degree in science majoring in geology or a related field to work as a Geologist. It is also common to complete postgraduate studies.</t>
  </si>
  <si>
    <t>Geophysicists</t>
  </si>
  <si>
    <t>Hydrogeologists</t>
  </si>
  <si>
    <t>Hydrogeologists monitor, measure, analyse and describe the earth's surface and groundwater resources and many aspects of the water cycle, including human use of water resources.</t>
  </si>
  <si>
    <t>You need a bachelor degree in science majoring in environmental science or a related field (such as geology or hydrology) to work as a Hydrogeologist. It is also common to complete postgraduate studies.</t>
  </si>
  <si>
    <t>Biologists</t>
  </si>
  <si>
    <t>Biologists study the origin, anatomy, physiology, reproduction and behaviour of living organisms and the ways in which they interact with the environment in which they live.</t>
  </si>
  <si>
    <t>You need a bachelor degree in a related science field to work as a Biologist. It is also common to complete postgraduate studies.</t>
  </si>
  <si>
    <t>Biochemists</t>
  </si>
  <si>
    <t>Biochemists study the biochemistry of living organisms and the molecular structure and function of related components.</t>
  </si>
  <si>
    <t>You need a bachelor degree in science or applied science majoring in biochemistry, molecular biology, biomedical science or a related field to work as a Biochemist. It is also common to complete postgraduate studies.</t>
  </si>
  <si>
    <t>Biotechnologists</t>
  </si>
  <si>
    <t>Biotechnologists study the anatomy, physiology and characteristics of living organisms and isolated biological molecules, and develop new materials for applying to a range of purposes.</t>
  </si>
  <si>
    <t>You need a bachelor degree in science majoring in biotechnology, biomedical science or a related field to work as a Biotechnologist. It is also common to complete postgraduate studies.</t>
  </si>
  <si>
    <t>Botanists</t>
  </si>
  <si>
    <t>Botanists study the anatomy, physiology, biochemistry and ecology of plants.</t>
  </si>
  <si>
    <t>You need a bachelor degree in science majoring in botany, plant science or a related field to work as a Botanist. It is also common to complete postgraduate studies.</t>
  </si>
  <si>
    <t>Marine Biologists</t>
  </si>
  <si>
    <t>Microbiologists</t>
  </si>
  <si>
    <t>Microbiologists study microscopic forms of life such as bacteria, viruses and protozoa.</t>
  </si>
  <si>
    <t>You need a bachelor degree in science, biomedical science, biological science or medical science majoring in microbiology to work as a Microbiologist. It is also common to complete postgraduate studies.</t>
  </si>
  <si>
    <t>Zoologists</t>
  </si>
  <si>
    <t>Zoologists study the anatomy, physiology, characteristics, ecology, behaviour and environments of animals.</t>
  </si>
  <si>
    <t>You need a bachelor degree in science or applied science majoring in zoology or a related field to work as a Zoologist. It is also common to complete postgraduate studies.</t>
  </si>
  <si>
    <t>Other Life Scientists</t>
  </si>
  <si>
    <t>Conservators</t>
  </si>
  <si>
    <t>Conservators plan and organise the conservation of materials and objects in libraries, archives, museums, art galleries and other institutions.</t>
  </si>
  <si>
    <t xml:space="preserve">You usually need a bachelor or postgraduate degree in heritage, museums and conservation or cultural materials conservation to work as a Conservator. </t>
  </si>
  <si>
    <t>Metallurgists</t>
  </si>
  <si>
    <t>Metallurgists research, develop, control and provide advice on processes used in extracting metals from their ores, and processes used for casting, alloying, heat treating or welding refined metals, alloys and other materials to produce commercial metal products or develop new alloys and processes.</t>
  </si>
  <si>
    <t>You need a bachelor degree in metallurgical or chemical engineering, or a science degree majoring in metallurgy to work as a Metallurgist. Postgraduate studies may also be useful.</t>
  </si>
  <si>
    <t>Meteorologists</t>
  </si>
  <si>
    <t>Meteorologists study the physics and dynamics of the atmosphere to increase understanding of weather and climate, and to forecast changes in the weather and long-term climatic trends.</t>
  </si>
  <si>
    <t>You need a bachelor degree in science majoring in mathematics, physics or a related field to work as a Meteorologist. Postgraduate studies may also be useful.</t>
  </si>
  <si>
    <t>Physicists (including Astronomers)</t>
  </si>
  <si>
    <t>Physicists (including Astronomers) study matter, space, time, energy, forces and fields and the interrelationship between these physical phenomena to further understand the laws governing the behaviour of the universe, and seek to apply these laws to solve practical problems and discover new information about the earth and the universe.</t>
  </si>
  <si>
    <t>You need a bachelor degree in science majoring in physics or nanotechnology to work as a Physicist (including Astronomer). It is also common to complete postgraduate studies.</t>
  </si>
  <si>
    <t>Exercise Physiologists</t>
  </si>
  <si>
    <t>Exercise Physiologists assess, plan and implement exercise programs for preventing and managing chronic diseases and injuries, such as cardiovascular disease, diabetes, osteoporosis, depression, cancer and arthritis, and assist in restoring optimal physical function, and health and wellness.</t>
  </si>
  <si>
    <t>You need a bachelor degree in science majoring in exercise and sports, exercise and rehabilitation, health science, or a related field to work as an Exercise Physiologist. Postgraduate studies may also be useful.</t>
  </si>
  <si>
    <t>Natural and Physical Science Professionals (not covered elsewhere)</t>
  </si>
  <si>
    <t>Special Needs Teachers</t>
  </si>
  <si>
    <t>Teachers of the Hearing Impaired</t>
  </si>
  <si>
    <t>Teachers of the Sight Impaired</t>
  </si>
  <si>
    <t>Other Special Education Teachers</t>
  </si>
  <si>
    <t>University Lecturers</t>
  </si>
  <si>
    <t>University Tutors</t>
  </si>
  <si>
    <t>Education Advisers</t>
  </si>
  <si>
    <t>Education Reviewers</t>
  </si>
  <si>
    <t>Art Teachers (Private Tuition)</t>
  </si>
  <si>
    <t>Dance Teachers (Private Tuition)</t>
  </si>
  <si>
    <t>Drama Teachers (Private Tuition)</t>
  </si>
  <si>
    <t>Music Teachers (Private Tuition)</t>
  </si>
  <si>
    <t>Other Private Tutors and Teachers</t>
  </si>
  <si>
    <t>Dietitians</t>
  </si>
  <si>
    <t>Nutritionists</t>
  </si>
  <si>
    <t>Medical Diagnostic Radiographers</t>
  </si>
  <si>
    <t>Medical Radiation Therapists</t>
  </si>
  <si>
    <t>Nuclear Medicine Technologists</t>
  </si>
  <si>
    <t>Sonographers</t>
  </si>
  <si>
    <t>Environmental Health Officers</t>
  </si>
  <si>
    <t>Occupational Health and Safety Advisers</t>
  </si>
  <si>
    <t>Occupational Health and Safety Advisers develop, implement and evaluate risk management policies and programs, train employees in occupational health and safety procedures, monitor and audit the workplace, and record and investigate incidents to ensure safe and healthy working conditions.</t>
  </si>
  <si>
    <t>You usually need a formal qualification in occupational health and safety or another related field to work as an Occupational Health and Safety Adviser. Vocational Education and Training (VET) and university are both common study pathways.</t>
  </si>
  <si>
    <t>Optometrists</t>
  </si>
  <si>
    <t>Optometrists perform eye examinations and vision tests to determine the presence of visual, ocular and other abnormalities, ocular diseases and systemic diseases with ocular manifestations, and prescribe lenses, other optical aids, therapy and medication to correct and manage vision problems and eye diseases.</t>
  </si>
  <si>
    <t>You need a bachelor degree in vision science or clinical optometry or alternatively, a bachelor degree in medical science followed by a masters degree in vision science to work as an Optometrist. Postgraduate studies may also be useful.</t>
  </si>
  <si>
    <t>Orthoptists</t>
  </si>
  <si>
    <t>Orthoptists diagnose and manage eye movement disorders and associated sensory deficiencies.</t>
  </si>
  <si>
    <t>You need a bachelor degree in vision science or orthoptics to work as an Orthoptist. It is also common to complete postgraduate studies.</t>
  </si>
  <si>
    <t>Hospital Pharmacists</t>
  </si>
  <si>
    <t>Industrial Pharmacists</t>
  </si>
  <si>
    <t>Retail Pharmacists</t>
  </si>
  <si>
    <t>Health Promotion Officers</t>
  </si>
  <si>
    <t>Health Promotion Officers assist health and community groups to improve the health of individuals and the community by raising awareness of healthy lifestyles, disease and disability, and other health-related issues.</t>
  </si>
  <si>
    <t>You usually need a bachelor degree in health promotion or public health to work as a Health Promotion Officer. Some workers have a Vocational Education and Training (VET) qualification.</t>
  </si>
  <si>
    <t>Orthotists and Prosthetists</t>
  </si>
  <si>
    <t>Orthotists or Prosthetists design, build, fit and repair splints, braces, callipers, artificial limbs and related appliances to restore function or compensate for muscular and skeletal disabilities.</t>
  </si>
  <si>
    <t>You need a university degree in applied science or health science majoring in prosthetics and orthotics to work as an Orthotist or Prosthetist. Postgraduate studies may also be useful.</t>
  </si>
  <si>
    <t>Genetic Counsellors (and Other Health Professionals not covered elsewhere)</t>
  </si>
  <si>
    <t>Chiropractors</t>
  </si>
  <si>
    <t>Osteopaths</t>
  </si>
  <si>
    <t>Acupuncturists</t>
  </si>
  <si>
    <t>Acupuncturists treat disorders and illnesses by stimulating the body's defence mechanisms through inserting fine needles into the skin.</t>
  </si>
  <si>
    <t xml:space="preserve">You need a bachelor degree in health science majoring in either Chinese medicine or acupuncture to work as an Acupuncturist. </t>
  </si>
  <si>
    <t>Homoeopaths</t>
  </si>
  <si>
    <t>Naturopaths</t>
  </si>
  <si>
    <t>Naturopaths treat internal health problems, metabolic disorders and imbalances through treatment of the whole person using natural therapies.</t>
  </si>
  <si>
    <t xml:space="preserve">You need either an advanced diploma in applied science naturopathy or a bachelor degree in health science (naturopathy) to work as a Naturopath. </t>
  </si>
  <si>
    <t>Chinese Medicine Practitioners</t>
  </si>
  <si>
    <t>Music, Dance, Drama, Play, Hypnotic, and Related Therapists</t>
  </si>
  <si>
    <t>Dental Specialists (including Orthodontists)</t>
  </si>
  <si>
    <t>Dentists</t>
  </si>
  <si>
    <t>Audiologists</t>
  </si>
  <si>
    <t>Audiologists provide diagnostic assessment and rehabilitative services related to human hearing defects.</t>
  </si>
  <si>
    <t xml:space="preserve">You need a masters degree in audiology to work as an Audiologist. </t>
  </si>
  <si>
    <t>Speech Pathologists</t>
  </si>
  <si>
    <t>Speech Pathologists provide diagnostic assessment and management of disorders of communication and swallowing through direct intervention, education, consultancy, advocacy, or a combination of these approaches.</t>
  </si>
  <si>
    <t xml:space="preserve">You need an accredited bachelor or masters degree in speech-language pathology to work as a Speech Pathologist. </t>
  </si>
  <si>
    <t>General Practitioners</t>
  </si>
  <si>
    <t>General Practitioners diagnose, treat and prevent human physical and mental disorders and injuries.</t>
  </si>
  <si>
    <t>Resident Medical Officers</t>
  </si>
  <si>
    <t>Specialist Physicians (General Medicine)</t>
  </si>
  <si>
    <t>Cardiologists</t>
  </si>
  <si>
    <t>Clinical Haematologists</t>
  </si>
  <si>
    <t>Medical Oncologists</t>
  </si>
  <si>
    <t>Endocrinologists</t>
  </si>
  <si>
    <t>Gastroenterologists</t>
  </si>
  <si>
    <t>Intensive Care Specialists</t>
  </si>
  <si>
    <t>Intensive Care Specialists investigate, diagnose and treat patients in need of intensive and critical care.</t>
  </si>
  <si>
    <t xml:space="preserve">Medical practitioners who want to become an Intensive Care Specialist can apply for a fellowship with the Royal Australasian College of Physicians. </t>
  </si>
  <si>
    <t>Neurologists</t>
  </si>
  <si>
    <t>Neurologists investigate, diagnose and treat diseases and injuries of the human brain, spinal cord, nervous system and muscle tissue.</t>
  </si>
  <si>
    <t xml:space="preserve">Medical practitioners who want to specialise as a Neurologist can apply for a fellowship with the Royal Australasian College of Physicians. </t>
  </si>
  <si>
    <t>Paediatricians</t>
  </si>
  <si>
    <t>Paediatricians investigate, diagnose and treat internal diseases and disorders in children from birth up to, and including, adolescence.</t>
  </si>
  <si>
    <t xml:space="preserve">Medical practitioners who want to specialise as a Paediatrician can apply for a fellowship with the Royal Australasian College of Physicians. </t>
  </si>
  <si>
    <t>Renal Medicine Specialists</t>
  </si>
  <si>
    <t>Rheumatologists</t>
  </si>
  <si>
    <t>Thoracic Medicine Specialists</t>
  </si>
  <si>
    <t>Other Specialist Physicians</t>
  </si>
  <si>
    <t>Surgeons (General)</t>
  </si>
  <si>
    <t>Cardiothoracic Surgeons</t>
  </si>
  <si>
    <t>Neurosurgeons</t>
  </si>
  <si>
    <t>Orthopaedic Surgeons</t>
  </si>
  <si>
    <t>Ear, Nose and Throat Specialists</t>
  </si>
  <si>
    <t>Paediatric Surgeons</t>
  </si>
  <si>
    <t>Plastic and Reconstructive Surgeons</t>
  </si>
  <si>
    <t>Urologists</t>
  </si>
  <si>
    <t>Vascular Surgeons</t>
  </si>
  <si>
    <t>Dermatologists</t>
  </si>
  <si>
    <t>Dermatologists provide diagnostic, treatment and preventative medical services related to disorders of the human skin.</t>
  </si>
  <si>
    <t xml:space="preserve">You need to be a qualified Medical Practitioner and then complete further training with the Australian College of Dermatologists before you can specialise as a Dermatologist. </t>
  </si>
  <si>
    <t>Emergency Medicine Specialists</t>
  </si>
  <si>
    <t>Emergency Medicine Specialists provide diagnostic medical services, and manage patients with acute and urgent illness and injury.</t>
  </si>
  <si>
    <t xml:space="preserve">You need to be a qualified Medical Practitioner and complete further training with the Australasian College for Emergency Medicine before you can specialise as an Emergency Medicine Specialist. </t>
  </si>
  <si>
    <t>Obstetricians and Gynaecologists</t>
  </si>
  <si>
    <t>Obstetrician and Gynaecologists provide diagnostic, treatment and preventative medical and surgical services related to the care of women, foetuses and children during pregnancy and childbirth, and to disorders of the female genital, urinary, rectal and reproductive organs.</t>
  </si>
  <si>
    <t xml:space="preserve">You need to be a qualified Medical Practitioner and then complete further training with the Royal Australian and New Zealand College of Obstetricians and Gynaecologists to specialise as an Obstetrician or Gynaecologist. </t>
  </si>
  <si>
    <t>Eye Specialists</t>
  </si>
  <si>
    <t>Eye Specialists provide diagnostic, treatment and preventative medical services related to diseases, injuries and deficiencies of the human eye and associated structures.</t>
  </si>
  <si>
    <t xml:space="preserve">You need to be a qualified Medical Practitioner and then complete further training with the Royal Australian and New Zealand College of Ophthalmologists to specialise as an Ophthalmologist. </t>
  </si>
  <si>
    <t>Pathologists</t>
  </si>
  <si>
    <t>Pathologists identify the cause and processes of disease and illness by examining changes in body tissue and in blood and other body fluids, and conduct tests on samples of tissues, blood and body secretions.</t>
  </si>
  <si>
    <t xml:space="preserve">You need to be a qualified Medical Practitioner and then complete further training with the Royal College of Pathologists of Australasia to specialise as a Pathologist. </t>
  </si>
  <si>
    <t>Diagnostic and Interventional Radiologists</t>
  </si>
  <si>
    <t>Diagnostic and Interventional Radiologists provide diagnostic and treatment medical services, and monitor patients with various diseases utilising imaging techniques such as general radiography, angiography, fluoroscopy, mammography, ultrasound, computed tomography, magnetic resonance imaging, nuclear medicine and bone densitometry.</t>
  </si>
  <si>
    <t xml:space="preserve">You need to be a qualified Medical Practitioner and then complete further training with the Royal Australian and New Zealand College of Radiologists to specialise as a Diagnostic and Interventional Radiologist. </t>
  </si>
  <si>
    <t>Radiation Oncologists</t>
  </si>
  <si>
    <t>Radiation Oncologists provide medical care and management of patients with cancer and other medical conditions through the conduct and supervision of radiation treatment, and provide advice on the provision of palliative and other supportive care of patients with cancer.</t>
  </si>
  <si>
    <t xml:space="preserve">You need to be a qualified Medical Practitioner and then complete further training with the Royal Australian and New Zealand College of Radiologists to specialise as a Radiation Oncologist. </t>
  </si>
  <si>
    <t>Medical Practitioners (not covered elsewhere)</t>
  </si>
  <si>
    <t>Nurse Educators</t>
  </si>
  <si>
    <t>Nurse Educators design, plan, implement and evaluate the delivery of nursing education and staff development programs, and manage educational resources.</t>
  </si>
  <si>
    <t xml:space="preserve">You usually need a postgraduate degree in nursing or a relevant health field and extensive nursing experience to work as a Nurse Educator. </t>
  </si>
  <si>
    <t>Nurse Researchers</t>
  </si>
  <si>
    <t>Nurse Researchers design, conduct and evaluate nursing and interdisciplinary research projects, and promote the implementation of research findings into clinical nursing practice.</t>
  </si>
  <si>
    <t>You usually need a bachelor degree in nursing and extensive nursing experience to work as a Nurse Researcher. It is also common to complete postgraduate studies.</t>
  </si>
  <si>
    <t>Nurse Practitioners</t>
  </si>
  <si>
    <t>Registered Nurses (Aged Care)</t>
  </si>
  <si>
    <t>Registered Nurses (Child and Family Health)</t>
  </si>
  <si>
    <t>Registered Nurses (Community Health)</t>
  </si>
  <si>
    <t>Registered Nurses (Critical Care and Emergency)</t>
  </si>
  <si>
    <t>Registered Nurses (Critical Care and Emergency) provide nursing care to critically ill patients and patients with unstable health following injury, surgery or during the acute phase of diseases, integrating new technological equipment into care in settings such as high dependency units, intensive care units, emergency departments or retrieval services.</t>
  </si>
  <si>
    <t>You usually need a bachelor degree in nursing and specialist experience to work as a Registered Nurse (Critical Care and Emergency). Postgraduate studies may also be useful.</t>
  </si>
  <si>
    <t>Registered Nurses (Developmental Disability)</t>
  </si>
  <si>
    <t>Registered Nurses (Disability and Rehabilitation)</t>
  </si>
  <si>
    <t>Registered Nurses (Medical)</t>
  </si>
  <si>
    <t>Registered Nurses (Medical Practice)</t>
  </si>
  <si>
    <t>Registered Nurses (Mental Health)</t>
  </si>
  <si>
    <t>Registered Nurses (Mental Health) provide nursing care to patients with mental health illness, disorder and dysfunction, and those experiencing emotional difficulties, distress and crisis in health, welfare and aged care facilities, correctional services and the community.</t>
  </si>
  <si>
    <t>You usually need a bachelor degree in nursing and specialist experience to work as a Registered Nurse (Mental Health). Postgraduate studies may also be useful.</t>
  </si>
  <si>
    <t>Registered Nurses (Perioperative)</t>
  </si>
  <si>
    <t>Registered Nurses (Surgical)</t>
  </si>
  <si>
    <t>Registered Nurses (Surgical) provide nursing care to patients with injuries and illness that require surgical intervention.</t>
  </si>
  <si>
    <t xml:space="preserve">You usually need a bachelor degree in nursing and specialist experience to work as a Registered Nurse (Surgical). </t>
  </si>
  <si>
    <t>Registered Nurses (Paediatrics)</t>
  </si>
  <si>
    <t>Registered Nurses (not covered elsewhere)</t>
  </si>
  <si>
    <t>ICT Business Analysts</t>
  </si>
  <si>
    <t>Systems Analysts</t>
  </si>
  <si>
    <t>Game and Multimedia Developers</t>
  </si>
  <si>
    <t>Game and Multimedia Developers create and manipulate computer animation, audio, video and graphic image files into multimedia programs to produce data and content for CD-ROMs, information kiosks, multimedia presentations, websites, mobile telephone resources, electronic gaming environments, e-commerce and e-security solutions, and entertainment and education products.</t>
  </si>
  <si>
    <t>You usually need a university or Vocational Education and Training (VET) course in a relevant information technology field (such as computer science, game design, animation, media and communication) to work as a Game or Multimedia Developer.  Some workers have Vocational Education and Training (VET) qualifications. There are also a wide range of vendor and industry certifications available that may substitute for formal qualifications.</t>
  </si>
  <si>
    <t>Web Developers</t>
  </si>
  <si>
    <t>Web Developers plan, produce and maintain websites using web programming languages, software applications, technologies and databases together with specifications of user needs, often in conjunction with other ICT Professionals such as Business Analysts, Web Designers and network and usability specialists.</t>
  </si>
  <si>
    <t>You usually need a bachelor or postgraduate degree in web development, information technology or computer science to work as a Web Developer.  Some workers have Vocational Education and Training (VET) qualifications. There are also a wide range of vendor and industry certifications available that may substitute for formal qualifications.</t>
  </si>
  <si>
    <t>Analyst Programmers</t>
  </si>
  <si>
    <t>Developer Programmers</t>
  </si>
  <si>
    <t>Developer Programmers interpret specifications, technical designs and flow charts, build, maintain and modify the code for software applications, construct technical specifications from a business functional model, and test and write technical documentation.</t>
  </si>
  <si>
    <t>You usually need a bachelor or postgraduate degree in a related information technology field (such as programming, software development or computer science) to work as a Developer Programmer. Some workers have a Vocational Education and Training (VET) qualification.</t>
  </si>
  <si>
    <t>Software Engineers</t>
  </si>
  <si>
    <t>Software Engineers design, develop, modify, document, test, implement, install and support software applications and systems.</t>
  </si>
  <si>
    <t>You usually need a bachelor or postgraduate degree in a related information technology field (such as software engineering, software development or computer science) to work as a Software Engineer. Some workers have a Vocational Education and Training (VET) qualification.</t>
  </si>
  <si>
    <t>Software Testers</t>
  </si>
  <si>
    <t>Software Testers specify, develop and write test plans and test scripts, produce test cases, carry out regression testing, and use automated test software applications to test the behaviour, functionality and integrity of computer software, and document the results of tests in defect reports and related documentation.</t>
  </si>
  <si>
    <t>You usually need a bachelor or postgraduate degree in a related information technology field (such as software development or computer science) to work as a Software Tester. Some workers have a Vocational Education and Training (VET) qualification.</t>
  </si>
  <si>
    <t>Other Software and Applications Programmers</t>
  </si>
  <si>
    <t>Database Administrators</t>
  </si>
  <si>
    <t>Database Administrators plan, develop, configure, maintain and support an organisation's database management system in accordance with user requirements, ensuring optimal database integrity, security, backup, reliability and performance.</t>
  </si>
  <si>
    <t>You usually need a bachelor or postgraduate degree in a related information technology field (such as database design and development) to work as a Database Administrator.  Some workers have Vocational Education and Training (VET) qualifications. There are also a wide range of vendor and industry certifications available that may substitute for formal qualifications.</t>
  </si>
  <si>
    <t>ICT Security Specialists</t>
  </si>
  <si>
    <t>ICT Security Specialists establish, manage and administer organisation's ICT security policies and procedures to ensure preventive and recovery strategies are in place, and to minimise the risk of internal and external security threats.</t>
  </si>
  <si>
    <t>You usually need a bachelor or postgraduate degree in a related information technology field (such as network security, computer science or cyber security) to work as an ICT Security Specialist.  Some workers have Vocational Education and Training (VET) qualifications. There are also a wide range of vendor and industry certifications available that may substitute for formal qualifications.</t>
  </si>
  <si>
    <t>Systems Administrators</t>
  </si>
  <si>
    <t>System Administrators plan, develop, install, troubleshoot, maintain and support operating systems and associated server hardware, software and databases ensuring optimum system integrity, security, backup and performance.</t>
  </si>
  <si>
    <t>You usually need a bachelor or postgraduate degree in a related information technology field (such as systems administration) to work as a Systems Administrator.  Some workers have Vocational Education and Training (VET) qualifications. There are also a wide range of vendor and industry certifications available that may substitute for formal qualifications.</t>
  </si>
  <si>
    <t>Computer Network and Systems Engineers</t>
  </si>
  <si>
    <t>Computer Network and Systems Engineers plan, develop, deploy, test and optimise network and system services, taking responsibility for configuration management and overall operational readiness of network systems, especially environments with multiple operating systems and configurations, and provide troubleshooting and fault-finding services for network problems.</t>
  </si>
  <si>
    <t>You usually need a bachelor or postgraduate degree in a related information technology field (such as computer science, network engineering or computer systems) to work as a Computer Network and Systems Engineer.  Some workers have Vocational Education and Training (VET) qualifications. There are also a wide range of vendor and industry certifications available that may substitute for formal qualifications.</t>
  </si>
  <si>
    <t>Network Administrators</t>
  </si>
  <si>
    <t>Network Administrators install and maintain hardware and software, document diagnosis and resolution of faults, manage user passwords, security and inventory documentation, ensure the efficient performance of servers, printers and personal computers, and attend to other operational tasks. They may also perform tasks such as help desk support and user training.</t>
  </si>
  <si>
    <t>You usually need a bachelor degree in a related information technology field (such as network systems administration) to work as a Network Administrator.  Some workers have Vocational Education and Training (VET) qualifications. There are also a wide range of vendor and industry certifications available that may substitute for formal qualifications.</t>
  </si>
  <si>
    <t>Network Analysts</t>
  </si>
  <si>
    <t>Network Analysts research and analyse network architecture, and recommend policies and strategies for designing, planning and coordinating an organisation's network, such as the total system environment and architecture. They may also perform operational tasks such as monitoring system performance, software and hardware upgrades, backups, support and network maintenance.</t>
  </si>
  <si>
    <t>You usually need a bachelor or postgraduate degree in a related information technology field (such computer science, computer networking or computer engineering) to work as a Network Analyst.  Some workers have Vocational Education and Training (VET) qualifications. There are also a wide range of vendor and industry certifications available that may substitute for formal qualifications.</t>
  </si>
  <si>
    <t>ICT Quality Assurance Engineers</t>
  </si>
  <si>
    <t>ICT Support Engineers</t>
  </si>
  <si>
    <t>ICT Support Engineers develop support procedures and strategies for systems, networks, operating systems and applications development, solve problems and provide technical expertise and direction in support of system infrastructure and process improvements, and diagnose and resolve complex system problems.</t>
  </si>
  <si>
    <t>You usually need a bachelor or postgraduate degree in a related information technology field (such as computer science or software engineering) to work as an ICT Support Engineer.  Some workers have Vocational Education and Training (VET) qualifications. There are also a wide range of vendor and industry certifications available that may substitute for formal qualifications.</t>
  </si>
  <si>
    <t>ICT Systems Test Engineers</t>
  </si>
  <si>
    <t>ICT System Test Engineers specify, develop and write test plans and test scripts, produce test cases, carry out regression testing, and use automated test software applications to test the behaviour, functionality and integrity of systems, and document the results of tests in defect reports and related documentation.</t>
  </si>
  <si>
    <t>You usually need a bachelor or postgraduate degree in a related information technology field (such as computer science or software engineering) to work as an ICT Systems Test Engineer.  Some workers have Vocational Education and Training (VET) qualifications. There are also a wide range of vendor and industry certifications available that may substitute for formal qualifications.</t>
  </si>
  <si>
    <t>Other ICT Support and Test Engineers</t>
  </si>
  <si>
    <t>Telecommunications Engineers</t>
  </si>
  <si>
    <t>Telecommunications Network Engineers</t>
  </si>
  <si>
    <t>Judges</t>
  </si>
  <si>
    <t>Magistrates</t>
  </si>
  <si>
    <t>Tribunal Members</t>
  </si>
  <si>
    <t>Intellectual Property Lawyers</t>
  </si>
  <si>
    <t>Judicial and Other Legal Professionals (not covered elsewhere)</t>
  </si>
  <si>
    <t>Careers Counsellors</t>
  </si>
  <si>
    <t>Careers Counsellors provide individuals and groups with information about career choices and assist individuals with self-development.</t>
  </si>
  <si>
    <t>You usually need a formal qualification in career development to work as a Careers Counsellor. University and Vocational Education and Training (VET) are both common study pathways. A University qualification provides industry recognition at the professional level and a VET qualification provides industry recognition at the para-professional level.</t>
  </si>
  <si>
    <t>Drug and Alcohol Counsellors</t>
  </si>
  <si>
    <t>Drug and Alcohol Counsellors provide support and treatment for people with drug and alcohol dependency problems, develop strategies which assist them to set goals and affect and maintain change, and provide community education. They may work in call centres.</t>
  </si>
  <si>
    <t>You need a formal qualification in counselling (alcohol and drugs), mental health, psychology, social work or another related field to work as a Drug and Alcohol Counsellor. University and Vocational Education and Training (VET) are both common study pathways.</t>
  </si>
  <si>
    <t>Family and Marriage Counsellors</t>
  </si>
  <si>
    <t>Family and Marriage Counsellors assist individuals, couples and families with marriage and relationship difficulties. They may work in call centres.</t>
  </si>
  <si>
    <t>You usually need a bachelor degree in counselling, psychology or another related field to work as a Family and Marriage Counsellor. Some workers have a Vocational Education and Training (VET) qualification.</t>
  </si>
  <si>
    <t>Rehabilitation Counsellors</t>
  </si>
  <si>
    <t>Rehabilitation Counsellors assist physically, mentally and socially disadvantaged people to reintegrate into work and the community.</t>
  </si>
  <si>
    <t xml:space="preserve">You usually need a bachelor degree in rehabilitation counselling to work as a Rehabilitation Counsellor. </t>
  </si>
  <si>
    <t>Student Counsellors</t>
  </si>
  <si>
    <t>Student Counsellors provide information and assistance to students, parents and teachers about a wide range of matters, such as students' personal problems, learning difficulties and special requirements.</t>
  </si>
  <si>
    <t>You usually need a bachelor degree in  to work as a Student Counsellor. Some workers have a Vocational Education and Training (VET) qualification.</t>
  </si>
  <si>
    <t>Other Counsellors and Life Coaches</t>
  </si>
  <si>
    <t>Clinical Psychologists</t>
  </si>
  <si>
    <t>Clinical Psychologists consult with individuals and groups, assess psychological disorders and administer programs of treatment.</t>
  </si>
  <si>
    <t xml:space="preserve">You need a specialised postgraduate degree in psychology and a period of supervised practice to work as a Clinical Psychologist. </t>
  </si>
  <si>
    <t>Educational Psychologists</t>
  </si>
  <si>
    <t>Educational Psychologists investigate learning and teaching, and develop psychological techniques to foster the development and skills of individuals and groups in educational settings.</t>
  </si>
  <si>
    <t xml:space="preserve">You need a specialised postgraduate degree in psychology and a period of supervised practice to work as an Educational Psychologist. </t>
  </si>
  <si>
    <t>Organisational Psychologists</t>
  </si>
  <si>
    <t>Organisational Psychologists apply psychological principles and techniques to study occupational behaviour, working conditions and organisational structure, and solve problems of work performance and organisational design.</t>
  </si>
  <si>
    <t xml:space="preserve">You need a specialised postgraduate degree in psychology and a period of supervised practice to work as an Organisational Psychologist. </t>
  </si>
  <si>
    <t>Psychotherapists</t>
  </si>
  <si>
    <t>Psychotherapists provide diagnosis and treatment of mental and emotional disorders using psychotherapeutic methods such as behavioural therapy, biofeedback, relaxation therapy and other techniques.</t>
  </si>
  <si>
    <t xml:space="preserve">You usually need a bachelor degree in psychotherapy to work as a Psychotherapist. </t>
  </si>
  <si>
    <t>Other Psychologists</t>
  </si>
  <si>
    <t>Historians</t>
  </si>
  <si>
    <t>Historians research the history of human activity and prepare accounts of findings.</t>
  </si>
  <si>
    <t>You usually need a bachelor degree in history to work as a Historian. It is also common to complete postgraduate studies.</t>
  </si>
  <si>
    <t>Interpreters</t>
  </si>
  <si>
    <t>Interpreters transfer spoken or signed languages into other spoken or signed languages, usually within a limited timeframe in the presence of the participants requiring the translation.</t>
  </si>
  <si>
    <t xml:space="preserve">Formal qualifications and the ability to speak languages fluently are both needed to work as an Interpreter. University and Vocational Education and Training (VET) are both common study pathways. </t>
  </si>
  <si>
    <t>Translators</t>
  </si>
  <si>
    <t>Translators transfer source texts from one language into another, usually within an extended time frame to allow for corrections and modifications and without the presence of the participants requiring the translation.</t>
  </si>
  <si>
    <t>Formal qualifications and the ability to write and speak languages fluently are both needed to work as a Translator. University is a common pathway.</t>
  </si>
  <si>
    <t>Archaeologists</t>
  </si>
  <si>
    <t>Archaeologists study human activity in the past, primarily through the recovery and analysis of the material culture and environmental data left behind, which includes artefacts, architecture, biofacts and cultural landscapes (the archaeological record).</t>
  </si>
  <si>
    <t>You need a bachelor degree in archaeology or another related field to work as an Archaeologist. It is also common to complete postgraduate studies.</t>
  </si>
  <si>
    <t>Other Social Professionals</t>
  </si>
  <si>
    <t>Community Arts Workers</t>
  </si>
  <si>
    <t>Recreation Officers</t>
  </si>
  <si>
    <t>Recreation Officers plan, organise and coordinate recreation facilities and programs through organisations such as local governments, schools, church bodies and youth organisations.</t>
  </si>
  <si>
    <t>You usually need a formal qualification in sport and recreation, leisure and health, or another related field to work as a Recreation Officer. Vocational Education and Training (VET) and university are both common study pathways.</t>
  </si>
  <si>
    <t>Welfare Workers</t>
  </si>
  <si>
    <t>Welfare Workers assist individuals, families and groups with social, emotional or financial difficulties to improve quality of life, by educating and supporting them and working towards change in their social environment.</t>
  </si>
  <si>
    <t xml:space="preserve">You need a formal qualification in community services work to work as a Welfare Worker. University and Vocational Education and Training (VET) are both common study pathways. </t>
  </si>
  <si>
    <t>Anaesthetic Technicians</t>
  </si>
  <si>
    <t>Anaesthetic Technicians prepare and maintain anaesthetic equipment for operating theatres or clinics, and assist Anaesthetists during anaesthetic procedures.</t>
  </si>
  <si>
    <t>You usually need a diploma in anaesthetic technology or paramedical science to work as an Anaesthetic Technician. Some workers have university qualifications.</t>
  </si>
  <si>
    <t>Cardiac Technicians</t>
  </si>
  <si>
    <t>Cardiac Technicians conduct tests on patients to record heart activity using specialised equipment, recording devices and laboratory instruments in support of Cardiologists and other Medical Practitioners engaged in diagnosing, monitoring and treating heart disease.</t>
  </si>
  <si>
    <t>You need a bachelor degree in science or allied health majoring in biophysics, health science, nursing, physiology or exercise physiology to work as a Cardiac Technician. Postgraduate studies may also be useful.</t>
  </si>
  <si>
    <t>Medical Laboratory Technicians</t>
  </si>
  <si>
    <t>Medical Laboratory Technicians perform routine medical laboratory tests and operate diagnostic laboratory equipment under the supervision of Medical Laboratory Scientists and Pathologists.</t>
  </si>
  <si>
    <t xml:space="preserve">You need a formal qualification in laboratory technology, operations, skills or techniques to work as a Medical Laboratory Technician. University and Vocational Education and Training (VET) are both common study pathways. </t>
  </si>
  <si>
    <t>Operating Theatre Technicians</t>
  </si>
  <si>
    <t>Operating Theatre Technicians prepare and maintain operating theatres and their equipment, assist the surgical team during operations and provide support to patients in the recovery room.</t>
  </si>
  <si>
    <t xml:space="preserve">You can work as an Operating Theatre Technician without formal qualifications, however, a certificate III or IV in health services assistance or operating theatre technical support is usually required. </t>
  </si>
  <si>
    <t>Pharmacy Technicians</t>
  </si>
  <si>
    <t>Pharmacy Technicians fill and label patients' prescriptions under the supervision of Pharmacists. They may record details of, place orders for, take stock of, and store medications and medical supplies and deliver them to patients.</t>
  </si>
  <si>
    <t xml:space="preserve">You usually need pharmaceutical experience to work as a Pharmacy Technician. While formal qualifications aren't essential, a Vocational Education and Training (VET) course in community pharmacy dispensary may be useful. </t>
  </si>
  <si>
    <t>Pathology Collectors</t>
  </si>
  <si>
    <t>Pathology Collectors extract, collect, label and preserve blood and other specimens from patients for laboratory analysis.</t>
  </si>
  <si>
    <t>You usually need a certificate III in pathology collection to work as a Pathology Collector. Some workers have university qualifications.</t>
  </si>
  <si>
    <t>Other Medical Technicians</t>
  </si>
  <si>
    <t>Fisheries Officers</t>
  </si>
  <si>
    <t>Meat Inspectors</t>
  </si>
  <si>
    <t>Quarantine Officers</t>
  </si>
  <si>
    <t>Other Primary Products Inspectors</t>
  </si>
  <si>
    <t>Chemistry Technicians</t>
  </si>
  <si>
    <t>Chemistry Technicians perform laboratory tests on organic and inorganic chemicals, analyse test data and carry out technical functions in support of Chemists or Chemical Engineers in a wide variety of areas such as fuels, agricultural products, food, pharmaceuticals, paints, metals, plastics, textiles, detergents, paper, fertilisers and cosmetics.</t>
  </si>
  <si>
    <t>You need extensive experience, or a formal qualification in chemistry, laboratory skills, laboratory technology or another related field to work as a Chemistry Technician. Vocational Education and Training (VET) and university are both common study pathways.</t>
  </si>
  <si>
    <t>Earth Science Technicians</t>
  </si>
  <si>
    <t>Earth Science Technicians collect and test earth and water samples, record observations and analyse data in support of Geologists or Geophysicists.</t>
  </si>
  <si>
    <t>You need extensive experience, or a formal qualification in environmental science, environmental technology, laboratory technology or another related field to work as an Earth Science Technician. Vocational Education and Training (VET) and university are both common study pathways.</t>
  </si>
  <si>
    <t>Life Science Technicians</t>
  </si>
  <si>
    <t>Life Science Technicians identify and collects living organisms and conducts field and laboratory studies in support of Life Scientists or Environmental Scientists.</t>
  </si>
  <si>
    <t>You usually need a formal qualification in life science, laboratory technology or another related field to work as a Life Science Technician. Vocational Education and Training (VET) and university are both common study pathways.</t>
  </si>
  <si>
    <t>School Laboratory Technicians</t>
  </si>
  <si>
    <t>Hydrographers</t>
  </si>
  <si>
    <t>Hydrographers measure, analyse and maintain the flow and quality of water in rivers, lakes, stormwater and sewage, and survey and map oceans, seas and rivers.</t>
  </si>
  <si>
    <t>You usually need a formal qualification in water industry operations, hydrography, geomatics or another related field to work as a Hydrographer. Vocational Education and Training (VET) and university are both common study pathways.</t>
  </si>
  <si>
    <t>Other Science Technicians</t>
  </si>
  <si>
    <t>Architectural Draftspersons</t>
  </si>
  <si>
    <t>Architectural Draftspersons complete Architects' concepts by preparing drawings and plans, and liaising with builders and contractors.</t>
  </si>
  <si>
    <t>You usually need a formal qualification in architecture or building design to work as an Architectural Draftsperson. Vocational Education and Training (VET) and university are both common study pathways.</t>
  </si>
  <si>
    <t>Building Associates</t>
  </si>
  <si>
    <t>Building Associates supervise construction sites, and organise and coordinate the material and human resources required.</t>
  </si>
  <si>
    <t xml:space="preserve">You usually need a certificate III or IV in building, construction or construction management to work as a Building Associate. </t>
  </si>
  <si>
    <t>Building Inspectors</t>
  </si>
  <si>
    <t>Building Inspectors inspect buildings to ensure compliance with laws and regulations and advise on building requirements.</t>
  </si>
  <si>
    <t>You usually need a formal qualification in building surveying to work as a Building Inspector. Vocational Education and Training (VET) and university are both common study pathways.</t>
  </si>
  <si>
    <t>Construction Estimators</t>
  </si>
  <si>
    <t>Construction Estimators prepare and deliver estimates and cost plans for construction projects up to the tender settlement stage.</t>
  </si>
  <si>
    <t>You usually need a formal qualification in building and construction estimating, construction management or a related construction field to work as a Construction Estimator. Vocational Education and Training (VET) and university are both common study pathways.</t>
  </si>
  <si>
    <t>Plumbing Inspectors</t>
  </si>
  <si>
    <t>Surveying and Spatial Science Technicians</t>
  </si>
  <si>
    <t>Surveying or Spatial Science Technicians collect, record and evaluate spatial information and prepare databases, maps, charts and plans in support of Surveyors, Cartographers or Other Spatial Scientists.</t>
  </si>
  <si>
    <t>You usually need a formal qualification in spatial information services or surveying to work as a Surveying or Spatial Science Technician. Vocational Education and Training (VET) and university are both common study pathways.</t>
  </si>
  <si>
    <t>Other Architectural, Building and Surveying Technicians</t>
  </si>
  <si>
    <t>Civil Engineering Draftspersons</t>
  </si>
  <si>
    <t>Civil Engineering Draftspersons prepare detailed drawings and plans for civil engineering work in support of Civil Engineering Professionals and Engineering Technologists.</t>
  </si>
  <si>
    <t>You usually need a Vocational Education and Training (VET) qualification in civil engineering, engineering drafting, civil construction design or another related field to work as a Civil Engineering Draftsperson. Some workers have university qualifications.</t>
  </si>
  <si>
    <t>Civil Engineering Technicians</t>
  </si>
  <si>
    <t>Civil Engineering Technicians conduct tests of construction materials, prepare sketches and tabulations, and assist in estimating costs in support of Civil Engineering Professionals and Engineering Technologists.</t>
  </si>
  <si>
    <t>You usually need a Vocational Education and Training (VET) qualification in civil engineering or another relevant field to work as a Civil Engineering Technician. Some workers have university qualifications.</t>
  </si>
  <si>
    <t>Electrical Engineering Draftspersons</t>
  </si>
  <si>
    <t>Electrical Engineering Draftspersons prepare detailed drawings and plans of electrical installations and circuitry in support of Electrical Engineers and Engineering Technologists.</t>
  </si>
  <si>
    <t>You usually need a diploma or advanced diploma in electrical engineering or another related field to work as an Electrical Engineering Draftsperson. Some workers have university qualifications.</t>
  </si>
  <si>
    <t>Electrical Engineering Technicians</t>
  </si>
  <si>
    <t>Electrical Engineering Technicians conduct tests of electrical systems, prepare charts and tabulations, and assist in estimating costs in support of Electrical Engineers and Engineering Technologists.</t>
  </si>
  <si>
    <t xml:space="preserve">You usually need a certificate III or IV in electrical and electronic engineering and technology or another related field to work as an Electrical Engineering Technician. </t>
  </si>
  <si>
    <t>Electronic Engineering Draftspersons</t>
  </si>
  <si>
    <t>Electronic Engineering Technicians</t>
  </si>
  <si>
    <t>Electronic Engineering Technicians conduct tests of electronic systems, collect and analyse data, and assemble circuitry in support of Electronics Engineers and Engineering Technologists.</t>
  </si>
  <si>
    <t>You usually need a certificate III or IV in electrical or electronics engineering or another related field to work as an Electronic Engineering Technician. Some workers have university qualifications.</t>
  </si>
  <si>
    <t>Mechanical Engineering Draftspersons</t>
  </si>
  <si>
    <t>Mechanical Engineering Draftspersons prepare detailed drawings and plans of mechanical engineering work in support of Mechanical Engineers and Engineering Technologists.</t>
  </si>
  <si>
    <t>You usually need a certificate III, IV or diploma in engineering or mechanical engineering to work as a Mechanical Engineering Draftsperson. Some workers have university qualifications.</t>
  </si>
  <si>
    <t>Mechanical Engineering Technicians</t>
  </si>
  <si>
    <t>Mechanical Engineering Technicians conduct tests of mechanical systems, collect and analyse data, and assemble and install mechanical assemblies in support of Mechanical Engineers and Engineering Technologists.</t>
  </si>
  <si>
    <t>You usually need a certificate III or IV in mechanical engineering or another related field to work as a Mechanical Engineering Technician. Some workers have university qualifications.</t>
  </si>
  <si>
    <t>Maintenance Planners</t>
  </si>
  <si>
    <t>Maintenance Planners develop maintenance planning strategies, and schedule, coordinate and monitor the maintenance of all plant equipment.</t>
  </si>
  <si>
    <t>You usually need a certificate IV in maintenance engineering to work as a Maintenance Planner. Some workers have a diploma or advanced diploma.</t>
  </si>
  <si>
    <t>Metallurgical and Materials Technicians</t>
  </si>
  <si>
    <t>Metallurgical or Materials Technicians test materials as part of mineral and metal processing and refining, or for research into metals, ceramics, polymers and other materials in support of Metallurgists and Materials Engineers.</t>
  </si>
  <si>
    <t xml:space="preserve">You need extensive experience, or a certificate IV in manufacturing technology or another related field to work as a Metallurgical or Materials Technician. </t>
  </si>
  <si>
    <t>Mine Deputies</t>
  </si>
  <si>
    <t>Mine Deputies oversee the safety of mining operations and supervise Miners.</t>
  </si>
  <si>
    <t xml:space="preserve">You need extensive experience, or a certificate IV in resource processing to work as a Mine Deputy. </t>
  </si>
  <si>
    <t>Building and Engineering Technicians (not covered elsewhere)</t>
  </si>
  <si>
    <t>Hardware Technicians</t>
  </si>
  <si>
    <t>Hardware Technicians support and maintain computer systems and peripherals by installing, configuring, testing, troubleshooting, and repairing hardware.</t>
  </si>
  <si>
    <t>You need extensive experience, or a formal qualification in information technology to work as a Hardware Technician. Vocational Education and Training (VET) and university are both common study pathways.</t>
  </si>
  <si>
    <t>ICT Customer Support Officers</t>
  </si>
  <si>
    <t>ICT Customer Support Officers provide support, education and guidance in the deployment and maintenance of computer infrastructure and the diagnosis and resolution of technical problems and issues. They may work in call centres.</t>
  </si>
  <si>
    <t>You need extensive experience, or a formal qualification in information technology or digital media to work as an ICT Customer Support Officer. Vocational Education and Training (VET) and university are both common study pathways.</t>
  </si>
  <si>
    <t>Web Administrators</t>
  </si>
  <si>
    <t>Web Administrators design, build and maintain websites, and provide web technology solutions and services.</t>
  </si>
  <si>
    <t>You need extensive experience, or a formal qualification in web-based or information technology to work as a Web Administrator. Vocational Education and Training (VET) and university are both common study pathways.</t>
  </si>
  <si>
    <t>Other ICT Support Technicians</t>
  </si>
  <si>
    <t>Radiocommunications Technicians</t>
  </si>
  <si>
    <t>Telecommunications Field Engineers</t>
  </si>
  <si>
    <t>Telecommunications Network Planners</t>
  </si>
  <si>
    <t>Telecommunications Technical Officers and Technologists</t>
  </si>
  <si>
    <t>Motor Mechanics (General)</t>
  </si>
  <si>
    <t>Motor Mechanics (General) maintain, test and repair petrol engines and the mechanical parts of lightweight motor vehicles such as transmissions, suspension, steering and brakes.</t>
  </si>
  <si>
    <t>You usually need a certificate III in light or heavy vehicle mechanical technology or another related field to work as a Motor Mechanic (General). These courses are often completed as part of an apprenticeship.</t>
  </si>
  <si>
    <t>Diesel Motor Mechanics</t>
  </si>
  <si>
    <t>Diesel Motor Mechanics maintain, test and repair diesel motors and the mechanical parts of trucks, buses and other heavy vehicles such as transmissions, suspension, steering and brakes.</t>
  </si>
  <si>
    <t>You usually need a certificate III in automotive diesel engine technology, automotive diesel fuel technology or another related field to work as a Diesel Motor Mechanic. These courses are often completed as part of an apprenticeship.</t>
  </si>
  <si>
    <t>Motorcycle Mechanics</t>
  </si>
  <si>
    <t>Motorcycle Mechanics maintain, test and repair the mechanical parts of motorcycles.</t>
  </si>
  <si>
    <t>You usually need a certificate III in motorcycle mechanical technology to work as a Motorcycle Mechanic. This course is often completed as part of an apprenticeship.</t>
  </si>
  <si>
    <t>Small Engine Mechanics</t>
  </si>
  <si>
    <t>Small Engine Mechanics maintain, test and repair engines of chainsaws, lawn mowers, garden tractors and other equipment with small engines.</t>
  </si>
  <si>
    <t>You can work as a Small Engine Mechanic without formal qualifications if you are able to demonstrate your technical competency to employers. However, a certificate III in mobile plant technology, outdoor power equipment technology or marine mechanical technology is usually required.</t>
  </si>
  <si>
    <t>Blacksmiths</t>
  </si>
  <si>
    <t>Blacksmiths shape bars, rods and blocks of metal by heating and hammering to produce or repair metal articles.</t>
  </si>
  <si>
    <t xml:space="preserve">You need extensive experience, or a certificate III or IV in engineering - fabrication trade to work as a Blacksmith. </t>
  </si>
  <si>
    <t>Electroplaters</t>
  </si>
  <si>
    <t>Electroplaters control plating processes and maintain solutions used to coat metal articles and other parts with non-ferrous metals.</t>
  </si>
  <si>
    <t xml:space="preserve">You can work as an Electroplater without formal qualifications, however, a certificate III or IV in engineering (fabrication trade) may be useful. </t>
  </si>
  <si>
    <t>Farriers</t>
  </si>
  <si>
    <t>Farriers inspect, trim and shape horses' hooves, and form, fit and nail horseshoes.</t>
  </si>
  <si>
    <t xml:space="preserve">You need extensive experience, or a certificate III or IV in farriery to work as a Farrier. </t>
  </si>
  <si>
    <t>Metal Casting Trades Workers</t>
  </si>
  <si>
    <t>Metal Casting Trades Workers form sand moulds and cores for the production of metal castings.</t>
  </si>
  <si>
    <t xml:space="preserve">You need extensive experience, or a certificate III in engineering (casting and moulding trade) to work as a Metal Casting Trades Worker. </t>
  </si>
  <si>
    <t>Metal Polishers</t>
  </si>
  <si>
    <t>Metal Fabricators</t>
  </si>
  <si>
    <t>Metal Fabricators mark off and fabricate structural steel and other metal stock to make or repair metal products and structures such as boilers and pressure vessels.</t>
  </si>
  <si>
    <t xml:space="preserve">You usually need a certificate III in engineering (fabrication trade) to work as a Metal Fabricator. </t>
  </si>
  <si>
    <t>Pressure Welders</t>
  </si>
  <si>
    <t>Welders (First Class)</t>
  </si>
  <si>
    <t>Welders (First Class) fabricate and repair metal products using various welding techniques.</t>
  </si>
  <si>
    <t>You need extensive experience, or a certificate III in engineering - fabrication trade to work as a Welder (First Class). This course is often completed as part of an apprenticeship.</t>
  </si>
  <si>
    <t>Aircraft Maintenance Engineers (Avionics)</t>
  </si>
  <si>
    <t>Aircraft Maintenance Engineers (Avionics) inspect, test, align, repair and install aircraft electrical and avionic system components.</t>
  </si>
  <si>
    <t>You need a certificate IV in aeroskills (avionics) to work as an Aircraft Maintenance Engineer (Avionics). This course is often completed as part of an apprenticeship.</t>
  </si>
  <si>
    <t>Aircraft Maintenance Engineers (Mechanical)</t>
  </si>
  <si>
    <t>Aircraft Maintenance Engineers (Mechanical) inspect, test, repair and install aircraft hydromechanical and flight system components and aircraft engines, subassemblies and components.</t>
  </si>
  <si>
    <t>You need a certificate IV in aeroskills (mechanical) to work as an Aircraft Maintenance Engineer (Mechanical). This course is often completed as part of an apprenticeship.</t>
  </si>
  <si>
    <t>Aircraft Maintenance Engineers (Structures)</t>
  </si>
  <si>
    <t>Aircraft Maintenance Engineers (Structures) inspect, dismantle and reassemble aircraft structures, and repair and replace components of aircraft frames.</t>
  </si>
  <si>
    <t>You need a certificate IV in aeroskills (structures) to work as an Aircraft Maintenance Engineer (Structures). This course is often completed as part of an apprenticeship.</t>
  </si>
  <si>
    <t>Fitters (General)</t>
  </si>
  <si>
    <t>Fitters (General) fit and assemble metal parts and subassemblies to fabricate production machines and other equipment.</t>
  </si>
  <si>
    <t>You usually need a certificate III in engineering - mechanical trade to work as a Fitter (General). This course is often completed as part of an apprenticeship.</t>
  </si>
  <si>
    <t>Fitter and Turners</t>
  </si>
  <si>
    <t>Fitter-Welders</t>
  </si>
  <si>
    <t>Fitter-Welders fit, assemble and weld metal parts and subassemblies to fabricate production machines and other equipment.</t>
  </si>
  <si>
    <t>You usually need a certificate III in engineering - mechanical trade to work as a Fitter-Welder. This course is often completed as part of an apprenticeship.</t>
  </si>
  <si>
    <t>Metal Machinists (First Class)</t>
  </si>
  <si>
    <t>Metal Machinists (First Class) set up and operate machine tools to shape and form metal stock and castings to fine tolerances, using detailed drawings and specifications.</t>
  </si>
  <si>
    <t>You usually need a certificate III in engineering - mechanical trade to work as a Metal Machinist (First Class). This course is often completed as part of an apprenticeship.</t>
  </si>
  <si>
    <t>Textile, Clothing and Footwear Mechanics</t>
  </si>
  <si>
    <t>Other Metal Fitters and Machinists</t>
  </si>
  <si>
    <t>Engravers</t>
  </si>
  <si>
    <t>Gunsmiths</t>
  </si>
  <si>
    <t>Locksmiths</t>
  </si>
  <si>
    <t>Locksmiths install and maintain locks and related security devices and systems.</t>
  </si>
  <si>
    <t>You can work as a Locksmith without formal qualifications if you are able to demonstrate your technical competency to employers. However, a certificate III in locksmithing is usually required.</t>
  </si>
  <si>
    <t>Precision Instrument Makers and Repairers</t>
  </si>
  <si>
    <t>Precision Instrument Makers and Repairers assemble, calibrate, install and overhaul mechanical precision instruments and equipment.</t>
  </si>
  <si>
    <t xml:space="preserve">You usually need a certificate III in electrical or electronic trade engineering to work as a Precision Instrument Maker and Repairer. </t>
  </si>
  <si>
    <t>Saw Doctors</t>
  </si>
  <si>
    <t>Watch and Clock Makers and Repairers</t>
  </si>
  <si>
    <t>Watch and Clock Makers and Repairers make, repair, clean and adjust watches and clocks.</t>
  </si>
  <si>
    <t>You can work as a Watch and Clock Maker and Repairer without formal qualifications if you are able to demonstrate your technical competency to employers. However, a certificate III in watch and clock service and repair is usually required.</t>
  </si>
  <si>
    <t>Engineering Patternmakers</t>
  </si>
  <si>
    <t>Toolmakers</t>
  </si>
  <si>
    <t>Toolmakers make and repair tools, dies, jigs, fixtures and other precision parts and equipment to fine tolerances, for machine tools and other production machinery.</t>
  </si>
  <si>
    <t xml:space="preserve">You usually need a certificate III or IV in engineering or relevant training to work as a Toolmaker. </t>
  </si>
  <si>
    <t>Vehicle Body Builders</t>
  </si>
  <si>
    <t>Vehicle Body Builders manufacture and repair prototype production units and purpose-built vehicle bodies such as buses, trucks, fire engines and caravans.</t>
  </si>
  <si>
    <t>You can work as a Vehicle Body Builder without formal qualifications if you are able to demonstrate your technical competency to employers. However, a certificate III or IV in automotive body repair or automotive manufacturing (technical operations) is usually required.</t>
  </si>
  <si>
    <t>Vehicle Trimmers</t>
  </si>
  <si>
    <t>Vehicle Trimmers install, repair and replace the interior trim of vehicles such as seats, linings, floor coverings and door trims.</t>
  </si>
  <si>
    <t>You can work as a Vehicle Trimmer without formal qualifications if you are able to demonstrate your technical competency to employers. However, a certificate III in automotive trimming is usually required.</t>
  </si>
  <si>
    <t>Bricklayers</t>
  </si>
  <si>
    <t>Bricklayers lay bricks, pre-cut stone and other types of building blocks in mortar to construct and repair walls, partitions, arches and other structures.</t>
  </si>
  <si>
    <t>You can work as a Bricklayer without formal qualifications if you are able to demonstrate your technical competency to employers. However, a certificate III in bricklaying/blocklaying is usually required. This course is often completed as part of an apprenticeship.</t>
  </si>
  <si>
    <t>Stonemasons</t>
  </si>
  <si>
    <t>Stonemasons cut and shape hard and soft stone blocks and masonry slabs to construct and renovate stone structures and monumental masonry.</t>
  </si>
  <si>
    <t>You can work as a Stonemason without formal qualifications if you are able to demonstrate your technical competency to employers. However, a certificate III in stonemasonry is usually required. This course is often completed as part of an apprenticeship.</t>
  </si>
  <si>
    <t>Carpenters</t>
  </si>
  <si>
    <t>Carpenters construct, erect, install, renovate and repair structures and fixtures of wood, plywood, wallboard and other materials.</t>
  </si>
  <si>
    <t>You can work as a Carpenter without formal qualifications if you are able to demonstrate your technical competency to employers. However, a certificate III in carpentry is usually required. This course is often completed as part of an apprenticeship.</t>
  </si>
  <si>
    <t>Joiners</t>
  </si>
  <si>
    <t>Joiners cut, shape and fit timber parts in workshops to form structures and fittings, ready for installation.</t>
  </si>
  <si>
    <t>You can work as a Joiner without formal qualifications if you are able to demonstrate your technical competency to employers. However, a certificate III in joinery is usually required. This course is often completed as part of an apprenticeship.</t>
  </si>
  <si>
    <t>Fibrous Plasterers</t>
  </si>
  <si>
    <t>Fibrous Plasterers apply and fix plasterboard partitions, suspended ceilings, fire rating systems, acoustic tiles, and composite wall linings to buildings.</t>
  </si>
  <si>
    <t xml:space="preserve">You can work as a Fibrous Plasterer without formal qualifications, however, a certificate III in wall and ceiling lining may be useful. </t>
  </si>
  <si>
    <t>Solid Plasterers</t>
  </si>
  <si>
    <t>Solid Plasterers apply decorative and protective coverings of plaster, cement and similar materials to the interiors and exteriors of structures.</t>
  </si>
  <si>
    <t xml:space="preserve">You can work as a Solid Plasterer without formal qualifications, however, a certificate III in solid plastering may be useful. </t>
  </si>
  <si>
    <t>Plumbers (General)</t>
  </si>
  <si>
    <t>Airconditioning and Mechanical Services Plumbers</t>
  </si>
  <si>
    <t>Airconditioning and Mechanical Services Plumbers install, maintain and repair piping, ducting and equipment for heating, cooling and ventilation of buildings or vessels.</t>
  </si>
  <si>
    <t>You usually need a certificate III in plumbing to work as an Airconditioning and Mechanical Services Plumber. This course is often completed as part of an apprenticeship.</t>
  </si>
  <si>
    <t>Drainers</t>
  </si>
  <si>
    <t>Drainers install, maintain and design below-ground drainage systems and associated sewerage or effluent disposal systems.</t>
  </si>
  <si>
    <t>You can work as a Drainer without formal qualifications if you are able to demonstrate your technical competency to employers. However, a certificate II in drainage is usually required.</t>
  </si>
  <si>
    <t>Gasfitters</t>
  </si>
  <si>
    <t>Gasfitters install, maintain and repair gas mains, piping systems downstream of billing meters, and appliances and ancillary equipment associated with the use of fuel gases, including liquefied petroleum gas systems.</t>
  </si>
  <si>
    <t xml:space="preserve">You usually need a certificate III or IV in gas fitting, gas supply industry operations, plumbing to work as a Gasfitter. </t>
  </si>
  <si>
    <t>Roof Plumbers</t>
  </si>
  <si>
    <t>Roof Plumbers install, maintain and repair flashings, metallic roof and wall claddings and rainwater products such as gutters and downpipes.</t>
  </si>
  <si>
    <t>You can work as a Roof Plumber without formal qualifications if you are able to demonstrate your technical competency to employers. However, a certificate III in plumbing or roof plumbing is usually required.</t>
  </si>
  <si>
    <t>Electricians (General)</t>
  </si>
  <si>
    <t>Electricians (Special Class)</t>
  </si>
  <si>
    <t>Lift Mechanics</t>
  </si>
  <si>
    <t>Lift Mechanics design, install, maintain, service and repair electric and hydraulic passenger and freight lifts, escalators, moving walkways and other lift equipment.</t>
  </si>
  <si>
    <t>You usually need a certificate III in electrotechnology (electrician or systems electrician) to work as a Lift Mechanic. These courses are often completed as part of an apprenticeship.</t>
  </si>
  <si>
    <t>Electrical Linesworkers</t>
  </si>
  <si>
    <t>Technical Cable Jointers</t>
  </si>
  <si>
    <t>Business Machine Mechanics</t>
  </si>
  <si>
    <t>Business Machine Mechanics install, maintain and repair electronic business equipment such as multi-function devices, photocopiers, scanners, fax machines and cash registers.</t>
  </si>
  <si>
    <t>You can work as a Business Machine Mechanic without formal qualifications if you are able to demonstrate your technical competency to employers. However, a certificate III in business equipment servicing is usually required.</t>
  </si>
  <si>
    <t>Communications Operators</t>
  </si>
  <si>
    <t>Communications Operators transmit and receive radio messages by use of morse code, voice and radio teletype.</t>
  </si>
  <si>
    <t>You can work as a Communications Operator without formal qualifications if you are able to demonstrate your technical competency to employers. However, a Vocational Education and Training (VET) course in a related electronics or communications field is usually required.</t>
  </si>
  <si>
    <t>Electronic Equipment Trades Workers</t>
  </si>
  <si>
    <t>Electronic Equipment Trades Workers install, maintain and repair electronic equipment and systems such as audio and visual reproduction equipment, home entertainment systems, computers and electronic security systems.</t>
  </si>
  <si>
    <t>You can work as an Electronic Equipment Trades Worker without formal qualifications if you are able to demonstrate your technical competency to employers. A certificate III in electronics and communications , computer systems equipment, instrumentation and control or another related field might be helpful.</t>
  </si>
  <si>
    <t>Electronic Instrument Trades Workers (General)</t>
  </si>
  <si>
    <t>Electronic Instrument Trades Workers (General) install, modify, maintain and repair electronic instruments and control systems.</t>
  </si>
  <si>
    <t xml:space="preserve">You need a certificate III or IV in instrumentation and control or similar to work as an Electronic Instrument Trades Worker (General). </t>
  </si>
  <si>
    <t>Electronic Instrument Trades Workers (Special Class)</t>
  </si>
  <si>
    <t>Cablers (Data and Telecommunications)</t>
  </si>
  <si>
    <t>Telecommunications Cable Jointers</t>
  </si>
  <si>
    <t>Telecommunications Linesworkers</t>
  </si>
  <si>
    <t>Telecommunications Linesworkers install, maintain and repair external telecommunication equipment such as aerial lines, conduits and underground cables, radio and mobile phone antennae, and limited items of terminal equipment.</t>
  </si>
  <si>
    <t>You can work as a Telecommunications Linesworker without formal qualifications if you are able to demonstrate your technical competency to employers. A certificate II or III in telecommunications technology might be helpful.</t>
  </si>
  <si>
    <t>Telecommunications Technicians</t>
  </si>
  <si>
    <t>Bakers</t>
  </si>
  <si>
    <t>Pastrycooks</t>
  </si>
  <si>
    <t>Dog Handlers and Trainers</t>
  </si>
  <si>
    <t>Dog Handlers or Trainers teach dogs to obey commands and undertake specific tasks.</t>
  </si>
  <si>
    <t xml:space="preserve">You can work as a Dog Handler or Trainer without formal qualifications, however, a Vocational Education and Training (VET) course in dog training may be useful. </t>
  </si>
  <si>
    <t>Horse Trainers</t>
  </si>
  <si>
    <t>Horse Trainers prepare horses for riding, breeding, racing, work, show or competitions.</t>
  </si>
  <si>
    <t>You can work as a Horse Trainer without formal qualifications. Some on the job training may be provided. A Vocational Education and Training (VET) course in horse racing might be helpful.</t>
  </si>
  <si>
    <t>Pet Groomers</t>
  </si>
  <si>
    <t>Pet Groomers wash, dry, brush, comb, cut and style pets' coats, clip their nails and clean their ears.</t>
  </si>
  <si>
    <t>You can work as a Pet Groomer without formal qualifications. Some on the job training may be provided. A Vocational Education and Training (VET) course in pet grooming or animal studies might be helpful.</t>
  </si>
  <si>
    <t>Zookeepers</t>
  </si>
  <si>
    <t>Zookeepers feed, provide water for and monitor the health of animals in zoos, aquaria and wildlife parks, clean, fix and maintain animal cages, and inform visitors about animals.</t>
  </si>
  <si>
    <t xml:space="preserve">You usually need a university or Vocational Education and Training (VET) qualification in animal science, captive animals or another related field to work as a Zookeeper. </t>
  </si>
  <si>
    <t>Kennel Hands</t>
  </si>
  <si>
    <t>Other Animal Attendants and Trainers</t>
  </si>
  <si>
    <t>Gardeners (General)</t>
  </si>
  <si>
    <t>Arborists</t>
  </si>
  <si>
    <t>Arborists maintain and care for trees and shrubs by lopping limbs and shaping branches, treating trees with fertilisers and insecticides, removing dead or decaying trees, and advising on general tree care.</t>
  </si>
  <si>
    <t xml:space="preserve">You need extensive experience, or a certificate III or IV in arboriculture to work as an Arborist. </t>
  </si>
  <si>
    <t>Landscape Gardeners</t>
  </si>
  <si>
    <t>Print Finishers</t>
  </si>
  <si>
    <t>Print Finishers bind books and other publications, and finish printed products by hand or machine.</t>
  </si>
  <si>
    <t>You can work as a Print Finisher without formal qualifications if you are able to demonstrate your technical competency to employers. However, a certificate III or IV in print manufacturing or printing and graphic arts is usually required. These courses are often completed as part of an apprenticeship.</t>
  </si>
  <si>
    <t>Screen Printers</t>
  </si>
  <si>
    <t>Screen Printers prepare stencils, and set up and operate power-driven or hand-operated screen print equipment.</t>
  </si>
  <si>
    <t>You can work as a Screen Printer without formal qualifications if you are able to demonstrate your technical competency to employers. However, A certificate III, IV or diploma in print manufacturing or printing and graphic arts is usually required. These courses are often completed as part of an apprenticeship.</t>
  </si>
  <si>
    <t>Printing Machinists</t>
  </si>
  <si>
    <t>Small Offset Printers</t>
  </si>
  <si>
    <t>Canvas Goods Fabricators</t>
  </si>
  <si>
    <t>Canvas Goods Fabricators fabricate and repair canvas and related products such as awnings, tents, tarpaulins, horse rugs and caravan annexes.</t>
  </si>
  <si>
    <t>You can work as a Canvas Goods Fabricator without formal qualifications. Some on the job training may be provided. A certificate III in textile fabrication might be helpful.</t>
  </si>
  <si>
    <t>Leather Goods Makers</t>
  </si>
  <si>
    <t>Leather Goods Makers fabricate and repair leather articles such as wallets, cases, harnesses and saddlery.</t>
  </si>
  <si>
    <t>You can work as a Leather Goods Maker without formal qualifications. Some on the job training may be provided. A certificate II, III or IV in leather production might be helpful.</t>
  </si>
  <si>
    <t>Sail Makers</t>
  </si>
  <si>
    <t>Sail Makers fabricate and repair sails and other articles from sailcloth.</t>
  </si>
  <si>
    <t>You can work as a Sail Maker without formal qualifications if you are able to demonstrate your technical competency to employers. However, a certificate III in textile fabrication is usually required.</t>
  </si>
  <si>
    <t>Shoemakers</t>
  </si>
  <si>
    <t>Shoemakers make and repair boots or shoes.</t>
  </si>
  <si>
    <t>You can work as a Shoemaker without formal qualifications. Some on the job training may be provided. A certificate III in footwear might be helpful.</t>
  </si>
  <si>
    <t>Apparel Cutters</t>
  </si>
  <si>
    <t>Clothing Patternmakers</t>
  </si>
  <si>
    <t>Dressmakers and Tailors</t>
  </si>
  <si>
    <t>Dressmakers or Tailors make, alter and repair women's and men's tailored garments, formal wear, couturier clothing, and special occasion wear such as suits, dresses, coats, evening wear and bridal wear.</t>
  </si>
  <si>
    <t xml:space="preserve">You can work as a Dressmaker or Tailor without formal qualifications, however, a certificate III or IV in textile, clothing and footwear (TCF) production or applied fashion design and technology may be useful. </t>
  </si>
  <si>
    <t>Other Clothing Trades Workers</t>
  </si>
  <si>
    <t>Furniture Finishers</t>
  </si>
  <si>
    <t>Furniture Finishers apply finishes, such as stain, lacquer, paint, oil and varnish, to furniture, and polish and wax finished furniture surfaces.</t>
  </si>
  <si>
    <t>You can work as a Furniture Finisher without formal qualifications, however, a certificate III in furniture finishing may be useful. This course is often completed as part of an apprenticeship.</t>
  </si>
  <si>
    <t>Picture Framers</t>
  </si>
  <si>
    <t>Picture Framers cut out and assemble mouldings to make picture frames, and frame paintings, photographs, needlework and other artwork.</t>
  </si>
  <si>
    <t xml:space="preserve">You can work as a Picture Framer without formal qualifications, however, a certificate III in picture framing may be useful. </t>
  </si>
  <si>
    <t>Wood Machinists</t>
  </si>
  <si>
    <t>Wood Machinists cut, plane, turn, shape and sand wood stock to specifications.</t>
  </si>
  <si>
    <t>You usually need a certificate III in timber and composites machining or wood machining to work as a Wood Machinist. These courses are often completed as part of an apprenticeship.</t>
  </si>
  <si>
    <t>Wood Turners</t>
  </si>
  <si>
    <t>Wood Turners operate wood turning lathes to turn and shape wood stock.</t>
  </si>
  <si>
    <t>You can work as a Wood Turner without formal qualifications. Some on the job training may be provided. Some workers have a certificate III or IV.</t>
  </si>
  <si>
    <t>Other Wood Machinists and Wood Trades Workers</t>
  </si>
  <si>
    <t>Boat Builders and Repairers</t>
  </si>
  <si>
    <t>Shipwrights</t>
  </si>
  <si>
    <t>Chemical Plant Operators</t>
  </si>
  <si>
    <t>Chemical Plant Operators control the operation of chemical production plant.</t>
  </si>
  <si>
    <t>You can work as a Chemical Plant Operator without formal qualifications if you are able to demonstrate your technical competency to employers. A certificate III or IV in process plant operations might be helpful.</t>
  </si>
  <si>
    <t>Gas and Petroleum Operators</t>
  </si>
  <si>
    <t>Gas or Petroleum Operators operate equipment to pump oil and gas from wellheads, and refine and process petroleum products.</t>
  </si>
  <si>
    <t>You usually need a certificate III in process plant operations to work as a Gas or Petroleum Operator. Some workers complete a traineeship.</t>
  </si>
  <si>
    <t>Power Generation Plant Operators</t>
  </si>
  <si>
    <t>Power Generation Plant Operators operate boilers, turbogenerators and associated plant to generate electrical power.</t>
  </si>
  <si>
    <t>You need a certificate III or IV in electrical supply industry (ESI) generation (operations or systems) to work as a Power Generation Plant Operator. Some workers have a diploma or advanced diploma.</t>
  </si>
  <si>
    <t>Gallery and Museum Technicians</t>
  </si>
  <si>
    <t>Gallery or Museum Technicians prepare artworks, specimens and artefacts for collections, and arrange and construct gallery or museum exhibits.</t>
  </si>
  <si>
    <t xml:space="preserve">You usually need a formal qualification in library and information services or another related field to work as a Gallery or Museum Technician. University and Vocational Education and Training (VET) are both common study pathways. </t>
  </si>
  <si>
    <t>Library Technicians</t>
  </si>
  <si>
    <t>Library Technicians assist Librarians and other information managers in organising and operating systems for handling recorded material and files.</t>
  </si>
  <si>
    <t>You can work as a Library Technician without formal qualifications if you are able to demonstrate your technical competency to employers. Most Library Technicians have either a Vocational Education and Training (VET) or university qualification in librarianship and information management.</t>
  </si>
  <si>
    <t>Broadcast Transmitter Operators</t>
  </si>
  <si>
    <t>Broadcast Transmitter Operators operate consoles to control radio or television broadcast transmitters.</t>
  </si>
  <si>
    <t>You can work as a Broadcast Transmitter Operator without formal qualifications if you are able to demonstrate your technical competency to employers.  It is common for Broadcast Transmitter Operators to complete either a Vocational Education and Training (VET) or university course in broadcast technology, audio visual studies or screen and media studies.</t>
  </si>
  <si>
    <t>Camera Operators (Film, Television or Video)</t>
  </si>
  <si>
    <t>Camera Operators (Film, Television or Video) set up and operate cameras to photograph scenes for film, television or video productions.</t>
  </si>
  <si>
    <t>You can work as a Camera Operator (Film, Television or Video) without formal qualifications, however, a course in audio visual studies or screen and media studies may be useful. Vocational Education and Training (VET) and university are both common study pathways.</t>
  </si>
  <si>
    <t>Light Technicians</t>
  </si>
  <si>
    <t>Light Technicians position and control lighting equipment for film, television or video productions or stage performances.</t>
  </si>
  <si>
    <t>You can work as a Light Technician without formal qualifications, however, a course in audio visual studies, screen and media studies or electrical may be useful. Vocational Education and Training (VET) and university are both common study pathways.</t>
  </si>
  <si>
    <t>Make Up Artists</t>
  </si>
  <si>
    <t>Make Up Artists design and apply make up to actors, presenters and other performing artists.</t>
  </si>
  <si>
    <t>You can work as a Make Up Artist without formal qualifications if you are able to demonstrate your technical competency to employers. A certificate III, IV or diploma in beauty therapy might be helpful.</t>
  </si>
  <si>
    <t>Musical Instrument Makers and Repairers</t>
  </si>
  <si>
    <t>Musical Instrument Makers or Repairers build, repair and restore musical instruments, and modify and tune them to owners' specifications.</t>
  </si>
  <si>
    <t>You can work as a Musical Instrument Maker or Repairer without formal qualifications if you are able to demonstrate your technical competency to employers. However, a certificate III or IV in musical instrument making, maintenance and repair is usually required.</t>
  </si>
  <si>
    <t>Sound Technicians</t>
  </si>
  <si>
    <t>Sound Technicians operate audio equipment to record, enhance, mix and amplify sound in support of television, radio, film or video productions, or stage performances.</t>
  </si>
  <si>
    <t>You can work as a Sound Technician without formal qualifications, however, a course in audio visual studies or music industry may be useful. Vocational Education and Training (VET) and university are both common study pathways.</t>
  </si>
  <si>
    <t>Television Equipment Operators</t>
  </si>
  <si>
    <t>Other Performing Arts Technicians</t>
  </si>
  <si>
    <t>Divers</t>
  </si>
  <si>
    <t>Interior Decorators</t>
  </si>
  <si>
    <t>Optical Dispensers</t>
  </si>
  <si>
    <t>Optical Dispensers interpret optical prescriptions, and fit and service optical appliances such as spectacle frames and lenses.</t>
  </si>
  <si>
    <t xml:space="preserve">You can work as an Optical Dispenser without formal qualifications, however, a certificate IV in optical dispensing may be useful. </t>
  </si>
  <si>
    <t>Optical Mechanics</t>
  </si>
  <si>
    <t>Photographer's Assistants</t>
  </si>
  <si>
    <t>Plastics Technicians</t>
  </si>
  <si>
    <t>Wool Classers</t>
  </si>
  <si>
    <t>Fire Protection Equipment Technicians</t>
  </si>
  <si>
    <t>Technicians and Trades Workers (not covered elsewhere)</t>
  </si>
  <si>
    <t>Ambulance Officers</t>
  </si>
  <si>
    <t>Intensive Care Ambulance Paramedics</t>
  </si>
  <si>
    <t>Dental Hygienists</t>
  </si>
  <si>
    <t>Dental Hygienists carry out preventative dental procedures under the direction of a Dentist.</t>
  </si>
  <si>
    <t>You usually need an advanced diploma or bachelor degree  in oral health to work as a Dental Hygienist. Some workers have university qualifications.</t>
  </si>
  <si>
    <t>Dental Prosthetists</t>
  </si>
  <si>
    <t>Dental Technicians</t>
  </si>
  <si>
    <t>Dental Technicians construct and repair dentures and other dental appliances.</t>
  </si>
  <si>
    <t>You need a diploma in dental technology to work as a Dental Technician. Some workers complete a traineeship.</t>
  </si>
  <si>
    <t>Dental Therapists</t>
  </si>
  <si>
    <t>Dental Therapists examine and treat diseases of the teeth in preschool, primary and secondary school children under the general supervision of a Dentist.</t>
  </si>
  <si>
    <t xml:space="preserve">You usually need a bachelor degree in oral health to work as a Dental Therapist. </t>
  </si>
  <si>
    <t>Enrolled Nurses</t>
  </si>
  <si>
    <t>Enrolled Nurses provide nursing care to patients in a variety of health, aged care, welfare and community settings under the supervision of Registered Nurses.</t>
  </si>
  <si>
    <t xml:space="preserve">You usually need a diploma or advanced diploma in nursing and clinical experience to work as an Enrolled Nurse. </t>
  </si>
  <si>
    <t>Mothercraft Nurses</t>
  </si>
  <si>
    <t>Community Workers</t>
  </si>
  <si>
    <t>Community Workers facilitate community development initiatives and collective solutions within a community to address issues, needs and problems associated with recreational, health, housing, employment and other welfare matters.</t>
  </si>
  <si>
    <t>You usually need a formal qualification in community services, individual support, social work, social sciences, psychology or another related field to work as a Community Worker. Vocational Education and Training (VET) and university are both common study pathways.</t>
  </si>
  <si>
    <t>Disabilities Services Officers</t>
  </si>
  <si>
    <t>Disabilities Services Officers work in a range of service units which provide education and community access to people with intellectual, physical, social and emotional disabilities.</t>
  </si>
  <si>
    <t>You usually need a formal qualification in caring for the disabled, human welfare, psychology or social work to work as a Disabilities Services Officer. Vocational Education and Training (VET) and university are both common study pathways.</t>
  </si>
  <si>
    <t>Family Support Workers</t>
  </si>
  <si>
    <t>Family Support Workers assist the work of Social Workers and Welfare Workers by providing services and support to families.</t>
  </si>
  <si>
    <t>You usually need a formal qualification in community services, social welfare, health, or another allied field to work as a Family Support Worker. Vocational Education and Training (VET) and university are both common study pathways.</t>
  </si>
  <si>
    <t>Parole and Probation Officers</t>
  </si>
  <si>
    <t>Parole or Probation Officers supervise offenders who have been placed on probation by court order or released conditionally from corrective service institutions.</t>
  </si>
  <si>
    <t xml:space="preserve">You usually need a formal qualification in community services, behavioural science, social work, social science, criminology, justice studies, or psychology to work as a Parole or Probation Officer. University and Vocational Education and Training (VET) are both common study pathways. </t>
  </si>
  <si>
    <t>Residential Care Officers</t>
  </si>
  <si>
    <t>Youth Workers</t>
  </si>
  <si>
    <t>Youth Workers assist young people as individuals or groups to solve social, emotional and financial problems in an agency framework.</t>
  </si>
  <si>
    <t>You usually need a formal qualification in youth work, youth justice, community services, or child, youth, and family intervention to work as a Youth Worker. Vocational Education and Training (VET) and university are both common study pathways.</t>
  </si>
  <si>
    <t>Child Care Workers</t>
  </si>
  <si>
    <t>Family Day Care Workers</t>
  </si>
  <si>
    <t>Nannies</t>
  </si>
  <si>
    <t>Out of School Hours Care Workers</t>
  </si>
  <si>
    <t>Aboriginal and Torres Strait Islander Education Workers</t>
  </si>
  <si>
    <t>Integration Aides</t>
  </si>
  <si>
    <t>Integration Aides assist children with developmental disabilities in mainstream schools.</t>
  </si>
  <si>
    <t xml:space="preserve">You can work as an Integration Aide without formal qualifications, however, a certificate III or IV in education support may be useful. </t>
  </si>
  <si>
    <t>Preschool Aides</t>
  </si>
  <si>
    <t>Teachers' Aides</t>
  </si>
  <si>
    <t>Hospital orderlies</t>
  </si>
  <si>
    <t>Hospital Orderlies assist with the provision of care to patients in a hospital by ensuring wards are neat and tidy, lifting and turning patients and transporting them in wheelchairs or on movable beds, and providing direct care and support.</t>
  </si>
  <si>
    <t xml:space="preserve">You can work as a Hospital Orderly without formal qualifications, however, a certificate II or III in health support services or health services assistance may be useful. </t>
  </si>
  <si>
    <t>Nursing Support Workers</t>
  </si>
  <si>
    <t>Nursing Support Workers provide limited patient care under the direction of nursing staff.</t>
  </si>
  <si>
    <t>You need extensive experience, or a formal qualification in health services assistance to work as a Nursing Support Worker. Vocational Education and Training (VET) and university are both common study pathways.</t>
  </si>
  <si>
    <t>Personal Care Assistants</t>
  </si>
  <si>
    <t>Personal Care Assistants provide routine personal care services to people in a range of health care facilities or in a person's home.</t>
  </si>
  <si>
    <t xml:space="preserve">You need extensive experience, or a certificate III or IV in individual support, aged care or another related field to work as a Personal Care Assistant. </t>
  </si>
  <si>
    <t>Therapy Aides</t>
  </si>
  <si>
    <t>Therapy Aides assist therapists in providing therapy programs and in the direct care of their patients in a variety of health, welfare and community settings.</t>
  </si>
  <si>
    <t>You need extensive experience, or a formal qualification in allied health assistance, disability, aged care, leisure and health or another related field to work as a Therapy Aide. Vocational Education and Training (VET) and university are both common study pathways.</t>
  </si>
  <si>
    <t>Child and Youth Residential Care Assistants</t>
  </si>
  <si>
    <t>Child or Youth Residential Care Assistants provide care and supervision for children and young people living in residential or institutional facilities such as group homes and correctional institutions.</t>
  </si>
  <si>
    <t xml:space="preserve">You usually need a certificate III or IV in community services, social services, or child, youth, and family intervention to work as a Child or Youth Residential Care Assistant. </t>
  </si>
  <si>
    <t>Hostel Parents</t>
  </si>
  <si>
    <t>Hostel Parents provide care and supervision for children and young people living in residential facilities such as boarding school residential colleges and hostels.</t>
  </si>
  <si>
    <t>You usually need experience caring for children to work as a Hostel Parent. Formal qualifications might be useful but aren't essential. Some workers have Vocational Education and Training (VET) or university qualifications in areas such as education or nursing.</t>
  </si>
  <si>
    <t>Refuge Workers</t>
  </si>
  <si>
    <t>Bar Attendants</t>
  </si>
  <si>
    <t>Bar Attendants prepare, mix and serve alcoholic and non-alcoholic drinks to patrons in licensed establishments.</t>
  </si>
  <si>
    <t>You can work as a Bar Attendant without formal qualifications. Some on the job training may be provided. A certificate III in hospitality might be helpful.</t>
  </si>
  <si>
    <t>Baristas</t>
  </si>
  <si>
    <t>Baristas prepare and serve espresso coffee and other hot beverages to patrons in cafes, coffee shops, restaurants or dining establishments.</t>
  </si>
  <si>
    <t>You can work as a Barista without formal qualifications. Some on the job training may be provided. A certificate III in hospitality might be helpful.</t>
  </si>
  <si>
    <t>Bar Usefuls and Bussers</t>
  </si>
  <si>
    <t>Doorpersons and Luggage Porters</t>
  </si>
  <si>
    <t>Hospitality Workers (not covered elsewhere)</t>
  </si>
  <si>
    <t>Emergency Service Workers</t>
  </si>
  <si>
    <t>Emergency Service Workers attend the scene of emergencies to minimise risk to community safety and security.</t>
  </si>
  <si>
    <t xml:space="preserve">You can work as an Emergency Service Worker without formal qualifications, however, a certificate II, III or IV in public safety may be useful. </t>
  </si>
  <si>
    <t>Fire Fighters</t>
  </si>
  <si>
    <t>Fire Fighters respond to fire alarms and emergency calls, control and extinguish fires, and protect life and property.</t>
  </si>
  <si>
    <t xml:space="preserve">You can work as a Fire Fighter without formal qualifications. You will need to do a recruit training program with your state or territory fire authority as well as continued on the job training.  </t>
  </si>
  <si>
    <t>Detectives</t>
  </si>
  <si>
    <t>Detectives investigate serious crimes, such as terrorism, homicide, armed robbery, vice and arson, and gather evidence to arrest and prosecute suspected offenders.</t>
  </si>
  <si>
    <t xml:space="preserve">You need to be an experienced Police Officer before you can apply for detective training.  </t>
  </si>
  <si>
    <t>Police Officers</t>
  </si>
  <si>
    <t>Police Officers maintain public order, and enforce laws by investigating crimes, patrolling public areas and arresting suspected offenders.</t>
  </si>
  <si>
    <t>Alarm, Security and Surveillance Monitors</t>
  </si>
  <si>
    <t>Armoured Car Escorts</t>
  </si>
  <si>
    <t>Crowd Controllers</t>
  </si>
  <si>
    <t>Private Investigators</t>
  </si>
  <si>
    <t>Private Investigators conduct investigations for clients and prepare evidence for court proceedings.</t>
  </si>
  <si>
    <t xml:space="preserve">A certificate III or IV in investigative services may be needed to work as a Private Investigator.  </t>
  </si>
  <si>
    <t>Retail Loss Prevention Officers</t>
  </si>
  <si>
    <t>Retail Loss Prevention Officers detect and investigate shoplifting, fraud and other unlawful acts of employees or customers in retail establishments.</t>
  </si>
  <si>
    <t xml:space="preserve">Some Retail Loss Prevention Officers have a certificate II or III in security operations.  </t>
  </si>
  <si>
    <t>Security Consultants</t>
  </si>
  <si>
    <t>Security Officers</t>
  </si>
  <si>
    <t>Other Security Workers</t>
  </si>
  <si>
    <t>Funeral Directors</t>
  </si>
  <si>
    <t>Funeral Workers (Other)</t>
  </si>
  <si>
    <t>Gallery and Museum Guides</t>
  </si>
  <si>
    <t>Tour Guides</t>
  </si>
  <si>
    <t>Natural Remedy Consultants</t>
  </si>
  <si>
    <t>Natural Remedy Consultants use natural techniques and diagnostic methods for treatment, relaxation and health purposes.</t>
  </si>
  <si>
    <t xml:space="preserve">You can work as a Natural Remedy Consultant without formal qualifications, however, some specialisations may require a formal Vocational Education and Training (VET) or university qualification. </t>
  </si>
  <si>
    <t>Weight Loss Consultants</t>
  </si>
  <si>
    <t>Herbalists (Western)</t>
  </si>
  <si>
    <t>Tourist Information Officers</t>
  </si>
  <si>
    <t>Tourist Information Officers provide travel and accommodation information to tourists. They may work in call centres.</t>
  </si>
  <si>
    <t>You can work as a Tourist Information Officer without formal qualifications, however, a course in tourism or another related field may be useful. Vocational Education and Training (VET) and university are both common study pathways.</t>
  </si>
  <si>
    <t>Travel Consultants</t>
  </si>
  <si>
    <t>Travel Consultants plan travel, accommodation and associated arrangements for clients, and make travel bookings. They may work in call centres.</t>
  </si>
  <si>
    <t>You can work as a Travel Consultant without formal qualifications, however, a course in travel, tourism or another related field may be useful. Vocational Education and Training (VET) and university are both common study pathways.</t>
  </si>
  <si>
    <t>Flight Attendants</t>
  </si>
  <si>
    <t>Flight Attendants provide services for the safety and comfort of aircraft passengers.</t>
  </si>
  <si>
    <t>You can work as a Flight Attendant without formal qualifications, some employers provide in-house training before you can start work. It is common for Flight Attendants to complete a certificate III in aviation (cabin crew). Your chances may also be improved if you speak a second language.</t>
  </si>
  <si>
    <t>Other Travel Attendants</t>
  </si>
  <si>
    <t>Civil Celebrants</t>
  </si>
  <si>
    <t>Hair and Beauty Salon Assistants</t>
  </si>
  <si>
    <t>Body Artists</t>
  </si>
  <si>
    <t>First Aid Trainers</t>
  </si>
  <si>
    <t>Religious Assistants</t>
  </si>
  <si>
    <t>Personal Service Workers (not covered elsewhere)</t>
  </si>
  <si>
    <t>Bungy Jump Masters</t>
  </si>
  <si>
    <t>Fishing Guides</t>
  </si>
  <si>
    <t>Hunting Guides</t>
  </si>
  <si>
    <t>Mountain and Glacier Guides</t>
  </si>
  <si>
    <t>Outdoor Adventure Instructors</t>
  </si>
  <si>
    <t>Trekking Guides</t>
  </si>
  <si>
    <t>Whitewater Rafting Guides</t>
  </si>
  <si>
    <t>Other Outdoor Adventure Guides</t>
  </si>
  <si>
    <t>Scuba, Snorkelling and Dive instructors</t>
  </si>
  <si>
    <t>Gymnastics Coaches and Instructors</t>
  </si>
  <si>
    <t>Horse Riding Coaches and Instructors</t>
  </si>
  <si>
    <t>Snowsport Instructors</t>
  </si>
  <si>
    <t>Swimming Coaches and Instructors</t>
  </si>
  <si>
    <t>Tennis Coaches</t>
  </si>
  <si>
    <t>Other Sports Coaches and Instructors</t>
  </si>
  <si>
    <t>Dog and Horse Racing Officials</t>
  </si>
  <si>
    <t>Sports Development Officers</t>
  </si>
  <si>
    <t>Sports Umpires</t>
  </si>
  <si>
    <t>Other Sports Officials</t>
  </si>
  <si>
    <t>Footballers (Soccer, Rugby and AFL)</t>
  </si>
  <si>
    <t>Golfers</t>
  </si>
  <si>
    <t>Jockeys</t>
  </si>
  <si>
    <t>Lifeguards</t>
  </si>
  <si>
    <t>Lifeguards look after the safety of people at beaches or swimming pools, through accident prevention and rescue, and educating the public on water safety.</t>
  </si>
  <si>
    <t xml:space="preserve">You usually need a certificate II or III in public safety (aquatic rescue), a royal life saving pool lifeguard certificate or a surf life saving bronze medallion to work as a Lifeguard. </t>
  </si>
  <si>
    <t>Other Sportspersons</t>
  </si>
  <si>
    <t>Contract Administrators</t>
  </si>
  <si>
    <t>Contract Administrators prepare, interpret, maintain, review and negotiate variations to contracts on behalf of organisations.</t>
  </si>
  <si>
    <t xml:space="preserve">You usually need a formal qualification in business and management, building, construction management or law and relevant industry experience to work as a Contract Administrator. University and Vocational Education and Training (VET) are both common study pathways. </t>
  </si>
  <si>
    <t>Program and Project Administrators</t>
  </si>
  <si>
    <t>Program or Project Administrators plan and undertake administration of organisational programs, special projects and support services.</t>
  </si>
  <si>
    <t xml:space="preserve">You usually need a formal qualification in business and management, project management, engineering, ICT or accounting and relevant industry experience to work as a Program or Project Administrator. University and Vocational Education and Training (VET) are both common study pathways. </t>
  </si>
  <si>
    <t>Health Practice Managers</t>
  </si>
  <si>
    <t>Health Practice Managers organise and control the functions and resources of health practices, such as administrative systems and practice personnel.</t>
  </si>
  <si>
    <t>You can work as a Health Practice Manager without formal qualifications, however, they may be useful. Some workers have Vocational Education and Training (VET) or university qualifications in areas such as business and management, nursing, dental, accounting, secretarial and clerical.</t>
  </si>
  <si>
    <t>Other Practice Managers</t>
  </si>
  <si>
    <t>Secretaries (General)</t>
  </si>
  <si>
    <t>Secretaries (General) perform secretarial, clerical and other administrative tasks in support of Managers and Professionals.</t>
  </si>
  <si>
    <t xml:space="preserve">You can work as a Secretary (General) without formal qualifications, however, a certificate III, IV or diploma in secretarial and clerical studies, business administration or another related field may be useful. </t>
  </si>
  <si>
    <t>Legal Secretaries</t>
  </si>
  <si>
    <t>Legal Secretaries perform secretarial, clerical and other administrative tasks in support of Legal Professionals, applying knowledge of legal terminology, procedures and documents.</t>
  </si>
  <si>
    <t xml:space="preserve">You can work as a Legal Secretary without formal qualifications, however, a certificate III, IV or diploma in legal services or secretarial and clerical studies may be useful. </t>
  </si>
  <si>
    <t>Data Entry Operators</t>
  </si>
  <si>
    <t>Data Entry Operators operate a keyboard to input and transfer data into computers for storage, processing and transmission.</t>
  </si>
  <si>
    <t>You can work as a Data Entry Operator without formal qualifications. Some on the job training may be provided. Some workers have Vocational Education and Training (VET) qualifications in areas such as business management, accounting, information technology or secretarial and clerical studies.</t>
  </si>
  <si>
    <t>Machine Shorthand Reporters</t>
  </si>
  <si>
    <t>Typists</t>
  </si>
  <si>
    <t>Call Centre or Contact Centre Team Leaders</t>
  </si>
  <si>
    <t>Call Centre or Contact Centre Operators</t>
  </si>
  <si>
    <t>Receptionists (General)</t>
  </si>
  <si>
    <t>Admissions Clerks</t>
  </si>
  <si>
    <t>Admissions Clerks record and process information required for the admission and discharge of hospital patients, and respond to telephone inquiries.</t>
  </si>
  <si>
    <t xml:space="preserve">You can work as an Admissions Clerk without formal qualifications, however, a Vocational Education and Training (VET) course in administration (business or health), secretarial or clerical studies may be useful. </t>
  </si>
  <si>
    <t>Hotel and Motel Receptionists</t>
  </si>
  <si>
    <t>Hotel or Motel Receptionists greet and check in guests, and look after their needs on arrival and during their stay in a hotel or motel.</t>
  </si>
  <si>
    <t xml:space="preserve">You can work as a Hotel or Motel Receptionist without formal qualifications, however, a Vocational Education and Training (VET) course in hospitality, management (hospitality or business) or tourism may be useful. </t>
  </si>
  <si>
    <t>Medical Receptionists</t>
  </si>
  <si>
    <t>Medical Receptionists greet patients and other clients in health facilities, such as clinics, practices, centres or surgeries, and respond to personal, telephone, and written inquiries and requests.</t>
  </si>
  <si>
    <t xml:space="preserve">You can work as a Medical Receptionist without formal qualifications, however, a Vocational Education and Training (VET) course in administration (business or health), secretarial or clerical studies may be useful. </t>
  </si>
  <si>
    <t>Accounts Clerks</t>
  </si>
  <si>
    <t>Accounts Clerks monitor creditor and debtor accounts, and undertake related routine documentation. They may work in call centres.</t>
  </si>
  <si>
    <t>You can work as an Accounts Clerk without formal qualifications, however, they may be useful. Some workers have Vocational Education and Training (VET) or university qualifications in areas such as accounting, business administration, banking and finance, management and commerce, secretarial and clerical.</t>
  </si>
  <si>
    <t>Cost Clerks</t>
  </si>
  <si>
    <t>Cost Clerks calculate and investigate the cost of wages, materials, overheads and other operating expenses.</t>
  </si>
  <si>
    <t>You can work as a Cost Clerk without formal qualifications, however, they may be useful. Some workers have Vocational Education and Training (VET) or university qualifications in areas such as engineering and construction.</t>
  </si>
  <si>
    <t>Bookmakers</t>
  </si>
  <si>
    <t>Insurance Consultants</t>
  </si>
  <si>
    <t>Insurance Consultants prepare and check documentation associated with insurance. They may work in call centres.</t>
  </si>
  <si>
    <t>You can work as an Insurance Consultant without formal qualifications, however, they may be useful. Some workers have Vocational Education and Training (VET) or university qualifications in areas such as business and management, insurance and acturarial studies, banking and finance or accounting.</t>
  </si>
  <si>
    <t>Money Market Clerks</t>
  </si>
  <si>
    <t>Money Market Clerks process documentation and maintain records of securities transactions and registrations.</t>
  </si>
  <si>
    <t>You can work as a Money Market Clerk without formal qualifications, however, they may be useful. Some workers have Vocational Education and Training (VET) or university qualifications in areas such as banking, finance and accounting.</t>
  </si>
  <si>
    <t>Statistical Clerks</t>
  </si>
  <si>
    <t>Betting Agency Counter Clerks</t>
  </si>
  <si>
    <t>Bookmaker's Clerks</t>
  </si>
  <si>
    <t>Telephone Betting Clerks</t>
  </si>
  <si>
    <t>Other Betting Clerks</t>
  </si>
  <si>
    <t>Couriers</t>
  </si>
  <si>
    <t>Couriers deliver goods, documents, messages, samples, x-rays and test results.</t>
  </si>
  <si>
    <t>You can work as a Courier without formal qualifications. Some on the job training may be provided. A certificate II or III in driving operations might be helpful.</t>
  </si>
  <si>
    <t>Postal Delivery Officers</t>
  </si>
  <si>
    <t>Postal Delivery Officers deliver mail on foot, by bicycle or by motorised transport over allocated delivery rounds.</t>
  </si>
  <si>
    <t>You can work as a Postal Delivery Officer without formal qualifications. Some on the job training may be provided. A certificate II or III in driving operations might be helpful.</t>
  </si>
  <si>
    <t>Mail Clerks</t>
  </si>
  <si>
    <t>Postal Sorting Officers</t>
  </si>
  <si>
    <t>Classified Advertising Clerks</t>
  </si>
  <si>
    <t>Meter Readers</t>
  </si>
  <si>
    <t>Meter Readers read electric, gas or water meters, record usage, inspect meters and connections for defects and damage, and report irregularities.</t>
  </si>
  <si>
    <t xml:space="preserve">You can work as a Meter Reader without formal qualifications. Some on the job training may be provided. </t>
  </si>
  <si>
    <t>Parking Inspectors</t>
  </si>
  <si>
    <t>Parking Inspectors patrol assigned areas and issue parking infringement notices to owners of vehicles that are illegally parked.</t>
  </si>
  <si>
    <t>You can work as a Parking Inspector without formal qualifications. Some on the job training may be provided. A certificate II or III in local government (regulatory services) might be helpful.</t>
  </si>
  <si>
    <t>Clerical and Office Support Workers (not covered elsewhere)</t>
  </si>
  <si>
    <t>Production Clerks</t>
  </si>
  <si>
    <t>Production Clerks record and coordinate the flow of work and materials between departments, examine orders for goods, and prepare production schedules.</t>
  </si>
  <si>
    <t>You can work as a Production Clerk without formal qualifications, however, a formal qualification in transport, logistics or warehousing operations may be useful. Vocational Education and Training (VET) and university are both common study pathways.</t>
  </si>
  <si>
    <t>Purchasing Officers</t>
  </si>
  <si>
    <t>Purchasing Officers prepare purchase orders, monitor supply sources and negotiate contracts with suppliers.</t>
  </si>
  <si>
    <t>You can work as a Purchasing Officer without formal qualifications, however, a formal qualification in procurement, purchasing or business may be useful. Vocational Education and Training (VET) and university are both common study pathways.</t>
  </si>
  <si>
    <t>Stock Clerks</t>
  </si>
  <si>
    <t>Stock Clerks monitor stock levels and maintain stock, order and inventory records.</t>
  </si>
  <si>
    <t>You can work as a Stock Clerk without formal qualifications. Some on the job training may be provided. A Vocational Education and Training (VET) course in warehousing or logistics operations might be helpful.</t>
  </si>
  <si>
    <t>Warehouse Administrators</t>
  </si>
  <si>
    <t>Warehouse Administrators administer and coordinate storage and distribution operations within organisations.</t>
  </si>
  <si>
    <t xml:space="preserve">You can work as a Warehouse Administrator without formal qualifications, however, A Vocational Education and Training (VET) course in warehousing operations may be useful. </t>
  </si>
  <si>
    <t>Order Clerks</t>
  </si>
  <si>
    <t>Order Clerks receive and process incoming orders for goods and services from inside or outside organisations.</t>
  </si>
  <si>
    <t>You can work as an Order Clerk without formal qualifications. Some on the job training may be provided. Some workers have Vocational Education and Training (VET) or university qualifications in areas such as business, management or accounting.</t>
  </si>
  <si>
    <t>Despatching and Receiving Clerks</t>
  </si>
  <si>
    <t>Import-Export Clerks</t>
  </si>
  <si>
    <t>Conveyancers</t>
  </si>
  <si>
    <t>Legal Executives</t>
  </si>
  <si>
    <t>Clerks of Court</t>
  </si>
  <si>
    <t>Court Bailiffs and Sheriffs</t>
  </si>
  <si>
    <t>Court Orderlies</t>
  </si>
  <si>
    <t>Law Clerks</t>
  </si>
  <si>
    <t>Trust Officers</t>
  </si>
  <si>
    <t>Customs Officers</t>
  </si>
  <si>
    <t>Immigration Officers</t>
  </si>
  <si>
    <t>Motor Vehicle Licence Examiners</t>
  </si>
  <si>
    <t>Noxious Weeds and Pest Inspectors</t>
  </si>
  <si>
    <t>Social Security Assessors</t>
  </si>
  <si>
    <t>Taxation Inspectors</t>
  </si>
  <si>
    <t>Train Examiners</t>
  </si>
  <si>
    <t>Transport Operations Inspectors</t>
  </si>
  <si>
    <t>Water Inspectors</t>
  </si>
  <si>
    <t>Other Inspectors and Regulatory Officers</t>
  </si>
  <si>
    <t>Insurance Investigators</t>
  </si>
  <si>
    <t>Insurance Loss Adjusters</t>
  </si>
  <si>
    <t>Insurance Risk Surveyors</t>
  </si>
  <si>
    <t>Production Assistants (Film, Television, Radio or Stage)</t>
  </si>
  <si>
    <t>Proof Readers</t>
  </si>
  <si>
    <t>Radio Despatchers</t>
  </si>
  <si>
    <t>Radio Despatchers provide radio and communications services for the coordination of operational units in transport, courier, military, emergency, security, rescue and road service organisations.</t>
  </si>
  <si>
    <t xml:space="preserve">You can work as a Radio Despatcher without formal qualifications. Some on the job training may be provided. If you want to work as an ambulance despatcher you usually need to undertake a certificate IV in ambulance communications within 12 months of starting work.  </t>
  </si>
  <si>
    <t>Clinical Coders</t>
  </si>
  <si>
    <t>Clinical Coders assign codes to narrative descriptions of patients' diseases, operations and procedures in accordance with recognised classification systems to allow for easy storage, retrieval and analysis of health data.</t>
  </si>
  <si>
    <t xml:space="preserve">You usually need a formal qualification in health or information management to work as a Clinical Coder. University and Vocational Education and Training (VET) are both common study pathways. </t>
  </si>
  <si>
    <t>Facilities Administrators</t>
  </si>
  <si>
    <t>Facilities Administrators provide assistance to ensure the day-to-day smooth operation of a building's infrastructure, through administrative support, including budgeting, procurement negotiation, contractor liaison and documentation, as well as coordination of staff and office equipment during relocation, and at times, supervision and physical assistance with maintenance tasks.</t>
  </si>
  <si>
    <t>You can work as a Facilities Administrator without formal qualifications, however, they may be useful. Facilities Administrators sometimes have Vocational Education and Training (VET) or university qualifications in related areas such as government or business or a trade qualification.</t>
  </si>
  <si>
    <t>Clerical and Administrative Workers (not covered elsewhere)</t>
  </si>
  <si>
    <t>Auctioneers</t>
  </si>
  <si>
    <t>Auctioneers conduct sales of real estate, goods and livestock by taking offers from buyers and accepting the highest purchase price.</t>
  </si>
  <si>
    <t xml:space="preserve">You can work as an Auctioneer without formal qualifications, however, a certificate III or IV in real estate practice or property services may be useful. </t>
  </si>
  <si>
    <t>Stock and Station Agents</t>
  </si>
  <si>
    <t>Stock and Station Agents provide advice to clients and act on their behalf in relation to the sale and purchase of rural property, livestock, crops and agricultural products and services.</t>
  </si>
  <si>
    <t>You can work as a Stock and Station Agent without formal qualifications. Some on the job training may be provided. A certificate IV in property services (stock and station agency) or another related field such as rural operations or agribusiness might be helpful.</t>
  </si>
  <si>
    <t>Sales Representatives (Building and Plumbing Supplies)</t>
  </si>
  <si>
    <t>Sales Representatives (Business Services)</t>
  </si>
  <si>
    <t>Sales Representatives (Motor Vehicle Parts and Accessories)</t>
  </si>
  <si>
    <t>Sales Representatives (Personal and Household Goods)</t>
  </si>
  <si>
    <t>Other Sales Representatives</t>
  </si>
  <si>
    <t>Business Brokers</t>
  </si>
  <si>
    <t>Property Managers</t>
  </si>
  <si>
    <t>Property Managers supervise the leasing of rental properties on behalf of owners.</t>
  </si>
  <si>
    <t xml:space="preserve">You can work as a Property Manager without formal qualifications, however, a certificate III or IV in property services or strata community management is often required. </t>
  </si>
  <si>
    <t>Real Estate Agency Principals</t>
  </si>
  <si>
    <t>Real Estate Agents</t>
  </si>
  <si>
    <t>Real Estate Agents coordinate the activities of real estate representatives in selling and leasing real estate, and ensuring compliance with legislative requirements.</t>
  </si>
  <si>
    <t xml:space="preserve">You can work as a Real Estate Agent without formal qualifications, however, a certificate III or IV in real estate practice or property services is often required. </t>
  </si>
  <si>
    <t>Real Estate Representatives</t>
  </si>
  <si>
    <t>Real Estate Representatives arrange the conduct of real estate transactions such as sales and leasing, and assist buyers to find suitable properties, on behalf of an agency.</t>
  </si>
  <si>
    <t xml:space="preserve">You can work as a Real Estate Representative without formal qualifications, however, a certificate III or IV in real estate practice or property services is often required. </t>
  </si>
  <si>
    <t>Motor Vehicle and Caravan Salespersons</t>
  </si>
  <si>
    <t>Motor Vehicle or Caravan Salespersons sell new and used motor cars, motor cycles, trucks, boats, caravans and earthmoving equipment in retail or wholesale establishments.</t>
  </si>
  <si>
    <t xml:space="preserve">You can work as a Motor Vehicle or Caravan Salesperson without formal qualifications, however, a certificate II or III in automotive sales may be useful. </t>
  </si>
  <si>
    <t>Motor Vehicle Parts Interpreters</t>
  </si>
  <si>
    <t>Motor Vehicle Parts Interpreters sell motor vehicle accessories and parts in retail or wholesale establishments.</t>
  </si>
  <si>
    <t xml:space="preserve">You can work as a Motor Vehicle Parts Interpreter without formal qualifications, however, a certificate II or III in automotive parts interpreting, automotive sales (aftermarket, replacement parts) or another related field may be useful. </t>
  </si>
  <si>
    <t>Cash Van Salespersons</t>
  </si>
  <si>
    <t>Door-to-door Salespersons</t>
  </si>
  <si>
    <t>Street Vendors</t>
  </si>
  <si>
    <t>Materials Recyclers</t>
  </si>
  <si>
    <t>Materials Recyclers salvage materials from industrial, commercial and private establishments for resale.</t>
  </si>
  <si>
    <t>You can work as a Materials Recycler without formal qualifications. Some on the job training may be provided. Some workers have Vocational Education and Training (VET) qualifications in areas such as waste management or metal trades.</t>
  </si>
  <si>
    <t>Rental Salespersons</t>
  </si>
  <si>
    <t>Rental Salespersons rent goods and equipment to individuals and businesses.</t>
  </si>
  <si>
    <t>You can work as a Rental Salesperson without formal qualifications. Some on the job training may be provided. Some workers have Vocational Education and Training (VET) qualifications in areas such as business, tourism or hospitality.</t>
  </si>
  <si>
    <t>Sales Assistants and Salespersons (not covered elsewhere)</t>
  </si>
  <si>
    <t>Checkout Operators</t>
  </si>
  <si>
    <t>Cashiers</t>
  </si>
  <si>
    <t>Models</t>
  </si>
  <si>
    <t>Models wear and display clothing and accessories, and pose for photographs, paintings, sculptures and other types of art.</t>
  </si>
  <si>
    <t>You can work as a Model without formal qualifications. Some on the job training may be provided. Putting together a portfolio might help you showcase your skills.</t>
  </si>
  <si>
    <t>Sales Demonstrators</t>
  </si>
  <si>
    <t>Sales Demonstrators display and demonstrate goods at commercial premises, exhibitions and private homes.</t>
  </si>
  <si>
    <t xml:space="preserve">You can work as a Sales Demonstrator without formal qualifications. Some on the job training may be provided. </t>
  </si>
  <si>
    <t>Retail Buyers</t>
  </si>
  <si>
    <t>Retail Buyers select and buy goods for resale in retail establishments.</t>
  </si>
  <si>
    <t>You usually need extensive retail experience to work as a Retail Buyer. Formal qualifications might be useful but aren't essential. A diploma in retail management or retail merchandise management or university qualifications in business, marketing, fashion or another related field might be helpful.</t>
  </si>
  <si>
    <t>Wool Buyers</t>
  </si>
  <si>
    <t>Ticket Sellers</t>
  </si>
  <si>
    <t>Transport Conductors</t>
  </si>
  <si>
    <t>Clay Products Machine Operators</t>
  </si>
  <si>
    <t>Concrete Products Machine Operators</t>
  </si>
  <si>
    <t>Glass Production Machine Operators</t>
  </si>
  <si>
    <t>Stone Processing Machine Operators</t>
  </si>
  <si>
    <t>Other Clay, Concrete, Glass and Stone Processing Machine Operators</t>
  </si>
  <si>
    <t>Paper Products Machine Operators</t>
  </si>
  <si>
    <t>Sawmilling Operators</t>
  </si>
  <si>
    <t>Other Wood Processing Machine Operators</t>
  </si>
  <si>
    <t>Plastic Cablemaking Machine Operators</t>
  </si>
  <si>
    <t>Plastic Compounding and Reclamation Machine Operators</t>
  </si>
  <si>
    <t>Plastics Fabricators and Welders</t>
  </si>
  <si>
    <t>Plastics Production Machine Operators (General)</t>
  </si>
  <si>
    <t>Reinforced Plastic and Composite Production Workers</t>
  </si>
  <si>
    <t>Rubber Production Machine Operators</t>
  </si>
  <si>
    <t>Other Plastics and Rubber Production Machine Operators</t>
  </si>
  <si>
    <t>Footwear Production Machine Operators</t>
  </si>
  <si>
    <t>Hide and Skin Processing Machine Operators</t>
  </si>
  <si>
    <t>Knitting Machine Operators</t>
  </si>
  <si>
    <t>Textile Dyeing and Finishing Machine Operators</t>
  </si>
  <si>
    <t>Weaving Machine Operators</t>
  </si>
  <si>
    <t>Yarn Carding and Spinning Machine Operators</t>
  </si>
  <si>
    <t>Other Textile and Footwear Production Machine Operators</t>
  </si>
  <si>
    <t>Chemical Production Machine Operators</t>
  </si>
  <si>
    <t>Chemical Production Machine Operators operate machines to produce chemical goods such as soaps, detergents, pharmaceuticals, toiletries and explosives.</t>
  </si>
  <si>
    <t xml:space="preserve">You can work as a Chemical Production Machine Operator without formal qualifications, however, a certificate II or III in process plant operations may be useful. </t>
  </si>
  <si>
    <t>Motion Picture Projectionists</t>
  </si>
  <si>
    <t>Sand Blasters</t>
  </si>
  <si>
    <t>Sterilisation Technicians</t>
  </si>
  <si>
    <t>Sterilisation Technicians clean, sterilise and package surgical instruments and other hospital equipment, soft goods and linen, in a sterilisation service facility.</t>
  </si>
  <si>
    <t xml:space="preserve">You can work as a Sterilisation Technician without formal qualifications, however, a certificate III or IV in sterilisation services is often required. </t>
  </si>
  <si>
    <t>Machine Operators (not covered elsewhere)</t>
  </si>
  <si>
    <t>Drillers</t>
  </si>
  <si>
    <t>Drillers assemble, position and operate drilling rigs and related equipment, to extract ore, liquids or gases from the earth.</t>
  </si>
  <si>
    <t xml:space="preserve">You can work as a Driller without formal qualifications, however, a certificate III or IV in drilling oil &amp; gas (on shore) or drilling operations may be useful. </t>
  </si>
  <si>
    <t>Miners</t>
  </si>
  <si>
    <t>Miners operate plants to excavate, load and transport coal, ore and rock in an underground or open-cut mine.</t>
  </si>
  <si>
    <t xml:space="preserve">You can work as a Miner without formal qualifications, however, a certificate III or IV in surface extraction operations or underground mining (metalliferous or coal) may be useful. </t>
  </si>
  <si>
    <t>Shot Firers</t>
  </si>
  <si>
    <t>Shot Firers assemble, position and detonate explosives at mining or demolition sites.</t>
  </si>
  <si>
    <t>You can work as a Shot Firer without formal qualifications. Some on the job training may be provided. A Vocational Education and Training (VET) course in a relevant mining field might be helpful.</t>
  </si>
  <si>
    <t>Boiler and Engine Operators</t>
  </si>
  <si>
    <t>Bulk Materials Handling Plant Operators</t>
  </si>
  <si>
    <t>Bulk Materials Handling Plant Operators operate plants to load, unload, move, store and stack bulk materials such as grain, sugar and mineral ore.</t>
  </si>
  <si>
    <t>You can work as a Bulk Materials Handling Plant Operator without formal qualifications. Some on the job training may be provided. A certificate II in resource processing might be helpful.</t>
  </si>
  <si>
    <t>Cement Production Plant Operators</t>
  </si>
  <si>
    <t>Concrete Batching Plant Operators</t>
  </si>
  <si>
    <t>Concrete Pump Operators</t>
  </si>
  <si>
    <t>Concrete Pump Operators operate plants to pump, cast and mould concrete.</t>
  </si>
  <si>
    <t>You can work as a Concrete Pump Operator without formal qualifications. Some on the job training may be provided. Some workers have Vocational Education and Training (VET) qualifications in areas such as building, carpentry or joinery.</t>
  </si>
  <si>
    <t>Paper and Pulp Mill Operators</t>
  </si>
  <si>
    <t>Railway Signal Operators</t>
  </si>
  <si>
    <t>Train Controllers</t>
  </si>
  <si>
    <t>Waste Water and Water Plant Operators</t>
  </si>
  <si>
    <t>Waste Water or Water Plant Operators operate plants to store, distribute and treat water, including purifying water for human consumption and removing waste from sewage.</t>
  </si>
  <si>
    <t xml:space="preserve">You usually need a certificate II, III or IV in water industry operations to work as a Waste Water or Water Plant Operator. </t>
  </si>
  <si>
    <t>Weighbridge Operators</t>
  </si>
  <si>
    <t>Stationary Plant Operators (not covered elsewhere)</t>
  </si>
  <si>
    <t>Agricultural and Horticultural Mobile Plant Operators</t>
  </si>
  <si>
    <t>Agricultural and Horticultural Mobile Plant Operators operate agricultural and horticultural plants to clear and cultivate land, and sow and harvest crops.</t>
  </si>
  <si>
    <t xml:space="preserve">You can work as an Agricultural and Horticultural Mobile Plant Operator without formal qualifications, however, a certificate III in rural machinery operations may be useful. </t>
  </si>
  <si>
    <t>Logging Plant Operators</t>
  </si>
  <si>
    <t>Logging Plant Operators operate plants to fell trees and drag, transport and load logs onto trucks.</t>
  </si>
  <si>
    <t xml:space="preserve">You can work as a Logging Plant Operator without formal qualifications, however, a certificate II or III in harvesting and haulage may be useful. </t>
  </si>
  <si>
    <t>Earthmoving Plant Operators (General)</t>
  </si>
  <si>
    <t>Backhoe Operators</t>
  </si>
  <si>
    <t>Bulldozer Operators</t>
  </si>
  <si>
    <t>Excavator Operators</t>
  </si>
  <si>
    <t>Excavator Operators operate heavy excavation plants to excavate, move and load earth, rock and rubble.</t>
  </si>
  <si>
    <t xml:space="preserve">You can work as an Excavator Operator without formal qualifications, however, a certificate III in civil construction plant operations may be useful. </t>
  </si>
  <si>
    <t>Grader Operators</t>
  </si>
  <si>
    <t>Loader Operators</t>
  </si>
  <si>
    <t>Loader Operators operate motorised loaders to move and load soil, rock and other material.</t>
  </si>
  <si>
    <t xml:space="preserve">You can work as a Loader Operator without formal qualifications, however, a certificate III in civil construction plant operations may be useful. </t>
  </si>
  <si>
    <t>Aircraft Baggage Handlers and Airline Ground Crews</t>
  </si>
  <si>
    <t>Aircraft Baggage Handlers and Airline Ground Crews load and unload baggage, direct planes, position staircases, fill aircraft fuel tanks and perform other aircraft ground services to ensure aircraft operations run efficiently.</t>
  </si>
  <si>
    <t xml:space="preserve">You can work as an Aircraft Baggage Handler and Airline Ground Crew without formal qualifications, however, a certificate II or III in aviation (ground operations and services) may be useful. </t>
  </si>
  <si>
    <t>Linemarkers</t>
  </si>
  <si>
    <t>Linemarkers operate plants to apply markings to roads and other surfaces such as car parks, airports and sportsgrounds.</t>
  </si>
  <si>
    <t xml:space="preserve">You can work as a Linemarker without formal qualifications. Some on the job training may be provided. </t>
  </si>
  <si>
    <t>Paving Plant Operators</t>
  </si>
  <si>
    <t>Paving Plant Operators operate plants to spread and level hot bituminous paving materials and lay concrete on areas such as highways, roads and car parks.</t>
  </si>
  <si>
    <t xml:space="preserve">You can work as a Paving Plant Operator without formal qualifications, however, a certificate II or III in civil construction or bituminous surfacing may be useful. </t>
  </si>
  <si>
    <t>Railway Track Plant Operators</t>
  </si>
  <si>
    <t>Railway Track Plant Operators operate plants to lay, align, repair and maintain railway tracks.</t>
  </si>
  <si>
    <t xml:space="preserve">You can work as a Railway Track Plant Operator without formal qualifications, however, a certificate II or III in rail infrastructure or rail track surfacing may be useful. </t>
  </si>
  <si>
    <t>Road Roller Operators</t>
  </si>
  <si>
    <t>Road Roller Operators operate power-driven rollers to prepare surfaces for roads, runways and car parks.</t>
  </si>
  <si>
    <t xml:space="preserve">You can work as a Road Roller Operator without formal qualifications. Some on the job training may be provided. </t>
  </si>
  <si>
    <t>Streetsweeper Operators</t>
  </si>
  <si>
    <t>Streetsweeper Operators operate plants to clean streets and gutters of litter and debris.</t>
  </si>
  <si>
    <t xml:space="preserve">You can work as a Streetsweeper Operator without formal qualifications. Some on the job training may be provided. </t>
  </si>
  <si>
    <t>Mobile Plant Operators (not covered elsewhere)</t>
  </si>
  <si>
    <t>Chauffeurs</t>
  </si>
  <si>
    <t>Taxi Drivers</t>
  </si>
  <si>
    <t>Other Automobile Drivers</t>
  </si>
  <si>
    <t>Bus Drivers</t>
  </si>
  <si>
    <t>Charter and Tour Bus Drivers</t>
  </si>
  <si>
    <t>Passenger Coach Drivers</t>
  </si>
  <si>
    <t>Train Drivers</t>
  </si>
  <si>
    <t>Tram Drivers</t>
  </si>
  <si>
    <t>Truck Drivers (General)</t>
  </si>
  <si>
    <t>Aircraft Refuellers</t>
  </si>
  <si>
    <t>Furniture Removalist Drivers</t>
  </si>
  <si>
    <t>Tanker Drivers</t>
  </si>
  <si>
    <t>Tow Truck Drivers</t>
  </si>
  <si>
    <t>Commercial Housekeepers</t>
  </si>
  <si>
    <t>Commercial Housekeepers clean, vacuum and mop floors, make beds, and restock mini bars and bathroom supplies in hotel and motel rooms, and other commercial premises.</t>
  </si>
  <si>
    <t>You can work as a Commercial Housekeeper without formal qualifications. Some on the job training may be provided. A certificate II or III in cleaning operations might be helpful.</t>
  </si>
  <si>
    <t>Domestic Housekeepers</t>
  </si>
  <si>
    <t>Domestic Housekeepers clean, cook and perform other housekeeping tasks in private residences.</t>
  </si>
  <si>
    <t>You can work as a Domestic Housekeeper without formal qualifications. Some on the job training may be provided. A certificate II or III in cleaning operations might be helpful.</t>
  </si>
  <si>
    <t>Laundry Workers (General)</t>
  </si>
  <si>
    <t>Drycleaners</t>
  </si>
  <si>
    <t>Ironers and Pressers</t>
  </si>
  <si>
    <t>Carpet Cleaners</t>
  </si>
  <si>
    <t>Window Cleaners</t>
  </si>
  <si>
    <t>Cleaners (not covered elsewhere)</t>
  </si>
  <si>
    <t>Builder's Labourers</t>
  </si>
  <si>
    <t>Drainage, Sewerage and Stormwater Labourers</t>
  </si>
  <si>
    <t>Earthmoving Labourers</t>
  </si>
  <si>
    <t>Plumber's Assistants</t>
  </si>
  <si>
    <t>Building Insulation Installers</t>
  </si>
  <si>
    <t>Building Insulation Installers install and apply insulating material, such as foam, granules, foil, solar film, batts and blankets, to walls, floors, windows and ceilings of buildings to insulate against heat, cold, air, sound and moisture.</t>
  </si>
  <si>
    <t>You can work as a Building Insulation Installer without formal qualifications. Some on the job training may be provided. A Vocational Education and Training (VET) course with insulation installation modules might be helpful.  Some Building Insulation Installers have gained skills in related fields such as building, carpentry or joinery.</t>
  </si>
  <si>
    <t>Home Improvement Installers</t>
  </si>
  <si>
    <t>Home Improvement Installers install functional and decorative home improvements, such as awnings, curtains, blinds, security screens, garage doors, exterior cladding, shower screens, and prefabricated windows and doors.</t>
  </si>
  <si>
    <t>You can work as a Home Improvement Installer without formal qualifications. Some on the job training may be provided. A certificate II or III in blinds, awnings, security screens and grilles might be helpful.  Some Home Improvement Installers have gained skills in related fields such as carpentry, joinery or metal trades.</t>
  </si>
  <si>
    <t>Construction Riggers</t>
  </si>
  <si>
    <t>Construction Riggers assemble and install rigging gear, such as cables, ropes, pulleys and winches, to lift, lower, move and position equipment, structural steel, and other heavy objects.</t>
  </si>
  <si>
    <t>You can work as a Construction Rigger without formal qualifications. Some on the job training may be provided. A certificate III in rigging might be helpful.</t>
  </si>
  <si>
    <t>Scaffolders</t>
  </si>
  <si>
    <t>Scaffolders erect and dismantle scaffolding to provide work platforms on building and industrial sites, and for temporary structures such as staging and seating.</t>
  </si>
  <si>
    <t>You can work as a Scaffolder without formal qualifications. Some on the job training may be provided. A certificate III in scaffolding might be helpful.</t>
  </si>
  <si>
    <t>Steel Fixers</t>
  </si>
  <si>
    <t>Steel Fixers position and secure steel bars and steel mesh in concrete forms to reinforce concrete structures.</t>
  </si>
  <si>
    <t>You can work as a Steel Fixer without formal qualifications. Some on the job training may be provided. A certificate II or III in steelfixing might be helpful.</t>
  </si>
  <si>
    <t>Structural Steel Erectors</t>
  </si>
  <si>
    <t>Crane Chasers</t>
  </si>
  <si>
    <t>Crane Chasers sling cranes and winches, and direct the movement of loads ensuring loads do not exceed lifting capacities.</t>
  </si>
  <si>
    <t>You usually need a certificate III in dogging to work as a Crane Chaser. Some workers complete a traineeship.</t>
  </si>
  <si>
    <t>Driller's Assistants</t>
  </si>
  <si>
    <t>Drillers' Assistants perform routine tasks in setting up, operating and dismantling drilling sites for extraction of oil, gas, mineral ore or water.</t>
  </si>
  <si>
    <t xml:space="preserve">You can work as a Driller's Assistant without formal qualifications, however, a certificate II or III in drilling operations, drilling offshore (oil or gas) or well servicing may be useful. </t>
  </si>
  <si>
    <t>Laggers</t>
  </si>
  <si>
    <t>Laggers apply insulating materials, such as felt, fibreglass, polyurethane and cork, to pipes, steam generators, process vats and ducting, and secure insulation with wire, wire netting, staples, metal strapping and using welding torches.</t>
  </si>
  <si>
    <t>You can work as a Lagger without formal qualifications, however, they may be useful. Some workers have Vocational Education and Training (VET) qualifications in areas such as carpentry, joinery, engineering trades or plumbing.</t>
  </si>
  <si>
    <t>Mining Support Workers</t>
  </si>
  <si>
    <t>Mining Support Workers perform routine tasks in mining and mineral ore treating operations, such as assembling, operating and dismantling mining equipment, taking ore, rock and dust samples, and mixing ore treating chemicals and catalysts.</t>
  </si>
  <si>
    <t xml:space="preserve">You can work as a Mining Support Worker without formal qualifications, however, a certificate I or II in resourced and infrastructure operations or mining operations (field or exploration) may be useful. </t>
  </si>
  <si>
    <t>Surveyor's Assistants</t>
  </si>
  <si>
    <t>Baking Factory Workers</t>
  </si>
  <si>
    <t>Brewery Workers</t>
  </si>
  <si>
    <t>Confectionery Makers</t>
  </si>
  <si>
    <t>Dairy Products Makers</t>
  </si>
  <si>
    <t>Fruit and Vegetable Factory Workers</t>
  </si>
  <si>
    <t>Grain Mill Workers</t>
  </si>
  <si>
    <t>Sugar Mill Workers</t>
  </si>
  <si>
    <t>Winery Cellar Hands</t>
  </si>
  <si>
    <t>Other Food and Drink Factory Workers</t>
  </si>
  <si>
    <t>Meat Boners and Slicers</t>
  </si>
  <si>
    <t>Meat Boner and Slicers trim and cut meat from bones, sides, and carcasses.</t>
  </si>
  <si>
    <t xml:space="preserve">You can work as a Meat Boner and Slicer without formal qualifications, however, a certificate II or III in meat processing may be useful. </t>
  </si>
  <si>
    <t>Slaughterers</t>
  </si>
  <si>
    <t>Slaughterers stun and kill livestock, and prepare carcasses for further processing by removing internal organs and hides.</t>
  </si>
  <si>
    <t xml:space="preserve">You can work as a Slaughterer without formal qualifications, however, a certificate II or III in meat processing (slaughtering) may be useful. </t>
  </si>
  <si>
    <t>Meat Process Workers</t>
  </si>
  <si>
    <t>Poultry Process Workers</t>
  </si>
  <si>
    <t>Seafood Process Workers</t>
  </si>
  <si>
    <t>Chocolate Packers</t>
  </si>
  <si>
    <t>Container Fillers</t>
  </si>
  <si>
    <t>Fruit and Vegetable Packers</t>
  </si>
  <si>
    <t>Meat Packers</t>
  </si>
  <si>
    <t>Seafood Packers</t>
  </si>
  <si>
    <t>Other Packers</t>
  </si>
  <si>
    <t>Plastics Factory Workers</t>
  </si>
  <si>
    <t>Rubber Factory Workers</t>
  </si>
  <si>
    <t>Product Examiners</t>
  </si>
  <si>
    <t>Product Examiners examine products to ensure conformity to specifications and standards of presentation and quality.</t>
  </si>
  <si>
    <t>You can work as a Product Examiner without formal qualifications, however, a course in a related field, such as manufacturing, engineering trades, sciences or technology may be useful. Vocational Education and Training (VET) and university are both common study pathways.</t>
  </si>
  <si>
    <t>Product Graders</t>
  </si>
  <si>
    <t>Product Graders grade primary produce by evaluating individual items or batches against established standards, and record these results.</t>
  </si>
  <si>
    <t xml:space="preserve">You can work as a Product Grader without formal qualifications. Some on the job training may be provided. </t>
  </si>
  <si>
    <t>Product Testers</t>
  </si>
  <si>
    <t>Product Testers collect product samples, conduct tests to determine quality of produce and maintain records of results.</t>
  </si>
  <si>
    <t>You can work as a Product Tester without formal qualifications, however, a course in a related field, such as manufacturing, engineering trades, sciences or technology may be useful. Vocational Education and Training (VET) and university are both common study pathways.</t>
  </si>
  <si>
    <t>Paper and Pulp Mill Workers</t>
  </si>
  <si>
    <t>Sawmill and Timber Yard Workers</t>
  </si>
  <si>
    <t>Wood and Wood Products Factory Workers</t>
  </si>
  <si>
    <t>Cement and Concrete Plant Workers</t>
  </si>
  <si>
    <t>Chemical Plant Workers</t>
  </si>
  <si>
    <t>Clay Processing Factory Workers</t>
  </si>
  <si>
    <t>Fabric and Textile Factory Workers</t>
  </si>
  <si>
    <t>Footwear Factory Workers</t>
  </si>
  <si>
    <t>Glass Processing Workers</t>
  </si>
  <si>
    <t>Hide and Skin Processing Workers</t>
  </si>
  <si>
    <t>Recycling Workers</t>
  </si>
  <si>
    <t>Recycling Workers perform routine tasks in recycling facilities, such as sorting, packing and storing plastics, glass, paper, metals and other recyclable materials which have been collected from household, commercial and industrial premises in preparation for use in creating new products.</t>
  </si>
  <si>
    <t xml:space="preserve">You can work as a Recycling Worker without formal qualifications. Some on the job training may be provided. </t>
  </si>
  <si>
    <t>Factory Process Workers (not covered elsewhere)</t>
  </si>
  <si>
    <t>Fruit and Nut Farm Workers</t>
  </si>
  <si>
    <t>Fruit and Nut Pickers</t>
  </si>
  <si>
    <t>Grain, Oilseed and Pasture Farm Workers</t>
  </si>
  <si>
    <t>Vegetable Farm Workers</t>
  </si>
  <si>
    <t>Vegetable Pickers</t>
  </si>
  <si>
    <t>Vineyard Workers</t>
  </si>
  <si>
    <t>Mushroom Pickers</t>
  </si>
  <si>
    <t>Other Crop Farm Workers</t>
  </si>
  <si>
    <t>Forestry Workers</t>
  </si>
  <si>
    <t>Forestry Workers assist with cultivating, maintaining and protecting forests.</t>
  </si>
  <si>
    <t xml:space="preserve">You can work as a Forestry Worker without formal qualifications, however, a certificate II or III in forestry (growing and management), horticulture or another related field may be useful. </t>
  </si>
  <si>
    <t>Logging Assistants</t>
  </si>
  <si>
    <t>Logging Assistants assist with logging, felling and sawing of trees in forests.</t>
  </si>
  <si>
    <t xml:space="preserve">You can work as a Logging Assistant without formal qualifications, however, a certificate II or III in forestry (harvesting and haulage) or horticulture  may be useful. </t>
  </si>
  <si>
    <t>Tree Fallers</t>
  </si>
  <si>
    <t>Tree Fallers fell trees in forests, and trim and saw them into logs.</t>
  </si>
  <si>
    <t xml:space="preserve">You can work as a Tree Faller without formal qualifications, however, a certificate II or III in forestry (harvesting and haulage) or horticulture  may be useful. </t>
  </si>
  <si>
    <t>Garden Labourers</t>
  </si>
  <si>
    <t>Nursery Hands (Horticulture)</t>
  </si>
  <si>
    <t>Beef Cattle Farm Workers</t>
  </si>
  <si>
    <t>Dairy Cattle Farm Workers</t>
  </si>
  <si>
    <t>Mixed Livestock Farm Workers</t>
  </si>
  <si>
    <t>Poultry Farm Workers</t>
  </si>
  <si>
    <t>Sheep Farm Workers</t>
  </si>
  <si>
    <t>Stablehands</t>
  </si>
  <si>
    <t>Wool Handlers</t>
  </si>
  <si>
    <t>Other Livestock Farm Workers</t>
  </si>
  <si>
    <t>Hunter-Trappers</t>
  </si>
  <si>
    <t>Pest Controllers</t>
  </si>
  <si>
    <t>Pest Controllers apply pest management techniques to control invertebrate and insect pests inside and outside domestic, commercial and industrial premises.</t>
  </si>
  <si>
    <t xml:space="preserve">You can work as a Pest Controller without formal qualifications, however, a certificate III in pest management may be useful. </t>
  </si>
  <si>
    <t>Farm, Forestry and Garden Workers (not covered elsewhere)</t>
  </si>
  <si>
    <t>Pastrycook's Assistants</t>
  </si>
  <si>
    <t>Pastrycook Assistants assist Pastrycooks by performing routine tasks in the kitchen such as preparing ingredients, and cleaning and storing equipment.</t>
  </si>
  <si>
    <t>You can work as a Pastrycook's Assistant without formal qualifications. Some on the job training may be provided. A certificate II or III in pastrymaking, baking or hospitality might be helpful.</t>
  </si>
  <si>
    <t>Other Food Trades Assistants</t>
  </si>
  <si>
    <t>Freight Handlers (Rail or Road)</t>
  </si>
  <si>
    <t>Truck Driver's Offsiders</t>
  </si>
  <si>
    <t>Waterside Workers</t>
  </si>
  <si>
    <t>Deck Hands</t>
  </si>
  <si>
    <t>Deck Hands perform maintenance and lookout tasks aboard ships.</t>
  </si>
  <si>
    <t xml:space="preserve">You can work as a Deck Hand without formal qualifications, however, a certificate I, II or III in maritime operations or aquaculture may be useful. </t>
  </si>
  <si>
    <t>Fishing Hands</t>
  </si>
  <si>
    <t>Fishing Hands catch fish, crustacea and molluscs using nets, pots, lines and traps in ocean and inland waters.</t>
  </si>
  <si>
    <t xml:space="preserve">You can work as a Fishing Hand without formal qualifications, however, a certificate I, II or III in fishing operations may be useful. </t>
  </si>
  <si>
    <t>Motor Vehicle Parts and Accessories Fitters (General)</t>
  </si>
  <si>
    <t>Autoglaziers</t>
  </si>
  <si>
    <t>Autoglaziers repair and replace windscreens and side and rear glass in motor vehicles.</t>
  </si>
  <si>
    <t xml:space="preserve">You can work as an Autoglazier without formal qualifications, however, a certificate II or III in automotive body repair technology or automotive glazing technology may be useful. </t>
  </si>
  <si>
    <t>Exhaust and Muffler Repairers</t>
  </si>
  <si>
    <t>Radiator Repairers</t>
  </si>
  <si>
    <t>Tyre Fitters</t>
  </si>
  <si>
    <t>Tyre Fitters fit, repair and replace tyres on motor vehicles.</t>
  </si>
  <si>
    <t xml:space="preserve">You can work as a Tyre Fitter without formal qualifications, however, a certificate II in automotive tyre servicing technology may be useful. </t>
  </si>
  <si>
    <t>Printer's Assistants</t>
  </si>
  <si>
    <t>Printing Table Workers</t>
  </si>
  <si>
    <t>Bicycle Mechanics</t>
  </si>
  <si>
    <t>Bicycle Mechanics repair and adjust bicycles, and assemble bicycle kits.</t>
  </si>
  <si>
    <t xml:space="preserve">You can work as a Bicycle Mechanic without formal qualifications, however, a certificate II or III in bicycle mechanical technology or bicycle workshop operations may be useful. </t>
  </si>
  <si>
    <t>Car Park Attendants</t>
  </si>
  <si>
    <t>Car Park Attendants operate and maintain car parking facilities by guarding cars in parking areas and collecting fees at car park entry or exit points. They may drive and park cars, and operate boom gates.</t>
  </si>
  <si>
    <t xml:space="preserve">You can work as a Car Park Attendant without formal qualifications. Some on the job training may be provided. </t>
  </si>
  <si>
    <t>Crossing Supervisors</t>
  </si>
  <si>
    <t>Crossing Supervisors assist children, disabled and other pedestrians to cross roads by stopping traffic and ensuring all pedestrians have crossed safely before allowing traffic to flow through the crossing.</t>
  </si>
  <si>
    <t>You can work as a Crossing Supervisor without formal qualifications. Some on the job training may be provided. Employers may require you to complete a short training course in children's crossing (or similar).</t>
  </si>
  <si>
    <t>Electrical and Telecommunications Trades Assistants</t>
  </si>
  <si>
    <t>Electrical or Telecommunications Trades Assistants assist Electrotechnology and Telecommunications Trades Workers to install and maintain electrical and telecommunications systems.</t>
  </si>
  <si>
    <t>You can work as an Electrical or Telecommunications Trades Assistant without formal qualifications. Some on the job training may be provided. A Vocational Education and Training (VET) course in electrical or telecommunications might be helpful.</t>
  </si>
  <si>
    <t>Leaflet and Newspaper Deliverers</t>
  </si>
  <si>
    <t>Leaflet or Newspaper Deliverers collect leaflets or newspapers from collection points and deliver them to homes in a specified area.</t>
  </si>
  <si>
    <t xml:space="preserve">You can work as a Leaflet or Newspaper Deliverer without formal qualifications. Some on the job training may be provided. </t>
  </si>
  <si>
    <t>Mechanic's Assistants</t>
  </si>
  <si>
    <t>Mechanics' Assistants assist Motor Mechanics to replace and repair worn and defective parts, re-assemble mechanical components, change oil and filters, and perform other routine mechanical tasks.</t>
  </si>
  <si>
    <t>You can work as a Mechanic's Assistant without formal qualifications. Some on the job training may be provided. A Vocational Education and Training (VET) course in an automotive or mechanical field might be helpful.</t>
  </si>
  <si>
    <t>Railways Assistants</t>
  </si>
  <si>
    <t>Railways' Assistants assist with operating and maintaining facilities at railway stations by updating platform indicators showing train times and destinations, collecting and checking passenger tickets, giving signals for train departures, and cleaning station facilities.</t>
  </si>
  <si>
    <t>You can work as a Railways Assistant without formal qualifications. Some on the job training may be provided. A certificate III in rail customer service might be helpful.</t>
  </si>
  <si>
    <t>Sign Erectors</t>
  </si>
  <si>
    <t>Sign Erectors erect and install signs, and clean signs and their sites after installation.</t>
  </si>
  <si>
    <t>You can work as a Sign Erector without formal qualifications. Some on the job training may be provided. Some workers have Vocational Education and Training (VET) qualifications in areas such as sign writing or carpentry.</t>
  </si>
  <si>
    <t>Ticket Collectors and Ushers</t>
  </si>
  <si>
    <t>Ticket Collector or Ushers collect tickets or admission passes and usher patrons to their seats at an entertainment, sporting or recreational venue, prepare the venue before an event and lock up premises afterwards.</t>
  </si>
  <si>
    <t xml:space="preserve">You can work as a Ticket Collector or Usher without formal qualifications. Some on the job training may be provided. </t>
  </si>
  <si>
    <t>Trolley Collectors</t>
  </si>
  <si>
    <t>Trolley Collectors collect supermarket trolleys from car parks and other areas, and return them to the supermarket by hand or trailer. They may drive a small tractor to tow the trolleys.</t>
  </si>
  <si>
    <t xml:space="preserve">You can work as a Trolley Collector without formal qualifications. Some on the job training may be provided. </t>
  </si>
  <si>
    <t>Road Traffic Controllers</t>
  </si>
  <si>
    <t>Road Traffic Controllers manually direct road traffic and pedestrian flows on, near, or adjacent to roads during road closures or part road closures due to construction, maintenance or roadside works; public events; or emergency responses using signs and devices to ensure the safety of workers, motorists and pedestrians.</t>
  </si>
  <si>
    <t>You can work as a Road Traffic Controller without formal qualifications. Some on the job training may be provided. A Vocational Education and Training (VET) course with traffic control units might be helpful.</t>
  </si>
  <si>
    <t>Labourers (not covered elsewhere)</t>
  </si>
  <si>
    <t>Result</t>
  </si>
  <si>
    <t>Match</t>
  </si>
  <si>
    <t xml:space="preserve">      Help people with enquiries</t>
  </si>
  <si>
    <t xml:space="preserve">Look after children at a childcare centre </t>
  </si>
  <si>
    <t>Pick and sort grapes in a vineyard</t>
  </si>
  <si>
    <t xml:space="preserve">Study weather patterns </t>
  </si>
  <si>
    <t>Design and plan workspaces</t>
  </si>
  <si>
    <t xml:space="preserve">Train in surf lifesaving at a beach </t>
  </si>
  <si>
    <r>
      <rPr>
        <b/>
        <sz val="11"/>
        <color rgb="FF160E74"/>
        <rFont val="Arial"/>
        <family val="2"/>
      </rPr>
      <t>Group1</t>
    </r>
    <r>
      <rPr>
        <sz val="11"/>
        <color rgb="FF160E74"/>
        <rFont val="Arial"/>
        <family val="2"/>
      </rPr>
      <t xml:space="preserve"> (pick one of the below)</t>
    </r>
  </si>
  <si>
    <r>
      <rPr>
        <b/>
        <sz val="11"/>
        <color rgb="FF160E74"/>
        <rFont val="Arial"/>
        <family val="2"/>
      </rPr>
      <t>Group 2</t>
    </r>
    <r>
      <rPr>
        <sz val="11"/>
        <color rgb="FF160E74"/>
        <rFont val="Arial"/>
        <family val="2"/>
      </rPr>
      <t xml:space="preserve"> (pick one of the below)</t>
    </r>
  </si>
  <si>
    <r>
      <rPr>
        <b/>
        <sz val="11"/>
        <color rgb="FF160E74"/>
        <rFont val="Arial"/>
        <family val="2"/>
      </rPr>
      <t>Group 3</t>
    </r>
    <r>
      <rPr>
        <sz val="11"/>
        <color rgb="FF160E74"/>
        <rFont val="Arial"/>
        <family val="2"/>
      </rPr>
      <t xml:space="preserve"> (pick one of the below)</t>
    </r>
  </si>
  <si>
    <t>Group 1</t>
  </si>
  <si>
    <t>Group 2</t>
  </si>
  <si>
    <t>Group 3</t>
  </si>
  <si>
    <t>Group 4</t>
  </si>
  <si>
    <t>Group 5</t>
  </si>
  <si>
    <t>Group 6</t>
  </si>
  <si>
    <t>Group 7</t>
  </si>
  <si>
    <t>Group 8</t>
  </si>
  <si>
    <t>Group 9</t>
  </si>
  <si>
    <t>Group 10</t>
  </si>
  <si>
    <t>Group 11</t>
  </si>
  <si>
    <t>Group 12</t>
  </si>
  <si>
    <t>Group 13</t>
  </si>
  <si>
    <t>Group 14</t>
  </si>
  <si>
    <t>Group 15</t>
  </si>
  <si>
    <r>
      <rPr>
        <b/>
        <sz val="11"/>
        <color rgb="FF160E74"/>
        <rFont val="Arial"/>
        <family val="2"/>
      </rPr>
      <t xml:space="preserve">Group 4 </t>
    </r>
    <r>
      <rPr>
        <sz val="11"/>
        <color rgb="FF160E74"/>
        <rFont val="Arial"/>
        <family val="2"/>
      </rPr>
      <t>(pick one of the below)</t>
    </r>
  </si>
  <si>
    <r>
      <rPr>
        <b/>
        <sz val="11"/>
        <color rgb="FF160E74"/>
        <rFont val="Arial"/>
        <family val="2"/>
      </rPr>
      <t xml:space="preserve">Group 5 </t>
    </r>
    <r>
      <rPr>
        <sz val="11"/>
        <color rgb="FF160E74"/>
        <rFont val="Arial"/>
        <family val="2"/>
      </rPr>
      <t>(pick one of the below)</t>
    </r>
  </si>
  <si>
    <r>
      <rPr>
        <b/>
        <sz val="11"/>
        <color rgb="FF160E74"/>
        <rFont val="Arial"/>
        <family val="2"/>
      </rPr>
      <t xml:space="preserve">Group 6 </t>
    </r>
    <r>
      <rPr>
        <sz val="11"/>
        <color rgb="FF160E74"/>
        <rFont val="Arial"/>
        <family val="2"/>
      </rPr>
      <t>(pick one of the below)</t>
    </r>
  </si>
  <si>
    <r>
      <rPr>
        <b/>
        <sz val="11"/>
        <color rgb="FF160E74"/>
        <rFont val="Arial"/>
        <family val="2"/>
      </rPr>
      <t>Group 7</t>
    </r>
    <r>
      <rPr>
        <sz val="11"/>
        <color rgb="FF160E74"/>
        <rFont val="Arial"/>
        <family val="2"/>
      </rPr>
      <t xml:space="preserve"> (pick one of the below)</t>
    </r>
  </si>
  <si>
    <r>
      <rPr>
        <b/>
        <sz val="11"/>
        <color rgb="FF160E74"/>
        <rFont val="Arial"/>
        <family val="2"/>
      </rPr>
      <t>Group 8</t>
    </r>
    <r>
      <rPr>
        <sz val="11"/>
        <color rgb="FF160E74"/>
        <rFont val="Arial"/>
        <family val="2"/>
      </rPr>
      <t xml:space="preserve"> (pick one of the below)</t>
    </r>
  </si>
  <si>
    <r>
      <rPr>
        <b/>
        <sz val="11"/>
        <color rgb="FF160E74"/>
        <rFont val="Arial"/>
        <family val="2"/>
      </rPr>
      <t>Group 9</t>
    </r>
    <r>
      <rPr>
        <sz val="11"/>
        <color rgb="FF160E74"/>
        <rFont val="Arial"/>
        <family val="2"/>
      </rPr>
      <t xml:space="preserve"> (pick one of the below)</t>
    </r>
  </si>
  <si>
    <r>
      <rPr>
        <b/>
        <sz val="11"/>
        <color rgb="FF160E74"/>
        <rFont val="Arial"/>
        <family val="2"/>
      </rPr>
      <t xml:space="preserve">Group 10 </t>
    </r>
    <r>
      <rPr>
        <sz val="11"/>
        <color rgb="FF160E74"/>
        <rFont val="Arial"/>
        <family val="2"/>
      </rPr>
      <t>(pick one of the below)</t>
    </r>
  </si>
  <si>
    <r>
      <rPr>
        <b/>
        <sz val="11"/>
        <color rgb="FF160E74"/>
        <rFont val="Arial"/>
        <family val="2"/>
      </rPr>
      <t xml:space="preserve">Group 11 </t>
    </r>
    <r>
      <rPr>
        <sz val="11"/>
        <color rgb="FF160E74"/>
        <rFont val="Arial"/>
        <family val="2"/>
      </rPr>
      <t>(pick one of the below)</t>
    </r>
  </si>
  <si>
    <r>
      <rPr>
        <b/>
        <sz val="11"/>
        <color rgb="FF160E74"/>
        <rFont val="Arial"/>
        <family val="2"/>
      </rPr>
      <t xml:space="preserve">Group 12 </t>
    </r>
    <r>
      <rPr>
        <sz val="11"/>
        <color rgb="FF160E74"/>
        <rFont val="Arial"/>
        <family val="2"/>
      </rPr>
      <t>(pick one of the below)</t>
    </r>
  </si>
  <si>
    <r>
      <rPr>
        <b/>
        <sz val="11"/>
        <color rgb="FF160E74"/>
        <rFont val="Arial"/>
        <family val="2"/>
      </rPr>
      <t>Group 13</t>
    </r>
    <r>
      <rPr>
        <sz val="11"/>
        <color rgb="FF160E74"/>
        <rFont val="Arial"/>
        <family val="2"/>
      </rPr>
      <t xml:space="preserve"> (pick one of the below)</t>
    </r>
  </si>
  <si>
    <r>
      <rPr>
        <b/>
        <sz val="11"/>
        <color rgb="FF160E74"/>
        <rFont val="Arial"/>
        <family val="2"/>
      </rPr>
      <t>Group 15</t>
    </r>
    <r>
      <rPr>
        <sz val="11"/>
        <color rgb="FF160E74"/>
        <rFont val="Arial"/>
        <family val="2"/>
      </rPr>
      <t xml:space="preserve"> (pick one of the below)</t>
    </r>
  </si>
  <si>
    <r>
      <rPr>
        <b/>
        <sz val="11"/>
        <color rgb="FF160E74"/>
        <rFont val="Arial"/>
        <family val="2"/>
      </rPr>
      <t>Group 14</t>
    </r>
    <r>
      <rPr>
        <sz val="11"/>
        <color rgb="FF160E74"/>
        <rFont val="Arial"/>
        <family val="2"/>
      </rPr>
      <t xml:space="preserve"> (pick one of the below)</t>
    </r>
  </si>
  <si>
    <t>People with practical interests like physically active, hands-on work activities. They like working with plants and animals, and real-world materials, like wood, tools, and machinery. They often enjoy outside work.</t>
  </si>
  <si>
    <t>People with administrative interests like to follow set procedures and routines. They prefer working with information and paying attention to detail rather than working with ideas. They like working with clear rules and following a strong leader.</t>
  </si>
  <si>
    <t>People with creative interests like intuitive, artistic or expressive activities. They enjoy work that involves creative thinking and using new ideas. They often enjoy work that can be done without following a set of rules.</t>
  </si>
  <si>
    <t>People with helping interests like working with others to help them learn and grow. They like working with people more than working with objects, machines, or information. They like teaching, giving advice, and providing personal or physical care.</t>
  </si>
  <si>
    <t>People with analytical interests like searching for facts and figuring out problems in their head. They enjoy learning from and evaluating complex, often technical information.</t>
  </si>
  <si>
    <t>People with enterprising interests like starting up and carrying out projects. They like taking action rather than thinking about things. They like persuading and leading people, making decisions, and taking risks for profit.</t>
  </si>
  <si>
    <t xml:space="preserve">Top 20 match occupations </t>
  </si>
  <si>
    <t>JO ANZSCO</t>
  </si>
  <si>
    <t>Plural</t>
  </si>
  <si>
    <t>URL</t>
  </si>
  <si>
    <t>Oher Financial Dealers</t>
  </si>
  <si>
    <t>href</t>
  </si>
  <si>
    <t>/occupation-profile/Chief-Executives-and-Managing-Directors?occupationCode=1111</t>
  </si>
  <si>
    <t>/occupation-profile/General-Managers?occupationCode=1112</t>
  </si>
  <si>
    <t>https://labourmarketinsights.gov.au/occupation-profile/Legislators?occupationCode=1113</t>
  </si>
  <si>
    <t>/occupation-profile/Legislators?occupationCode=1113</t>
  </si>
  <si>
    <t>https://labourmarketinsights.gov.au/occupation-profile/Aquaculture-Farmers?occupationCode=1211</t>
  </si>
  <si>
    <t>/occupation-profile/Aquaculture-Farmers?occupationCode=1211</t>
  </si>
  <si>
    <t>https://labourmarketinsights.gov.au/occupation-profile/Crop-Farmers?occupationCode=1212</t>
  </si>
  <si>
    <t>/occupation-profile/Crop-Farmers?occupationCode=1212</t>
  </si>
  <si>
    <t>https://labourmarketinsights.gov.au/occupation-profile/Livestock-Farmers?occupationCode=1213</t>
  </si>
  <si>
    <t>/occupation-profile/Livestock-Farmers?occupationCode=1213</t>
  </si>
  <si>
    <t>https://labourmarketinsights.gov.au/occupation-profile/Mixed-Crop-and-Livestock-Farmers?occupationCode=1214</t>
  </si>
  <si>
    <t>/occupation-profile/Mixed-Crop-and-Livestock-Farmers?occupationCode=1214</t>
  </si>
  <si>
    <t>https://labourmarketinsights.gov.au/occupation-profile/Advertising-Public-Relations-and-Sales-Manager?occupationCode=1311</t>
  </si>
  <si>
    <t>/occupation-profile/Advertising-Public-Relations-and-Sales-Manager?occupationCode=1311</t>
  </si>
  <si>
    <t>https://labourmarketinsights.gov.au/occupation-profile/Corporate-Services-Managers?occupationCode=1321</t>
  </si>
  <si>
    <t>/occupation-profile/Corporate-Services-Managers?occupationCode=1321</t>
  </si>
  <si>
    <t>https://labourmarketinsights.gov.au/occupation-profile/Finance-Managers?occupationCode=1322</t>
  </si>
  <si>
    <t>/occupation-profile/Finance-Managers?occupationCode=1322</t>
  </si>
  <si>
    <t>https://labourmarketinsights.gov.au/occupation-profile/Human-Resource-Managers?occupationCode=1323</t>
  </si>
  <si>
    <t>/occupation-profile/Human-Resource-Managers?occupationCode=1323</t>
  </si>
  <si>
    <t>https://labourmarketinsights.gov.au/occupation-profile/Policy-and-Planning-Managers?occupationCode=1324</t>
  </si>
  <si>
    <t>/occupation-profile/Policy-and-Planning-Managers?occupationCode=1324</t>
  </si>
  <si>
    <t>https://labourmarketinsights.gov.au/occupation-profile/Research-and-Development-Managers?occupationCode=1325</t>
  </si>
  <si>
    <t>/occupation-profile/Research-and-Development-Managers?occupationCode=1325</t>
  </si>
  <si>
    <t>/occupation-profile/Construction-Managers?occupationCode=1331</t>
  </si>
  <si>
    <t>https://labourmarketinsights.gov.au/occupation-profile/Engineering-Managers?occupationCode=1332</t>
  </si>
  <si>
    <t>/occupation-profile/Engineering-Managers?occupationCode=1332</t>
  </si>
  <si>
    <t>https://labourmarketinsights.gov.au/occupation-profile/Importers-Exporters-and-Wholesalers?occupationCode=1333</t>
  </si>
  <si>
    <t>/occupation-profile/Importers-Exporters-and-Wholesalers?occupationCode=1333</t>
  </si>
  <si>
    <t>https://labourmarketinsights.gov.au/occupation-profile/Manufacturers?occupationCode=1334</t>
  </si>
  <si>
    <t>/occupation-profile/Manufacturers?occupationCode=1334</t>
  </si>
  <si>
    <t>https://labourmarketinsights.gov.au/occupation-profile/Production-Managers?occupationCode=1335</t>
  </si>
  <si>
    <t>/occupation-profile/Production-Managers?occupationCode=1335</t>
  </si>
  <si>
    <t>https://labourmarketinsights.gov.au/occupation-profile/Supply-Distribution-and-Procurement-Managers?occupationCode=1336</t>
  </si>
  <si>
    <t>/occupation-profile/Supply-Distribution-and-Procurement-Managers?occupationCode=1336</t>
  </si>
  <si>
    <t>https://labourmarketinsights.gov.au/occupation-profile/Child-Care-Centre-Managers?occupationCode=1341</t>
  </si>
  <si>
    <t>/occupation-profile/Child-Care-Centre-Managers?occupationCode=1341</t>
  </si>
  <si>
    <t>https://labourmarketinsights.gov.au/occupation-profile/Health-and-Welfare-Services-Managers?occupationCode=1342</t>
  </si>
  <si>
    <t>/occupation-profile/Health-and-Welfare-Services-Managers?occupationCode=1342</t>
  </si>
  <si>
    <t>https://labourmarketinsights.gov.au/occupation-profile/School-Principals?occupationCode=1343</t>
  </si>
  <si>
    <t>/occupation-profile/School-Principals?occupationCode=1343</t>
  </si>
  <si>
    <t>https://labourmarketinsights.gov.au/occupation-profile/Other-Education-Managers?occupationCode=1344</t>
  </si>
  <si>
    <t>/occupation-profile/Other-Education-Managers?occupationCode=1344</t>
  </si>
  <si>
    <t>https://labourmarketinsights.gov.au/occupation-profile/ICT-Managers?occupationCode=1351</t>
  </si>
  <si>
    <t>/occupation-profile/ICT-Managers?occupationCode=1351</t>
  </si>
  <si>
    <t>https://labourmarketinsights.gov.au/occupation-profile/Commissioned-Officers-(Management)?occupationCode=1391</t>
  </si>
  <si>
    <t>/occupation-profile/Commissioned-Officers-(Management)?occupationCode=1391</t>
  </si>
  <si>
    <t>https://labourmarketinsights.gov.au/occupation-profile/Senior-Non-Commissioned-Defence-Force-Officers?occupationCode=1392</t>
  </si>
  <si>
    <t>/occupation-profile/Senior-Non-Commissioned-Defence-Force-Officers?occupationCode=1392</t>
  </si>
  <si>
    <t>https://labourmarketinsights.gov.au/occupation-profile/Other-Specialist-Managers?occupationCode=1399</t>
  </si>
  <si>
    <t>/occupation-profile/Other-Specialist-Managers?occupationCode=1399</t>
  </si>
  <si>
    <t>https://labourmarketinsights.gov.au/occupation-profile/Cafe-and-Restaurant-Managers?occupationCode=1411</t>
  </si>
  <si>
    <t>/occupation-profile/Cafe-and-Restaurant-Managers?occupationCode=1411</t>
  </si>
  <si>
    <t>https://labourmarketinsights.gov.au/occupation-profile/Caravan-Park-and-Camping-Ground-Managers?occupationCode=1412</t>
  </si>
  <si>
    <t>/occupation-profile/Caravan-Park-and-Camping-Ground-Managers?occupationCode=1412</t>
  </si>
  <si>
    <t>https://labourmarketinsights.gov.au/occupation-profile/Hotel-and-Motel-Managers?occupationCode=1413</t>
  </si>
  <si>
    <t>/occupation-profile/Hotel-and-Motel-Managers?occupationCode=1413</t>
  </si>
  <si>
    <t>https://labourmarketinsights.gov.au/occupation-profile/Licensed-Club-Managers?occupationCode=1414</t>
  </si>
  <si>
    <t>/occupation-profile/Licensed-Club-Managers?occupationCode=1414</t>
  </si>
  <si>
    <t>https://labourmarketinsights.gov.au/occupation-profile/Other-Accommodation-and-Hospitality-Managers?occupationCode=1419</t>
  </si>
  <si>
    <t>/occupation-profile/Other-Accommodation-and-Hospitality-Managers?occupationCode=1419</t>
  </si>
  <si>
    <t>https://labourmarketinsights.gov.au/occupation-profile/Retail-Managers?occupationCode=1421</t>
  </si>
  <si>
    <t>/occupation-profile/Retail-Managers?occupationCode=1421</t>
  </si>
  <si>
    <t>https://labourmarketinsights.gov.au/occupation-profile/Amusement-Fitness-and-Sports-Centre-Managers?occupationCode=1491</t>
  </si>
  <si>
    <t>/occupation-profile/Amusement-Fitness-and-Sports-Centre-Managers?occupationCode=1491</t>
  </si>
  <si>
    <t>https://labourmarketinsights.gov.au/occupation-profile/Call-Contact-Centre--Customer-Service-Managers?occupationCode=1492</t>
  </si>
  <si>
    <t>/occupation-profile/Call-Contact-Centre--Customer-Service-Managers?occupationCode=1492</t>
  </si>
  <si>
    <t>https://labourmarketinsights.gov.au/occupation-profile/Conference-and-Event-Organisers?occupationCode=1493</t>
  </si>
  <si>
    <t>/occupation-profile/Conference-and-Event-Organisers?occupationCode=1493</t>
  </si>
  <si>
    <t>https://labourmarketinsights.gov.au/occupation-profile/Transport-Services-Managers?occupationCode=1494</t>
  </si>
  <si>
    <t>/occupation-profile/Transport-Services-Managers?occupationCode=1494</t>
  </si>
  <si>
    <t>https://labourmarketinsights.gov.au/occupation-profile/Other-Hospitality-Retail-and-Service-Managers?occupationCode=1499</t>
  </si>
  <si>
    <t>/occupation-profile/Other-Hospitality-Retail-and-Service-Managers?occupationCode=1499</t>
  </si>
  <si>
    <t>https://labourmarketinsights.gov.au/occupation-profile/Actors-Dancers-and-Other-Entertainers?occupationCode=2111</t>
  </si>
  <si>
    <t>/occupation-profile/Actors-Dancers-and-Other-Entertainers?occupationCode=2111</t>
  </si>
  <si>
    <t>https://labourmarketinsights.gov.au/occupation-profile/Music-Professionals?occupationCode=2112</t>
  </si>
  <si>
    <t>/occupation-profile/Music-Professionals?occupationCode=2112</t>
  </si>
  <si>
    <t>https://labourmarketinsights.gov.au/occupation-profile/Photographers?occupationCode=2113</t>
  </si>
  <si>
    <t>/occupation-profile/Photographers?occupationCode=2113</t>
  </si>
  <si>
    <t>https://labourmarketinsights.gov.au/occupation-profile/Visual-Arts-and-Crafts-Professionals?occupationCode=2114</t>
  </si>
  <si>
    <t>/occupation-profile/Visual-Arts-and-Crafts-Professionals?occupationCode=2114</t>
  </si>
  <si>
    <t>https://labourmarketinsights.gov.au/occupation-profile/Artistic-Directors-Media-Producers--Presenters?occupationCode=2121</t>
  </si>
  <si>
    <t>/occupation-profile/Artistic-Directors-Media-Producers--Presenters?occupationCode=2121</t>
  </si>
  <si>
    <t>https://labourmarketinsights.gov.au/occupation-profile/Authors-and-Book-and-Script-Editors?occupationCode=2122</t>
  </si>
  <si>
    <t>/occupation-profile/Authors-and-Book-and-Script-Editors?occupationCode=2122</t>
  </si>
  <si>
    <t>https://labourmarketinsights.gov.au/occupation-profile/Film-Television-Radio-and-Stage-Directors?occupationCode=2123</t>
  </si>
  <si>
    <t>/occupation-profile/Film-Television-Radio-and-Stage-Directors?occupationCode=2123</t>
  </si>
  <si>
    <t>https://labourmarketinsights.gov.au/occupation-profile/Journalists-and-Other-Writers?occupationCode=2124</t>
  </si>
  <si>
    <t>/occupation-profile/Journalists-and-Other-Writers?occupationCode=2124</t>
  </si>
  <si>
    <t>https://labourmarketinsights.gov.au/occupation-profile/Accountants?occupationCode=2211</t>
  </si>
  <si>
    <t>/occupation-profile/Accountants?occupationCode=2211</t>
  </si>
  <si>
    <t>https://labourmarketinsights.gov.au/occupation-profile/Auditors-Company-Secretaries-and-Corporate-Treasurers?occupationCode=2212</t>
  </si>
  <si>
    <t>/occupation-profile/Auditors-Company-Secretaries-and-Corporate-Treasurers?occupationCode=2212</t>
  </si>
  <si>
    <t>https://labourmarketinsights.gov.au/occupation-profile/Financial-Brokers?occupationCode=2221</t>
  </si>
  <si>
    <t>/occupation-profile/Financial-Brokers?occupationCode=2221</t>
  </si>
  <si>
    <t>https://labourmarketinsights.gov.au/occupation-profile/Financial-Dealers?occupationCode=2222</t>
  </si>
  <si>
    <t>/occupation-profile/Financial-Dealers?occupationCode=2222</t>
  </si>
  <si>
    <t>https://labourmarketinsights.gov.au/occupation-profile/Financial-Investment-Advisers-and-Managers?occupationCode=2223</t>
  </si>
  <si>
    <t>/occupation-profile/Financial-Investment-Advisers-and-Managers?occupationCode=2223</t>
  </si>
  <si>
    <t>https://labourmarketinsights.gov.au/occupation-profile/Human-Resource-Professionals?occupationCode=2231</t>
  </si>
  <si>
    <t>/occupation-profile/Human-Resource-Professionals?occupationCode=2231</t>
  </si>
  <si>
    <t>https://labourmarketinsights.gov.au/occupation-profile/ICT-Trainers?occupationCode=2232</t>
  </si>
  <si>
    <t>/occupation-profile/ICT-Trainers?occupationCode=2232</t>
  </si>
  <si>
    <t>https://labourmarketinsights.gov.au/occupation-profile/Training-and-Development-Professionals?occupationCode=2233</t>
  </si>
  <si>
    <t>/occupation-profile/Training-and-Development-Professionals?occupationCode=2233</t>
  </si>
  <si>
    <t>https://labourmarketinsights.gov.au/occupation-profile/Actuaries-Mathematicians-and-Statisticians?occupationCode=2241</t>
  </si>
  <si>
    <t>/occupation-profile/Actuaries-Mathematicians-and-Statisticians?occupationCode=2241</t>
  </si>
  <si>
    <t>https://labourmarketinsights.gov.au/occupation-profile/Archivists-Curators-and-Records-Managers?occupationCode=2242</t>
  </si>
  <si>
    <t>/occupation-profile/Archivists-Curators-and-Records-Managers?occupationCode=2242</t>
  </si>
  <si>
    <t>https://labourmarketinsights.gov.au/occupation-profile/Economists?occupationCode=2243</t>
  </si>
  <si>
    <t>/occupation-profile/Economists?occupationCode=2243</t>
  </si>
  <si>
    <t>https://labourmarketinsights.gov.au/occupation-profile/Intelligence-and-Policy-Analysts?occupationCode=2244</t>
  </si>
  <si>
    <t>/occupation-profile/Intelligence-and-Policy-Analysts?occupationCode=2244</t>
  </si>
  <si>
    <t>https://labourmarketinsights.gov.au/occupation-profile/Land-Economists-and-Valuers?occupationCode=2245</t>
  </si>
  <si>
    <t>/occupation-profile/Land-Economists-and-Valuers?occupationCode=2245</t>
  </si>
  <si>
    <t>https://labourmarketinsights.gov.au/occupation-profile/Librarians?occupationCode=2246</t>
  </si>
  <si>
    <t>/occupation-profile/Librarians?occupationCode=2246</t>
  </si>
  <si>
    <t>https://labourmarketinsights.gov.au/occupation-profile/Management-and-Organisation-Analysts?occupationCode=2247</t>
  </si>
  <si>
    <t>/occupation-profile/Management-and-Organisation-Analysts?occupationCode=2247</t>
  </si>
  <si>
    <t>https://labourmarketinsights.gov.au/occupation-profile/Other-Information-and-Organisation-Professionals?occupationCode=2249</t>
  </si>
  <si>
    <t>/occupation-profile/Other-Information-and-Organisation-Professionals?occupationCode=2249</t>
  </si>
  <si>
    <t>https://labourmarketinsights.gov.au/occupation-profile/Advertising-and-Marketing-Professionals?occupationCode=2251</t>
  </si>
  <si>
    <t>/occupation-profile/Advertising-and-Marketing-Professionals?occupationCode=2251</t>
  </si>
  <si>
    <t>https://labourmarketinsights.gov.au/occupation-profile/ICT-Sales-Professionals?occupationCode=2252</t>
  </si>
  <si>
    <t>/occupation-profile/ICT-Sales-Professionals?occupationCode=2252</t>
  </si>
  <si>
    <t>https://labourmarketinsights.gov.au/occupation-profile/Public-Relations-Professionals?occupationCode=2253</t>
  </si>
  <si>
    <t>/occupation-profile/Public-Relations-Professionals?occupationCode=2253</t>
  </si>
  <si>
    <t>https://labourmarketinsights.gov.au/occupation-profile/Technical-Sales-Representatives?occupationCode=2254</t>
  </si>
  <si>
    <t>/occupation-profile/Technical-Sales-Representatives?occupationCode=2254</t>
  </si>
  <si>
    <t>https://labourmarketinsights.gov.au/occupation-profile/Air-Transport-Professionals?occupationCode=2311</t>
  </si>
  <si>
    <t>/occupation-profile/Air-Transport-Professionals?occupationCode=2311</t>
  </si>
  <si>
    <t>https://labourmarketinsights.gov.au/occupation-profile/Marine-Transport-Professionals?occupationCode=2312</t>
  </si>
  <si>
    <t>/occupation-profile/Marine-Transport-Professionals?occupationCode=2312</t>
  </si>
  <si>
    <t>https://labourmarketinsights.gov.au/occupation-profile/Architects-and-Landscape-Architects?occupationCode=2321</t>
  </si>
  <si>
    <t>/occupation-profile/Architects-and-Landscape-Architects?occupationCode=2321</t>
  </si>
  <si>
    <t>https://labourmarketinsights.gov.au/occupation-profile/Surveyors-and-Spatial-Scientists?occupationCode=2322</t>
  </si>
  <si>
    <t>/occupation-profile/Surveyors-and-Spatial-Scientists?occupationCode=2322</t>
  </si>
  <si>
    <t>https://labourmarketinsights.gov.au/occupation-profile/Fashion-Industrial-and-Jewellery-Designers?occupationCode=2323</t>
  </si>
  <si>
    <t>/occupation-profile/Fashion-Industrial-and-Jewellery-Designers?occupationCode=2323</t>
  </si>
  <si>
    <t>https://labourmarketinsights.gov.au/occupation-profile/Graphic-and-Web-Designers-and-Illustrators?occupationCode=2324</t>
  </si>
  <si>
    <t>/occupation-profile/Graphic-and-Web-Designers-and-Illustrators?occupationCode=2324</t>
  </si>
  <si>
    <t>https://labourmarketinsights.gov.au/occupation-profile/Interior-Designers?occupationCode=2325</t>
  </si>
  <si>
    <t>/occupation-profile/Interior-Designers?occupationCode=2325</t>
  </si>
  <si>
    <t>https://labourmarketinsights.gov.au/occupation-profile/Urban-and-Regional-Planners?occupationCode=2326</t>
  </si>
  <si>
    <t>/occupation-profile/Urban-and-Regional-Planners?occupationCode=2326</t>
  </si>
  <si>
    <t>https://labourmarketinsights.gov.au/occupation-profile/Chemical-and-Materials-Engineers?occupationCode=2331</t>
  </si>
  <si>
    <t>/occupation-profile/Chemical-and-Materials-Engineers?occupationCode=2331</t>
  </si>
  <si>
    <t>https://labourmarketinsights.gov.au/occupation-profile/Civil-Engineering-Professionals?occupationCode=2332</t>
  </si>
  <si>
    <t>/occupation-profile/Civil-Engineering-Professionals?occupationCode=2332</t>
  </si>
  <si>
    <t>https://labourmarketinsights.gov.au/occupation-profile/Electrical-Engineers?occupationCode=2333</t>
  </si>
  <si>
    <t>/occupation-profile/Electrical-Engineers?occupationCode=2333</t>
  </si>
  <si>
    <t>https://labourmarketinsights.gov.au/occupation-profile/Electronics-Engineers?occupationCode=2334</t>
  </si>
  <si>
    <t>/occupation-profile/Electronics-Engineers?occupationCode=2334</t>
  </si>
  <si>
    <t>https://labourmarketinsights.gov.au/occupation-profile/Industrial-Mechanical-and-Production-Engineers?occupationCode=2335</t>
  </si>
  <si>
    <t>/occupation-profile/Industrial-Mechanical-and-Production-Engineers?occupationCode=2335</t>
  </si>
  <si>
    <t>https://labourmarketinsights.gov.au/occupation-profile/Mining-Engineers?occupationCode=2336</t>
  </si>
  <si>
    <t>/occupation-profile/Mining-Engineers?occupationCode=2336</t>
  </si>
  <si>
    <t>https://labourmarketinsights.gov.au/occupation-profile/Other-Engineering-Professionals?occupationCode=2339</t>
  </si>
  <si>
    <t>/occupation-profile/Other-Engineering-Professionals?occupationCode=2339</t>
  </si>
  <si>
    <t>https://labourmarketinsights.gov.au/occupation-profile/Agricultural-and-Forestry-Scientists?occupationCode=2341</t>
  </si>
  <si>
    <t>/occupation-profile/Agricultural-and-Forestry-Scientists?occupationCode=2341</t>
  </si>
  <si>
    <t>https://labourmarketinsights.gov.au/occupation-profile/Chemists-and-Food-and-Wine-Scientists?occupationCode=2342</t>
  </si>
  <si>
    <t>/occupation-profile/Chemists-and-Food-and-Wine-Scientists?occupationCode=2342</t>
  </si>
  <si>
    <t>https://labourmarketinsights.gov.au/occupation-profile/Environmental-Scientists?occupationCode=2343</t>
  </si>
  <si>
    <t>/occupation-profile/Environmental-Scientists?occupationCode=2343</t>
  </si>
  <si>
    <t>https://labourmarketinsights.gov.au/occupation-profile/Geologists-Geophysicists-and-Hydrogeologists?occupationCode=2344</t>
  </si>
  <si>
    <t>/occupation-profile/Geologists-Geophysicists-and-Hydrogeologists?occupationCode=2344</t>
  </si>
  <si>
    <t>https://labourmarketinsights.gov.au/occupation-profile/Life-Scientists?occupationCode=2345</t>
  </si>
  <si>
    <t>/occupation-profile/Life-Scientists?occupationCode=2345</t>
  </si>
  <si>
    <t>https://labourmarketinsights.gov.au/occupation-profile/Medical-Laboratory-Scientists?occupationCode=2346</t>
  </si>
  <si>
    <t>/occupation-profile/Medical-Laboratory-Scientists?occupationCode=2346</t>
  </si>
  <si>
    <t>https://labourmarketinsights.gov.au/occupation-profile/Veterinarians?occupationCode=2347</t>
  </si>
  <si>
    <t>/occupation-profile/Veterinarians?occupationCode=2347</t>
  </si>
  <si>
    <t>https://labourmarketinsights.gov.au/occupation-profile/Other-Natural-and-Physical-Science-Professionals?occupationCode=2349</t>
  </si>
  <si>
    <t>/occupation-profile/Other-Natural-and-Physical-Science-Professionals?occupationCode=2349</t>
  </si>
  <si>
    <t>https://labourmarketinsights.gov.au/occupation-profile/Early-Childhood-(Pre-primary-School)-Teachers?occupationCode=2411</t>
  </si>
  <si>
    <t>/occupation-profile/Early-Childhood-(Pre-primary-School)-Teachers?occupationCode=2411</t>
  </si>
  <si>
    <t>https://labourmarketinsights.gov.au/occupation-profile/Primary-School-Teachers?occupationCode=2412</t>
  </si>
  <si>
    <t>/occupation-profile/Primary-School-Teachers?occupationCode=2412</t>
  </si>
  <si>
    <t>https://labourmarketinsights.gov.au/occupation-profile/Middle-School-Teachers?occupationCode=2413</t>
  </si>
  <si>
    <t>/occupation-profile/Middle-School-Teachers?occupationCode=2413</t>
  </si>
  <si>
    <t>https://labourmarketinsights.gov.au/occupation-profile/Secondary-School-Teachers?occupationCode=2414</t>
  </si>
  <si>
    <t>/occupation-profile/Secondary-School-Teachers?occupationCode=2414</t>
  </si>
  <si>
    <t>https://labourmarketinsights.gov.au/occupation-profile/Special-Education-Teachers?occupationCode=2415</t>
  </si>
  <si>
    <t>/occupation-profile/Special-Education-Teachers?occupationCode=2415</t>
  </si>
  <si>
    <t>https://labourmarketinsights.gov.au/occupation-profile/University-Lecturers-and-Tutors?occupationCode=2421</t>
  </si>
  <si>
    <t>/occupation-profile/University-Lecturers-and-Tutors?occupationCode=2421</t>
  </si>
  <si>
    <t>https://labourmarketinsights.gov.au/occupation-profile/Vocational-Education-Teachers?occupationCode=2422</t>
  </si>
  <si>
    <t>/occupation-profile/Vocational-Education-Teachers?occupationCode=2422</t>
  </si>
  <si>
    <t>https://labourmarketinsights.gov.au/occupation-profile/Education-Advisers-and-Reviewers?occupationCode=2491</t>
  </si>
  <si>
    <t>/occupation-profile/Education-Advisers-and-Reviewers?occupationCode=2491</t>
  </si>
  <si>
    <t>https://labourmarketinsights.gov.au/occupation-profile/Private-Tutors-and-Teachers?occupationCode=2492</t>
  </si>
  <si>
    <t>/occupation-profile/Private-Tutors-and-Teachers?occupationCode=2492</t>
  </si>
  <si>
    <t>https://labourmarketinsights.gov.au/occupation-profile/Teachers-of-English-to-Speakers-of-Other-Languages?occupationCode=2493</t>
  </si>
  <si>
    <t>/occupation-profile/Teachers-of-English-to-Speakers-of-Other-Languages?occupationCode=2493</t>
  </si>
  <si>
    <t>https://labourmarketinsights.gov.au/occupation-profile/Nutrition-Professionals?occupationCode=2511</t>
  </si>
  <si>
    <t>/occupation-profile/Nutrition-Professionals?occupationCode=2511</t>
  </si>
  <si>
    <t>https://labourmarketinsights.gov.au/occupation-profile/Medical-Imaging-Professionals?occupationCode=2512</t>
  </si>
  <si>
    <t>/occupation-profile/Medical-Imaging-Professionals?occupationCode=2512</t>
  </si>
  <si>
    <t>https://labourmarketinsights.gov.au/occupation-profile/Occupational--Environmental-Health-Professionals?occupationCode=2513</t>
  </si>
  <si>
    <t>/occupation-profile/Occupational--Environmental-Health-Professionals?occupationCode=2513</t>
  </si>
  <si>
    <t>https://labourmarketinsights.gov.au/occupation-profile/Optometrists-and-Orthoptists?occupationCode=2514</t>
  </si>
  <si>
    <t>/occupation-profile/Optometrists-and-Orthoptists?occupationCode=2514</t>
  </si>
  <si>
    <t>https://labourmarketinsights.gov.au/occupation-profile/Pharmacists?occupationCode=2515</t>
  </si>
  <si>
    <t>/occupation-profile/Pharmacists?occupationCode=2515</t>
  </si>
  <si>
    <t>https://labourmarketinsights.gov.au/occupation-profile/Other-Health-Diagnostic--Promotion-Professionals?occupationCode=2519</t>
  </si>
  <si>
    <t>/occupation-profile/Other-Health-Diagnostic--Promotion-Professionals?occupationCode=2519</t>
  </si>
  <si>
    <t>https://labourmarketinsights.gov.au/occupation-profile/Chiropractors-and-Osteopaths?occupationCode=2521</t>
  </si>
  <si>
    <t>/occupation-profile/Chiropractors-and-Osteopaths?occupationCode=2521</t>
  </si>
  <si>
    <t>https://labourmarketinsights.gov.au/occupation-profile/Complementary-Health-Therapists?occupationCode=2522</t>
  </si>
  <si>
    <t>/occupation-profile/Complementary-Health-Therapists?occupationCode=2522</t>
  </si>
  <si>
    <t>https://labourmarketinsights.gov.au/occupation-profile/Dental-Practitioners?occupationCode=2523</t>
  </si>
  <si>
    <t>/occupation-profile/Dental-Practitioners?occupationCode=2523</t>
  </si>
  <si>
    <t>https://labourmarketinsights.gov.au/occupation-profile/Occupational-Therapists?occupationCode=2524</t>
  </si>
  <si>
    <t>/occupation-profile/Occupational-Therapists?occupationCode=2524</t>
  </si>
  <si>
    <t>https://labourmarketinsights.gov.au/occupation-profile/Physiotherapists?occupationCode=2525</t>
  </si>
  <si>
    <t>/occupation-profile/Physiotherapists?occupationCode=2525</t>
  </si>
  <si>
    <t>https://labourmarketinsights.gov.au/occupation-profile/Podiatrists?occupationCode=2526</t>
  </si>
  <si>
    <t>/occupation-profile/Podiatrists?occupationCode=2526</t>
  </si>
  <si>
    <t>https://labourmarketinsights.gov.au/occupation-profile/Audiologists-and-Speech-Pathologists?occupationCode=2527</t>
  </si>
  <si>
    <t>/occupation-profile/Audiologists-and-Speech-Pathologists?occupationCode=2527</t>
  </si>
  <si>
    <t>https://labourmarketinsights.gov.au/occupation-profile/General-Practitioners-and-Resident-Medical-Officers?occupationCode=2531</t>
  </si>
  <si>
    <t>/occupation-profile/General-Practitioners-and-Resident-Medical-Officers?occupationCode=2531</t>
  </si>
  <si>
    <t>https://labourmarketinsights.gov.au/occupation-profile/Anaesthetists?occupationCode=2532</t>
  </si>
  <si>
    <t>/occupation-profile/Anaesthetists?occupationCode=2532</t>
  </si>
  <si>
    <t>https://labourmarketinsights.gov.au/occupation-profile/Specialist-Physicians?occupationCode=2533</t>
  </si>
  <si>
    <t>/occupation-profile/Specialist-Physicians?occupationCode=2533</t>
  </si>
  <si>
    <t>https://labourmarketinsights.gov.au/occupation-profile/Psychiatrists?occupationCode=2534</t>
  </si>
  <si>
    <t>/occupation-profile/Psychiatrists?occupationCode=2534</t>
  </si>
  <si>
    <t>https://labourmarketinsights.gov.au/occupation-profile/Surgeons?occupationCode=2535</t>
  </si>
  <si>
    <t>/occupation-profile/Surgeons?occupationCode=2535</t>
  </si>
  <si>
    <t>https://labourmarketinsights.gov.au/occupation-profile/Other-Medical-Practitioners?occupationCode=2539</t>
  </si>
  <si>
    <t>/occupation-profile/Other-Medical-Practitioners?occupationCode=2539</t>
  </si>
  <si>
    <t>https://labourmarketinsights.gov.au/occupation-profile/Midwives?occupationCode=2541</t>
  </si>
  <si>
    <t>/occupation-profile/Midwives?occupationCode=2541</t>
  </si>
  <si>
    <t>https://labourmarketinsights.gov.au/occupation-profile/Nurse-Educators-and-Researchers?occupationCode=2542</t>
  </si>
  <si>
    <t>/occupation-profile/Nurse-Educators-and-Researchers?occupationCode=2542</t>
  </si>
  <si>
    <t>https://labourmarketinsights.gov.au/occupation-profile/Nurse-Managers?occupationCode=2543</t>
  </si>
  <si>
    <t>/occupation-profile/Nurse-Managers?occupationCode=2543</t>
  </si>
  <si>
    <t>https://labourmarketinsights.gov.au/occupation-profile/Registered-Nurses?occupationCode=2544</t>
  </si>
  <si>
    <t>/occupation-profile/Registered-Nurses?occupationCode=2544</t>
  </si>
  <si>
    <t>https://labourmarketinsights.gov.au/occupation-profile/ICT-Business-and-Systems-Analysts?occupationCode=2611</t>
  </si>
  <si>
    <t>/occupation-profile/ICT-Business-and-Systems-Analysts?occupationCode=2611</t>
  </si>
  <si>
    <t>https://labourmarketinsights.gov.au/occupation-profile/Multimedia-Specialists-and-Web-Developers?occupationCode=2612</t>
  </si>
  <si>
    <t>/occupation-profile/Multimedia-Specialists-and-Web-Developers?occupationCode=2612</t>
  </si>
  <si>
    <t>https://labourmarketinsights.gov.au/occupation-profile/Software-and-Applications-Programmers?occupationCode=2613</t>
  </si>
  <si>
    <t>/occupation-profile/Software-and-Applications-Programmers?occupationCode=2613</t>
  </si>
  <si>
    <t>https://labourmarketinsights.gov.au/occupation-profile/Database--Systems-Administrators--ICT-Security?occupationCode=2621</t>
  </si>
  <si>
    <t>/occupation-profile/Database--Systems-Administrators--ICT-Security?occupationCode=2621</t>
  </si>
  <si>
    <t>https://labourmarketinsights.gov.au/occupation-profile/Computer-Network-Professionals?occupationCode=2631</t>
  </si>
  <si>
    <t>/occupation-profile/Computer-Network-Professionals?occupationCode=2631</t>
  </si>
  <si>
    <t>https://labourmarketinsights.gov.au/occupation-profile/ICT-Support-and-Test-Engineers?occupationCode=2632</t>
  </si>
  <si>
    <t>/occupation-profile/ICT-Support-and-Test-Engineers?occupationCode=2632</t>
  </si>
  <si>
    <t>https://labourmarketinsights.gov.au/occupation-profile/Telecommunications-Engineering-Professionals?occupationCode=2633</t>
  </si>
  <si>
    <t>/occupation-profile/Telecommunications-Engineering-Professionals?occupationCode=2633</t>
  </si>
  <si>
    <t>https://labourmarketinsights.gov.au/occupation-profile/Barristers?occupationCode=2711</t>
  </si>
  <si>
    <t>/occupation-profile/Barristers?occupationCode=2711</t>
  </si>
  <si>
    <t>https://labourmarketinsights.gov.au/occupation-profile/Judicial-and-Other-Legal-Professionals?occupationCode=2712</t>
  </si>
  <si>
    <t>/occupation-profile/Judicial-and-Other-Legal-Professionals?occupationCode=2712</t>
  </si>
  <si>
    <t>https://labourmarketinsights.gov.au/occupation-profile/Solicitors?occupationCode=2713</t>
  </si>
  <si>
    <t>/occupation-profile/Solicitors?occupationCode=2713</t>
  </si>
  <si>
    <t>https://labourmarketinsights.gov.au/occupation-profile/Counsellors?occupationCode=2721</t>
  </si>
  <si>
    <t>/occupation-profile/Counsellors?occupationCode=2721</t>
  </si>
  <si>
    <t>https://labourmarketinsights.gov.au/occupation-profile/Ministers-of-Religion?occupationCode=2722</t>
  </si>
  <si>
    <t>/occupation-profile/Ministers-of-Religion?occupationCode=2722</t>
  </si>
  <si>
    <t>https://labourmarketinsights.gov.au/occupation-profile/Psychologists-and-Psychotherapists?occupationCode=2723</t>
  </si>
  <si>
    <t>/occupation-profile/Psychologists-and-Psychotherapists?occupationCode=2723</t>
  </si>
  <si>
    <t>https://labourmarketinsights.gov.au/occupation-profile/Social-Professionals?occupationCode=2724</t>
  </si>
  <si>
    <t>/occupation-profile/Social-Professionals?occupationCode=2724</t>
  </si>
  <si>
    <t>https://labourmarketinsights.gov.au/occupation-profile/Social-Workers?occupationCode=2725</t>
  </si>
  <si>
    <t>/occupation-profile/Social-Workers?occupationCode=2725</t>
  </si>
  <si>
    <t>https://labourmarketinsights.gov.au/occupation-profile/Welfare-Recreation-and-Community-Arts-Workers?occupationCode=2726</t>
  </si>
  <si>
    <t>/occupation-profile/Welfare-Recreation-and-Community-Arts-Workers?occupationCode=2726</t>
  </si>
  <si>
    <t>https://labourmarketinsights.gov.au/occupation-profile/Agricultural-Technicians?occupationCode=3111</t>
  </si>
  <si>
    <t>/occupation-profile/Agricultural-Technicians?occupationCode=3111</t>
  </si>
  <si>
    <t>https://labourmarketinsights.gov.au/occupation-profile/Medical-Technicians?occupationCode=3112</t>
  </si>
  <si>
    <t>/occupation-profile/Medical-Technicians?occupationCode=3112</t>
  </si>
  <si>
    <t>https://labourmarketinsights.gov.au/occupation-profile/Primary-Products-Inspectors?occupationCode=3113</t>
  </si>
  <si>
    <t>/occupation-profile/Primary-Products-Inspectors?occupationCode=3113</t>
  </si>
  <si>
    <t>https://labourmarketinsights.gov.au/occupation-profile/Science-Technicians?occupationCode=3114</t>
  </si>
  <si>
    <t>/occupation-profile/Science-Technicians?occupationCode=3114</t>
  </si>
  <si>
    <t>https://labourmarketinsights.gov.au/occupation-profile/Architectural-Building--Surveying-Technicians?occupationCode=3121</t>
  </si>
  <si>
    <t>/occupation-profile/Architectural-Building--Surveying-Technicians?occupationCode=3121</t>
  </si>
  <si>
    <t>https://labourmarketinsights.gov.au/occupation-profile/Civil-Engineering-Draftspersons-and-Technicians?occupationCode=3122</t>
  </si>
  <si>
    <t>/occupation-profile/Civil-Engineering-Draftspersons-and-Technicians?occupationCode=3122</t>
  </si>
  <si>
    <t>https://labourmarketinsights.gov.au/occupation-profile/Electrical-Engineering-Draftspersons-Technicians?occupationCode=3123</t>
  </si>
  <si>
    <t>/occupation-profile/Electrical-Engineering-Draftspersons-Technicians?occupationCode=3123</t>
  </si>
  <si>
    <t>https://labourmarketinsights.gov.au/occupation-profile/Electronic-Engineering-Draftspersons-Technicians?occupationCode=3124</t>
  </si>
  <si>
    <t>/occupation-profile/Electronic-Engineering-Draftspersons-Technicians?occupationCode=3124</t>
  </si>
  <si>
    <t>https://labourmarketinsights.gov.au/occupation-profile/Mechanical-Engineering-Draftspersons-Technicians?occupationCode=3125</t>
  </si>
  <si>
    <t>/occupation-profile/Mechanical-Engineering-Draftspersons-Technicians?occupationCode=3125</t>
  </si>
  <si>
    <t>https://labourmarketinsights.gov.au/occupation-profile/Safety-Inspectors?occupationCode=3126</t>
  </si>
  <si>
    <t>/occupation-profile/Safety-Inspectors?occupationCode=3126</t>
  </si>
  <si>
    <t>https://labourmarketinsights.gov.au/occupation-profile/Other-Building-and-Engineering-Technicians?occupationCode=3129</t>
  </si>
  <si>
    <t>/occupation-profile/Other-Building-and-Engineering-Technicians?occupationCode=3129</t>
  </si>
  <si>
    <t>https://labourmarketinsights.gov.au/occupation-profile/ICT-Support-Technicians?occupationCode=3131</t>
  </si>
  <si>
    <t>/occupation-profile/ICT-Support-Technicians?occupationCode=3131</t>
  </si>
  <si>
    <t>https://labourmarketinsights.gov.au/occupation-profile/Telecommunications-Technical-Specialists?occupationCode=3132</t>
  </si>
  <si>
    <t>/occupation-profile/Telecommunications-Technical-Specialists?occupationCode=3132</t>
  </si>
  <si>
    <t>https://labourmarketinsights.gov.au/occupation-profile/Automotive-Electricians?occupationCode=3211</t>
  </si>
  <si>
    <t>/occupation-profile/Automotive-Electricians?occupationCode=3211</t>
  </si>
  <si>
    <t>https://labourmarketinsights.gov.au/occupation-profile/Motor-Mechanics?occupationCode=3212</t>
  </si>
  <si>
    <t>/occupation-profile/Motor-Mechanics?occupationCode=3212</t>
  </si>
  <si>
    <t>https://labourmarketinsights.gov.au/occupation-profile/Metal-Casting-Forging--Finishing-Trades?occupationCode=3221</t>
  </si>
  <si>
    <t>/occupation-profile/Metal-Casting-Forging--Finishing-Trades?occupationCode=3221</t>
  </si>
  <si>
    <t>https://labourmarketinsights.gov.au/occupation-profile/Sheetmetal-Trades-Workers?occupationCode=3222</t>
  </si>
  <si>
    <t>/occupation-profile/Sheetmetal-Trades-Workers?occupationCode=3222</t>
  </si>
  <si>
    <t>https://labourmarketinsights.gov.au/occupation-profile/Structural-Steel-and-Welding-Trades-Workers?occupationCode=3223</t>
  </si>
  <si>
    <t>/occupation-profile/Structural-Steel-and-Welding-Trades-Workers?occupationCode=3223</t>
  </si>
  <si>
    <t>https://labourmarketinsights.gov.au/occupation-profile/Aircraft-Maintenance-Engineers?occupationCode=3231</t>
  </si>
  <si>
    <t>/occupation-profile/Aircraft-Maintenance-Engineers?occupationCode=3231</t>
  </si>
  <si>
    <t>https://labourmarketinsights.gov.au/occupation-profile/Metal-Fitters-and-Machinists?occupationCode=3232</t>
  </si>
  <si>
    <t>/occupation-profile/Metal-Fitters-and-Machinists?occupationCode=3232</t>
  </si>
  <si>
    <t>https://labourmarketinsights.gov.au/occupation-profile/Precision-Metal-Trades-Workers?occupationCode=3233</t>
  </si>
  <si>
    <t>/occupation-profile/Precision-Metal-Trades-Workers?occupationCode=3233</t>
  </si>
  <si>
    <t>https://labourmarketinsights.gov.au/occupation-profile/Toolmakers-and-Engineering-Patternmakers?occupationCode=3234</t>
  </si>
  <si>
    <t>/occupation-profile/Toolmakers-and-Engineering-Patternmakers?occupationCode=3234</t>
  </si>
  <si>
    <t>https://labourmarketinsights.gov.au/occupation-profile/Panelbeaters?occupationCode=3241</t>
  </si>
  <si>
    <t>/occupation-profile/Panelbeaters?occupationCode=3241</t>
  </si>
  <si>
    <t>https://labourmarketinsights.gov.au/occupation-profile/Vehicle-Body-Builders-and-Trimmers?occupationCode=3242</t>
  </si>
  <si>
    <t>/occupation-profile/Vehicle-Body-Builders-and-Trimmers?occupationCode=3242</t>
  </si>
  <si>
    <t>https://labourmarketinsights.gov.au/occupation-profile/Vehicle-Painters?occupationCode=3243</t>
  </si>
  <si>
    <t>/occupation-profile/Vehicle-Painters?occupationCode=3243</t>
  </si>
  <si>
    <t>https://labourmarketinsights.gov.au/occupation-profile/Bricklayers-and-Stonemasons?occupationCode=3311</t>
  </si>
  <si>
    <t>/occupation-profile/Bricklayers-and-Stonemasons?occupationCode=3311</t>
  </si>
  <si>
    <t>https://labourmarketinsights.gov.au/occupation-profile/Carpenters-and-Joiners?occupationCode=3312</t>
  </si>
  <si>
    <t>/occupation-profile/Carpenters-and-Joiners?occupationCode=3312</t>
  </si>
  <si>
    <t>https://labourmarketinsights.gov.au/occupation-profile/Floor-Finishers?occupationCode=3321</t>
  </si>
  <si>
    <t>/occupation-profile/Floor-Finishers?occupationCode=3321</t>
  </si>
  <si>
    <t>https://labourmarketinsights.gov.au/occupation-profile/Painting-Trades-Workers?occupationCode=3322</t>
  </si>
  <si>
    <t>/occupation-profile/Painting-Trades-Workers?occupationCode=3322</t>
  </si>
  <si>
    <t>https://labourmarketinsights.gov.au/occupation-profile/Glaziers?occupationCode=3331</t>
  </si>
  <si>
    <t>/occupation-profile/Glaziers?occupationCode=3331</t>
  </si>
  <si>
    <t>https://labourmarketinsights.gov.au/occupation-profile/Plasterers?occupationCode=3332</t>
  </si>
  <si>
    <t>/occupation-profile/Plasterers?occupationCode=3332</t>
  </si>
  <si>
    <t>https://labourmarketinsights.gov.au/occupation-profile/Roof-Tilers?occupationCode=3333</t>
  </si>
  <si>
    <t>/occupation-profile/Roof-Tilers?occupationCode=3333</t>
  </si>
  <si>
    <t>https://labourmarketinsights.gov.au/occupation-profile/Wall-and-Floor-Tilers?occupationCode=3334</t>
  </si>
  <si>
    <t>/occupation-profile/Wall-and-Floor-Tilers?occupationCode=3334</t>
  </si>
  <si>
    <t>https://labourmarketinsights.gov.au/occupation-profile/Plumbers?occupationCode=3341</t>
  </si>
  <si>
    <t>/occupation-profile/Plumbers?occupationCode=3341</t>
  </si>
  <si>
    <t>https://labourmarketinsights.gov.au/occupation-profile/Electricians?occupationCode=3411</t>
  </si>
  <si>
    <t>/occupation-profile/Electricians?occupationCode=3411</t>
  </si>
  <si>
    <t>https://labourmarketinsights.gov.au/occupation-profile/Airconditioning-and-Refrigeration-Mechanics?occupationCode=3421</t>
  </si>
  <si>
    <t>/occupation-profile/Airconditioning-and-Refrigeration-Mechanics?occupationCode=3421</t>
  </si>
  <si>
    <t>https://labourmarketinsights.gov.au/occupation-profile/Electrical-Distribution-Trades-Workers?occupationCode=3422</t>
  </si>
  <si>
    <t>/occupation-profile/Electrical-Distribution-Trades-Workers?occupationCode=3422</t>
  </si>
  <si>
    <t>https://labourmarketinsights.gov.au/occupation-profile/Electronics-Trades-Workers?occupationCode=3423</t>
  </si>
  <si>
    <t>/occupation-profile/Electronics-Trades-Workers?occupationCode=3423</t>
  </si>
  <si>
    <t>https://labourmarketinsights.gov.au/occupation-profile/Telecommunications-Trades-Workers?occupationCode=3424</t>
  </si>
  <si>
    <t>/occupation-profile/Telecommunications-Trades-Workers?occupationCode=3424</t>
  </si>
  <si>
    <t>https://labourmarketinsights.gov.au/occupation-profile/Bakers-and-Pastrycooks?occupationCode=3511</t>
  </si>
  <si>
    <t>/occupation-profile/Bakers-and-Pastrycooks?occupationCode=3511</t>
  </si>
  <si>
    <t>https://labourmarketinsights.gov.au/occupation-profile/Butchers-and-Smallgoods-Makers?occupationCode=3512</t>
  </si>
  <si>
    <t>/occupation-profile/Butchers-and-Smallgoods-Makers?occupationCode=3512</t>
  </si>
  <si>
    <t>https://labourmarketinsights.gov.au/occupation-profile/Chefs?occupationCode=3513</t>
  </si>
  <si>
    <t>/occupation-profile/Chefs?occupationCode=3513</t>
  </si>
  <si>
    <t>https://labourmarketinsights.gov.au/occupation-profile/Cooks?occupationCode=3514</t>
  </si>
  <si>
    <t>/occupation-profile/Cooks?occupationCode=3514</t>
  </si>
  <si>
    <t>https://labourmarketinsights.gov.au/occupation-profile/Animal-Attendants-and-Trainers?occupationCode=3611</t>
  </si>
  <si>
    <t>/occupation-profile/Animal-Attendants-and-Trainers?occupationCode=3611</t>
  </si>
  <si>
    <t>https://labourmarketinsights.gov.au/occupation-profile/Shearers?occupationCode=3612</t>
  </si>
  <si>
    <t>/occupation-profile/Shearers?occupationCode=3612</t>
  </si>
  <si>
    <t>https://labourmarketinsights.gov.au/occupation-profile/Veterinary-Nurses?occupationCode=3613</t>
  </si>
  <si>
    <t>/occupation-profile/Veterinary-Nurses?occupationCode=3613</t>
  </si>
  <si>
    <t>https://labourmarketinsights.gov.au/occupation-profile/Florists?occupationCode=3621</t>
  </si>
  <si>
    <t>/occupation-profile/Florists?occupationCode=3621</t>
  </si>
  <si>
    <t>https://labourmarketinsights.gov.au/occupation-profile/Gardeners?occupationCode=3622</t>
  </si>
  <si>
    <t>/occupation-profile/Gardeners?occupationCode=3622</t>
  </si>
  <si>
    <t>https://labourmarketinsights.gov.au/occupation-profile/Greenkeepers?occupationCode=3623</t>
  </si>
  <si>
    <t>/occupation-profile/Greenkeepers?occupationCode=3623</t>
  </si>
  <si>
    <t>https://labourmarketinsights.gov.au/occupation-profile/Nurserypersons?occupationCode=3624</t>
  </si>
  <si>
    <t>/occupation-profile/Nurserypersons?occupationCode=3624</t>
  </si>
  <si>
    <t>https://labourmarketinsights.gov.au/occupation-profile/Hairdressers?occupationCode=3911</t>
  </si>
  <si>
    <t>/occupation-profile/Hairdressers?occupationCode=3911</t>
  </si>
  <si>
    <t>https://labourmarketinsights.gov.au/occupation-profile/Binders-Finishers-and-Screen-Printers?occupationCode=3921</t>
  </si>
  <si>
    <t>/occupation-profile/Binders-Finishers-and-Screen-Printers?occupationCode=3921</t>
  </si>
  <si>
    <t>https://labourmarketinsights.gov.au/occupation-profile/Graphic-Pre-press-Trades-Workers?occupationCode=3922</t>
  </si>
  <si>
    <t>/occupation-profile/Graphic-Pre-press-Trades-Workers?occupationCode=3922</t>
  </si>
  <si>
    <t>https://labourmarketinsights.gov.au/occupation-profile/Printers?occupationCode=3923</t>
  </si>
  <si>
    <t>/occupation-profile/Printers?occupationCode=3923</t>
  </si>
  <si>
    <t>https://labourmarketinsights.gov.au/occupation-profile/Canvas-and-Leather-Goods-Makers?occupationCode=3931</t>
  </si>
  <si>
    <t>/occupation-profile/Canvas-and-Leather-Goods-Makers?occupationCode=3931</t>
  </si>
  <si>
    <t>https://labourmarketinsights.gov.au/occupation-profile/Clothing-Trades-Workers?occupationCode=3932</t>
  </si>
  <si>
    <t>/occupation-profile/Clothing-Trades-Workers?occupationCode=3932</t>
  </si>
  <si>
    <t>https://labourmarketinsights.gov.au/occupation-profile/Upholsterers?occupationCode=3933</t>
  </si>
  <si>
    <t>/occupation-profile/Upholsterers?occupationCode=3933</t>
  </si>
  <si>
    <t>https://labourmarketinsights.gov.au/occupation-profile/Cabinetmakers?occupationCode=3941</t>
  </si>
  <si>
    <t>/occupation-profile/Cabinetmakers?occupationCode=3941</t>
  </si>
  <si>
    <t>https://labourmarketinsights.gov.au/occupation-profile/Wood-Machinists-and-Other-Wood-Trades-Workers?occupationCode=3942</t>
  </si>
  <si>
    <t>/occupation-profile/Wood-Machinists-and-Other-Wood-Trades-Workers?occupationCode=3942</t>
  </si>
  <si>
    <t>https://labourmarketinsights.gov.au/occupation-profile/Boat-Builders-and-Shipwrights?occupationCode=3991</t>
  </si>
  <si>
    <t>/occupation-profile/Boat-Builders-and-Shipwrights?occupationCode=3991</t>
  </si>
  <si>
    <t>https://labourmarketinsights.gov.au/occupation-profile/Chemical-Gas-Petroleum--Power-Plant-Operators?occupationCode=3992</t>
  </si>
  <si>
    <t>/occupation-profile/Chemical-Gas-Petroleum--Power-Plant-Operators?occupationCode=3992</t>
  </si>
  <si>
    <t>https://labourmarketinsights.gov.au/occupation-profile/Gallery-Library-and-Museum-Technicians?occupationCode=3993</t>
  </si>
  <si>
    <t>/occupation-profile/Gallery-Library-and-Museum-Technicians?occupationCode=3993</t>
  </si>
  <si>
    <t>https://labourmarketinsights.gov.au/occupation-profile/Jewellers?occupationCode=3994</t>
  </si>
  <si>
    <t>/occupation-profile/Jewellers?occupationCode=3994</t>
  </si>
  <si>
    <t>https://labourmarketinsights.gov.au/occupation-profile/Performing-Arts-Technicians?occupationCode=3995</t>
  </si>
  <si>
    <t>/occupation-profile/Performing-Arts-Technicians?occupationCode=3995</t>
  </si>
  <si>
    <t>https://labourmarketinsights.gov.au/occupation-profile/Signwriters?occupationCode=3996</t>
  </si>
  <si>
    <t>/occupation-profile/Signwriters?occupationCode=3996</t>
  </si>
  <si>
    <t>https://labourmarketinsights.gov.au/occupation-profile/Other-Technicians-and-Trades-Workers?occupationCode=3999</t>
  </si>
  <si>
    <t>/occupation-profile/Other-Technicians-and-Trades-Workers?occupationCode=3999</t>
  </si>
  <si>
    <t>https://labourmarketinsights.gov.au/occupation-profile/Ambulance-Officers-and-Paramedics?occupationCode=4111</t>
  </si>
  <si>
    <t>/occupation-profile/Ambulance-Officers-and-Paramedics?occupationCode=4111</t>
  </si>
  <si>
    <t>https://labourmarketinsights.gov.au/occupation-profile/Dental-Hygienists-Technicians-and-Therapists?occupationCode=4112</t>
  </si>
  <si>
    <t>/occupation-profile/Dental-Hygienists-Technicians-and-Therapists?occupationCode=4112</t>
  </si>
  <si>
    <t>https://labourmarketinsights.gov.au/occupation-profile/Diversional-Therapists?occupationCode=4113</t>
  </si>
  <si>
    <t>/occupation-profile/Diversional-Therapists?occupationCode=4113</t>
  </si>
  <si>
    <t>https://labourmarketinsights.gov.au/occupation-profile/Enrolled-and-Mothercraft-Nurses?occupationCode=4114</t>
  </si>
  <si>
    <t>/occupation-profile/Enrolled-and-Mothercraft-Nurses?occupationCode=4114</t>
  </si>
  <si>
    <t>https://labourmarketinsights.gov.au/occupation-profile/Indigenous-Health-Workers?occupationCode=4115</t>
  </si>
  <si>
    <t>/occupation-profile/Indigenous-Health-Workers?occupationCode=4115</t>
  </si>
  <si>
    <t>https://labourmarketinsights.gov.au/occupation-profile/Massage-Therapists?occupationCode=4116</t>
  </si>
  <si>
    <t>/occupation-profile/Massage-Therapists?occupationCode=4116</t>
  </si>
  <si>
    <t>https://labourmarketinsights.gov.au/occupation-profile/Welfare-Support-Workers?occupationCode=4117</t>
  </si>
  <si>
    <t>/occupation-profile/Welfare-Support-Workers?occupationCode=4117</t>
  </si>
  <si>
    <t>https://labourmarketinsights.gov.au/occupation-profile/Child-Carers?occupationCode=4211</t>
  </si>
  <si>
    <t>/occupation-profile/Child-Carers?occupationCode=4211</t>
  </si>
  <si>
    <t>https://labourmarketinsights.gov.au/occupation-profile/Education-Aides?occupationCode=4221</t>
  </si>
  <si>
    <t>/occupation-profile/Education-Aides?occupationCode=4221</t>
  </si>
  <si>
    <t>https://labourmarketinsights.gov.au/occupation-profile/Aged-and-Disabled-Carers?occupationCode=4231</t>
  </si>
  <si>
    <t>/occupation-profile/Aged-and-Disabled-Carers?occupationCode=4231</t>
  </si>
  <si>
    <t>https://labourmarketinsights.gov.au/occupation-profile/Dental-Assistants?occupationCode=4232</t>
  </si>
  <si>
    <t>/occupation-profile/Dental-Assistants?occupationCode=4232</t>
  </si>
  <si>
    <t>https://labourmarketinsights.gov.au/occupation-profile/Nursing-Support-and-Personal-Care-Workers?occupationCode=4233</t>
  </si>
  <si>
    <t>/occupation-profile/Nursing-Support-and-Personal-Care-Workers?occupationCode=4233</t>
  </si>
  <si>
    <t>https://labourmarketinsights.gov.au/occupation-profile/Special-Care-Workers?occupationCode=4234</t>
  </si>
  <si>
    <t>/occupation-profile/Special-Care-Workers?occupationCode=4234</t>
  </si>
  <si>
    <t>https://labourmarketinsights.gov.au/occupation-profile/Bar-Attendants-and-Baristas?occupationCode=4311</t>
  </si>
  <si>
    <t>/occupation-profile/Bar-Attendants-and-Baristas?occupationCode=4311</t>
  </si>
  <si>
    <t>https://labourmarketinsights.gov.au/occupation-profile/Cafe-Workers?occupationCode=4312</t>
  </si>
  <si>
    <t>/occupation-profile/Cafe-Workers?occupationCode=4312</t>
  </si>
  <si>
    <t>https://labourmarketinsights.gov.au/occupation-profile/Gaming-Workers?occupationCode=4313</t>
  </si>
  <si>
    <t>/occupation-profile/Gaming-Workers?occupationCode=4313</t>
  </si>
  <si>
    <t>https://labourmarketinsights.gov.au/occupation-profile/Hotel-Service-Managers?occupationCode=4314</t>
  </si>
  <si>
    <t>/occupation-profile/Hotel-Service-Managers?occupationCode=4314</t>
  </si>
  <si>
    <t>https://labourmarketinsights.gov.au/occupation-profile/Waiters?occupationCode=4315</t>
  </si>
  <si>
    <t>/occupation-profile/Waiters?occupationCode=4315</t>
  </si>
  <si>
    <t>https://labourmarketinsights.gov.au/occupation-profile/Other-Hospitality-Workers?occupationCode=4319</t>
  </si>
  <si>
    <t>/occupation-profile/Other-Hospitality-Workers?occupationCode=4319</t>
  </si>
  <si>
    <t>https://labourmarketinsights.gov.au/occupation-profile/Defence-Force-Members---Other-Ranks?occupationCode=4411</t>
  </si>
  <si>
    <t>/occupation-profile/Defence-Force-Members---Other-Ranks?occupationCode=4411</t>
  </si>
  <si>
    <t>https://labourmarketinsights.gov.au/occupation-profile/Fire-and-Emergency-Workers?occupationCode=4412</t>
  </si>
  <si>
    <t>/occupation-profile/Fire-and-Emergency-Workers?occupationCode=4412</t>
  </si>
  <si>
    <t>https://labourmarketinsights.gov.au/occupation-profile/Police?occupationCode=4413</t>
  </si>
  <si>
    <t>/occupation-profile/Police?occupationCode=4413</t>
  </si>
  <si>
    <t>https://labourmarketinsights.gov.au/occupation-profile/Prison-Officers?occupationCode=4421</t>
  </si>
  <si>
    <t>/occupation-profile/Prison-Officers?occupationCode=4421</t>
  </si>
  <si>
    <t>https://labourmarketinsights.gov.au/occupation-profile/Security-Officers-and-Guards?occupationCode=4422</t>
  </si>
  <si>
    <t>/occupation-profile/Security-Officers-and-Guards?occupationCode=4422</t>
  </si>
  <si>
    <t>https://labourmarketinsights.gov.au/occupation-profile/Beauty-Therapists?occupationCode=4511</t>
  </si>
  <si>
    <t>/occupation-profile/Beauty-Therapists?occupationCode=4511</t>
  </si>
  <si>
    <t>https://labourmarketinsights.gov.au/occupation-profile/Driving-Instructors?occupationCode=4512</t>
  </si>
  <si>
    <t>/occupation-profile/Driving-Instructors?occupationCode=4512</t>
  </si>
  <si>
    <t>https://labourmarketinsights.gov.au/occupation-profile/Funeral-Workers?occupationCode=4513</t>
  </si>
  <si>
    <t>/occupation-profile/Funeral-Workers?occupationCode=4513</t>
  </si>
  <si>
    <t>https://labourmarketinsights.gov.au/occupation-profile/Gallery-Museum-and-Tour-Guides?occupationCode=4514</t>
  </si>
  <si>
    <t>/occupation-profile/Gallery-Museum-and-Tour-Guides?occupationCode=4514</t>
  </si>
  <si>
    <t>https://labourmarketinsights.gov.au/occupation-profile/Personal-Care-Consultants?occupationCode=4515</t>
  </si>
  <si>
    <t>/occupation-profile/Personal-Care-Consultants?occupationCode=4515</t>
  </si>
  <si>
    <t>https://labourmarketinsights.gov.au/occupation-profile/Tourism-and-Travel-Advisers?occupationCode=4516</t>
  </si>
  <si>
    <t>/occupation-profile/Tourism-and-Travel-Advisers?occupationCode=4516</t>
  </si>
  <si>
    <t>https://labourmarketinsights.gov.au/occupation-profile/Travel-Attendants?occupationCode=4517</t>
  </si>
  <si>
    <t>/occupation-profile/Travel-Attendants?occupationCode=4517</t>
  </si>
  <si>
    <t>https://labourmarketinsights.gov.au/occupation-profile/Other-Personal-Service-Workers?occupationCode=4518</t>
  </si>
  <si>
    <t>/occupation-profile/Other-Personal-Service-Workers?occupationCode=4518</t>
  </si>
  <si>
    <t>https://labourmarketinsights.gov.au/occupation-profile/Fitness-Instructors?occupationCode=4521</t>
  </si>
  <si>
    <t>/occupation-profile/Fitness-Instructors?occupationCode=4521</t>
  </si>
  <si>
    <t>https://labourmarketinsights.gov.au/occupation-profile/Outdoor-Adventure-Guides?occupationCode=4522</t>
  </si>
  <si>
    <t>/occupation-profile/Outdoor-Adventure-Guides?occupationCode=4522</t>
  </si>
  <si>
    <t>https://labourmarketinsights.gov.au/occupation-profile/Sports-Coaches-Instructors-and-Officials?occupationCode=4523</t>
  </si>
  <si>
    <t>/occupation-profile/Sports-Coaches-Instructors-and-Officials?occupationCode=4523</t>
  </si>
  <si>
    <t>https://labourmarketinsights.gov.au/occupation-profile/Sportspersons?occupationCode=4524</t>
  </si>
  <si>
    <t>/occupation-profile/Sportspersons?occupationCode=4524</t>
  </si>
  <si>
    <t>https://labourmarketinsights.gov.au/occupation-profile/Contract-Program-and-Project-Administrators?occupationCode=5111</t>
  </si>
  <si>
    <t>/occupation-profile/Contract-Program-and-Project-Administrators?occupationCode=5111</t>
  </si>
  <si>
    <t>https://labourmarketinsights.gov.au/occupation-profile/Office-Managers?occupationCode=5121</t>
  </si>
  <si>
    <t>/occupation-profile/Office-Managers?occupationCode=5121</t>
  </si>
  <si>
    <t>https://labourmarketinsights.gov.au/occupation-profile/Practice-Managers?occupationCode=5122</t>
  </si>
  <si>
    <t>/occupation-profile/Practice-Managers?occupationCode=5122</t>
  </si>
  <si>
    <t>https://labourmarketinsights.gov.au/occupation-profile/Personal-Assistants?occupationCode=5211</t>
  </si>
  <si>
    <t>/occupation-profile/Personal-Assistants?occupationCode=5211</t>
  </si>
  <si>
    <t>https://labourmarketinsights.gov.au/occupation-profile/Secretaries?occupationCode=5212</t>
  </si>
  <si>
    <t>/occupation-profile/Secretaries?occupationCode=5212</t>
  </si>
  <si>
    <t>https://labourmarketinsights.gov.au/occupation-profile/General-Clerks?occupationCode=5311</t>
  </si>
  <si>
    <t>/occupation-profile/General-Clerks?occupationCode=5311</t>
  </si>
  <si>
    <t>https://labourmarketinsights.gov.au/occupation-profile/Keyboard-Operators?occupationCode=5321</t>
  </si>
  <si>
    <t>/occupation-profile/Keyboard-Operators?occupationCode=5321</t>
  </si>
  <si>
    <t>https://labourmarketinsights.gov.au/occupation-profile/Call-or-Contact-Centre-Workers?occupationCode=5411</t>
  </si>
  <si>
    <t>/occupation-profile/Call-or-Contact-Centre-Workers?occupationCode=5411</t>
  </si>
  <si>
    <t>https://labourmarketinsights.gov.au/occupation-profile/Information-Officers?occupationCode=5412</t>
  </si>
  <si>
    <t>/occupation-profile/Information-Officers?occupationCode=5412</t>
  </si>
  <si>
    <t>https://labourmarketinsights.gov.au/occupation-profile/Receptionists?occupationCode=5421</t>
  </si>
  <si>
    <t>/occupation-profile/Receptionists?occupationCode=5421</t>
  </si>
  <si>
    <t>https://labourmarketinsights.gov.au/occupation-profile/Accounting-Clerks?occupationCode=5511</t>
  </si>
  <si>
    <t>/occupation-profile/Accounting-Clerks?occupationCode=5511</t>
  </si>
  <si>
    <t>https://labourmarketinsights.gov.au/occupation-profile/Bookkeepers?occupationCode=5512</t>
  </si>
  <si>
    <t>/occupation-profile/Bookkeepers?occupationCode=5512</t>
  </si>
  <si>
    <t>https://labourmarketinsights.gov.au/occupation-profile/Payroll-Clerks?occupationCode=5513</t>
  </si>
  <si>
    <t>/occupation-profile/Payroll-Clerks?occupationCode=5513</t>
  </si>
  <si>
    <t>https://labourmarketinsights.gov.au/occupation-profile/Bank-Workers?occupationCode=5521</t>
  </si>
  <si>
    <t>/occupation-profile/Bank-Workers?occupationCode=5521</t>
  </si>
  <si>
    <t>https://labourmarketinsights.gov.au/occupation-profile/Credit-and-Loans-Officers?occupationCode=5522</t>
  </si>
  <si>
    <t>/occupation-profile/Credit-and-Loans-Officers?occupationCode=5522</t>
  </si>
  <si>
    <t>https://labourmarketinsights.gov.au/occupation-profile/Insurance-Money-Market-and-Statistical-Clerks?occupationCode=5523</t>
  </si>
  <si>
    <t>/occupation-profile/Insurance-Money-Market-and-Statistical-Clerks?occupationCode=5523</t>
  </si>
  <si>
    <t>https://labourmarketinsights.gov.au/occupation-profile/Betting-Clerks?occupationCode=5611</t>
  </si>
  <si>
    <t>/occupation-profile/Betting-Clerks?occupationCode=5611</t>
  </si>
  <si>
    <t>https://labourmarketinsights.gov.au/occupation-profile/Couriers-and-Postal-Deliverers?occupationCode=5612</t>
  </si>
  <si>
    <t>/occupation-profile/Couriers-and-Postal-Deliverers?occupationCode=5612</t>
  </si>
  <si>
    <t>https://labourmarketinsights.gov.au/occupation-profile/Filing-and-Registry-Clerks?occupationCode=5613</t>
  </si>
  <si>
    <t>/occupation-profile/Filing-and-Registry-Clerks?occupationCode=5613</t>
  </si>
  <si>
    <t>https://labourmarketinsights.gov.au/occupation-profile/Mail-Sorters?occupationCode=5614</t>
  </si>
  <si>
    <t>/occupation-profile/Mail-Sorters?occupationCode=5614</t>
  </si>
  <si>
    <t>https://labourmarketinsights.gov.au/occupation-profile/Survey-Interviewers?occupationCode=5615</t>
  </si>
  <si>
    <t>/occupation-profile/Survey-Interviewers?occupationCode=5615</t>
  </si>
  <si>
    <t>https://labourmarketinsights.gov.au/occupation-profile/Switchboard-Operators?occupationCode=5616</t>
  </si>
  <si>
    <t>/occupation-profile/Switchboard-Operators?occupationCode=5616</t>
  </si>
  <si>
    <t>https://labourmarketinsights.gov.au/occupation-profile/Other-Clerical-and-Office-Support-Workers?occupationCode=5619</t>
  </si>
  <si>
    <t>/occupation-profile/Other-Clerical-and-Office-Support-Workers?occupationCode=5619</t>
  </si>
  <si>
    <t>https://labourmarketinsights.gov.au/occupation-profile/Purchasing-and-Supply-Logistics-Clerks?occupationCode=5911</t>
  </si>
  <si>
    <t>/occupation-profile/Purchasing-and-Supply-Logistics-Clerks?occupationCode=5911</t>
  </si>
  <si>
    <t>https://labourmarketinsights.gov.au/occupation-profile/Transport-and-Despatch-Clerks?occupationCode=5912</t>
  </si>
  <si>
    <t>/occupation-profile/Transport-and-Despatch-Clerks?occupationCode=5912</t>
  </si>
  <si>
    <t>https://labourmarketinsights.gov.au/occupation-profile/Conveyancers-and-Legal-Executives?occupationCode=5991</t>
  </si>
  <si>
    <t>/occupation-profile/Conveyancers-and-Legal-Executives?occupationCode=5991</t>
  </si>
  <si>
    <t>https://labourmarketinsights.gov.au/occupation-profile/Court-and-Legal-Clerks?occupationCode=5992</t>
  </si>
  <si>
    <t>/occupation-profile/Court-and-Legal-Clerks?occupationCode=5992</t>
  </si>
  <si>
    <t>https://labourmarketinsights.gov.au/occupation-profile/Debt-Collectors?occupationCode=5993</t>
  </si>
  <si>
    <t>/occupation-profile/Debt-Collectors?occupationCode=5993</t>
  </si>
  <si>
    <t>https://labourmarketinsights.gov.au/occupation-profile/Human-Resource-Clerks?occupationCode=5994</t>
  </si>
  <si>
    <t>/occupation-profile/Human-Resource-Clerks?occupationCode=5994</t>
  </si>
  <si>
    <t>https://labourmarketinsights.gov.au/occupation-profile/Inspectors-and-Regulatory-Officers?occupationCode=5995</t>
  </si>
  <si>
    <t>/occupation-profile/Inspectors-and-Regulatory-Officers?occupationCode=5995</t>
  </si>
  <si>
    <t>https://labourmarketinsights.gov.au/occupation-profile/Insurance-Investigators-Loss-Adjusters-and-Risk-Surveyors?occupationCode=5996</t>
  </si>
  <si>
    <t>/occupation-profile/Insurance-Investigators-Loss-Adjusters-and-Risk-Surveyors?occupationCode=5996</t>
  </si>
  <si>
    <t>https://labourmarketinsights.gov.au/occupation-profile/Library-Assistants?occupationCode=5997</t>
  </si>
  <si>
    <t>/occupation-profile/Library-Assistants?occupationCode=5997</t>
  </si>
  <si>
    <t>https://labourmarketinsights.gov.au/occupation-profile/Other-Clerical--Administrative-Workers?occupationCode=5999</t>
  </si>
  <si>
    <t>/occupation-profile/Other-Clerical--Administrative-Workers?occupationCode=5999</t>
  </si>
  <si>
    <t>https://labourmarketinsights.gov.au/occupation-profile/Auctioneers-and-Stock-and-Station-Agents?occupationCode=6111</t>
  </si>
  <si>
    <t>/occupation-profile/Auctioneers-and-Stock-and-Station-Agents?occupationCode=6111</t>
  </si>
  <si>
    <t>https://labourmarketinsights.gov.au/occupation-profile/Insurance-Agents?occupationCode=6112</t>
  </si>
  <si>
    <t>/occupation-profile/Insurance-Agents?occupationCode=6112</t>
  </si>
  <si>
    <t>https://labourmarketinsights.gov.au/occupation-profile/Sales-Representatives?occupationCode=6113</t>
  </si>
  <si>
    <t>/occupation-profile/Sales-Representatives?occupationCode=6113</t>
  </si>
  <si>
    <t>https://labourmarketinsights.gov.au/occupation-profile/Real-Estate-Sales-Agents?occupationCode=6121</t>
  </si>
  <si>
    <t>/occupation-profile/Real-Estate-Sales-Agents?occupationCode=6121</t>
  </si>
  <si>
    <t>https://labourmarketinsights.gov.au/occupation-profile/Sales-Assistants-(General)?occupationCode=6211</t>
  </si>
  <si>
    <t>/occupation-profile/Sales-Assistants-(General)?occupationCode=6211</t>
  </si>
  <si>
    <t>https://labourmarketinsights.gov.au/occupation-profile/ICT-Sales-Assistants?occupationCode=6212</t>
  </si>
  <si>
    <t>/occupation-profile/ICT-Sales-Assistants?occupationCode=6212</t>
  </si>
  <si>
    <t>https://labourmarketinsights.gov.au/occupation-profile/Motor-Vehicle-and-Vehicle-Parts-Salespersons?occupationCode=6213</t>
  </si>
  <si>
    <t>/occupation-profile/Motor-Vehicle-and-Vehicle-Parts-Salespersons?occupationCode=6213</t>
  </si>
  <si>
    <t>https://labourmarketinsights.gov.au/occupation-profile/Pharmacy-Sales-Assistants?occupationCode=6214</t>
  </si>
  <si>
    <t>/occupation-profile/Pharmacy-Sales-Assistants?occupationCode=6214</t>
  </si>
  <si>
    <t>https://labourmarketinsights.gov.au/occupation-profile/Retail-Supervisors?occupationCode=6215</t>
  </si>
  <si>
    <t>/occupation-profile/Retail-Supervisors?occupationCode=6215</t>
  </si>
  <si>
    <t>https://labourmarketinsights.gov.au/occupation-profile/Service-Station-Attendants?occupationCode=6216</t>
  </si>
  <si>
    <t>/occupation-profile/Service-Station-Attendants?occupationCode=6216</t>
  </si>
  <si>
    <t>https://labourmarketinsights.gov.au/occupation-profile/Street-Vendors-and-Related-Salespersons?occupationCode=6217</t>
  </si>
  <si>
    <t>/occupation-profile/Street-Vendors-and-Related-Salespersons?occupationCode=6217</t>
  </si>
  <si>
    <t>https://labourmarketinsights.gov.au/occupation-profile/Other-Sales-Assistants-and-Salespersons?occupationCode=6219</t>
  </si>
  <si>
    <t>/occupation-profile/Other-Sales-Assistants-and-Salespersons?occupationCode=6219</t>
  </si>
  <si>
    <t>https://labourmarketinsights.gov.au/occupation-profile/Checkout-Operators-and-Office-Cashiers?occupationCode=6311</t>
  </si>
  <si>
    <t>/occupation-profile/Checkout-Operators-and-Office-Cashiers?occupationCode=6311</t>
  </si>
  <si>
    <t>https://labourmarketinsights.gov.au/occupation-profile/Models-and-Sales-Demonstrators?occupationCode=6391</t>
  </si>
  <si>
    <t>/occupation-profile/Models-and-Sales-Demonstrators?occupationCode=6391</t>
  </si>
  <si>
    <t>https://labourmarketinsights.gov.au/occupation-profile/Retail-and-Wool-Buyers?occupationCode=6392</t>
  </si>
  <si>
    <t>/occupation-profile/Retail-and-Wool-Buyers?occupationCode=6392</t>
  </si>
  <si>
    <t>https://labourmarketinsights.gov.au/occupation-profile/Telemarketers?occupationCode=6393</t>
  </si>
  <si>
    <t>/occupation-profile/Telemarketers?occupationCode=6393</t>
  </si>
  <si>
    <t>https://labourmarketinsights.gov.au/occupation-profile/Ticket-Salespersons?occupationCode=6394</t>
  </si>
  <si>
    <t>/occupation-profile/Ticket-Salespersons?occupationCode=6394</t>
  </si>
  <si>
    <t>https://labourmarketinsights.gov.au/occupation-profile/Visual-Merchandisers?occupationCode=6395</t>
  </si>
  <si>
    <t>/occupation-profile/Visual-Merchandisers?occupationCode=6395</t>
  </si>
  <si>
    <t>https://labourmarketinsights.gov.au/occupation-profile/Other-Sales-Support-Workers?occupationCode=6399</t>
  </si>
  <si>
    <t>/occupation-profile/Other-Sales-Support-Workers?occupationCode=6399</t>
  </si>
  <si>
    <t>https://labourmarketinsights.gov.au/occupation-profile/Clay-Concrete-Glass--Stone-Machine-Operators?occupationCode=7111</t>
  </si>
  <si>
    <t>/occupation-profile/Clay-Concrete-Glass--Stone-Machine-Operators?occupationCode=7111</t>
  </si>
  <si>
    <t>https://labourmarketinsights.gov.au/occupation-profile/Industrial-Spraypainters?occupationCode=7112</t>
  </si>
  <si>
    <t>/occupation-profile/Industrial-Spraypainters?occupationCode=7112</t>
  </si>
  <si>
    <t>https://labourmarketinsights.gov.au/occupation-profile/Paper-and-Wood-Processing-Machine-Operators?occupationCode=7113</t>
  </si>
  <si>
    <t>/occupation-profile/Paper-and-Wood-Processing-Machine-Operators?occupationCode=7113</t>
  </si>
  <si>
    <t>https://labourmarketinsights.gov.au/occupation-profile/Photographic-Developers-and-Printers?occupationCode=7114</t>
  </si>
  <si>
    <t>/occupation-profile/Photographic-Developers-and-Printers?occupationCode=7114</t>
  </si>
  <si>
    <t>https://labourmarketinsights.gov.au/occupation-profile/Plastics-and-Rubber-Production-Machine-Operators?occupationCode=7115</t>
  </si>
  <si>
    <t>/occupation-profile/Plastics-and-Rubber-Production-Machine-Operators?occupationCode=7115</t>
  </si>
  <si>
    <t>https://labourmarketinsights.gov.au/occupation-profile/Sewing-Machinists?occupationCode=7116</t>
  </si>
  <si>
    <t>/occupation-profile/Sewing-Machinists?occupationCode=7116</t>
  </si>
  <si>
    <t>https://labourmarketinsights.gov.au/occupation-profile/Textile--Footwear-Production-Machine-Operators?occupationCode=7117</t>
  </si>
  <si>
    <t>/occupation-profile/Textile--Footwear-Production-Machine-Operators?occupationCode=7117</t>
  </si>
  <si>
    <t>https://labourmarketinsights.gov.au/occupation-profile/Other-Machine-Operators?occupationCode=7119</t>
  </si>
  <si>
    <t>/occupation-profile/Other-Machine-Operators?occupationCode=7119</t>
  </si>
  <si>
    <t>https://labourmarketinsights.gov.au/occupation-profile/Crane-Hoist-and-Lift-Operators?occupationCode=7121</t>
  </si>
  <si>
    <t>/occupation-profile/Crane-Hoist-and-Lift-Operators?occupationCode=7121</t>
  </si>
  <si>
    <t>https://labourmarketinsights.gov.au/occupation-profile/Drillers-Miners-and-Shot-Firers?occupationCode=7122</t>
  </si>
  <si>
    <t>/occupation-profile/Drillers-Miners-and-Shot-Firers?occupationCode=7122</t>
  </si>
  <si>
    <t>https://labourmarketinsights.gov.au/occupation-profile/Engineering-Production-Workers?occupationCode=7123</t>
  </si>
  <si>
    <t>/occupation-profile/Engineering-Production-Workers?occupationCode=7123</t>
  </si>
  <si>
    <t>https://labourmarketinsights.gov.au/occupation-profile/Other-Stationary-Plant-Operators?occupationCode=7129</t>
  </si>
  <si>
    <t>/occupation-profile/Other-Stationary-Plant-Operators?occupationCode=7129</t>
  </si>
  <si>
    <t>https://labourmarketinsights.gov.au/occupation-profile/Agricultural-Forestry--Horticultural-Operators?occupationCode=7211</t>
  </si>
  <si>
    <t>/occupation-profile/Agricultural-Forestry--Horticultural-Operators?occupationCode=7211</t>
  </si>
  <si>
    <t>https://labourmarketinsights.gov.au/occupation-profile/Earthmoving-Plant-Operators?occupationCode=7212</t>
  </si>
  <si>
    <t>/occupation-profile/Earthmoving-Plant-Operators?occupationCode=7212</t>
  </si>
  <si>
    <t>https://labourmarketinsights.gov.au/occupation-profile/Forklift-Drivers?occupationCode=7213</t>
  </si>
  <si>
    <t>/occupation-profile/Forklift-Drivers?occupationCode=7213</t>
  </si>
  <si>
    <t>https://labourmarketinsights.gov.au/occupation-profile/Other-Mobile-Plant-Operators?occupationCode=7219</t>
  </si>
  <si>
    <t>/occupation-profile/Other-Mobile-Plant-Operators?occupationCode=7219</t>
  </si>
  <si>
    <t>https://labourmarketinsights.gov.au/occupation-profile/Automobile-Drivers?occupationCode=7311</t>
  </si>
  <si>
    <t>/occupation-profile/Automobile-Drivers?occupationCode=7311</t>
  </si>
  <si>
    <t>https://labourmarketinsights.gov.au/occupation-profile/Bus-and-Coach-Drivers?occupationCode=7312</t>
  </si>
  <si>
    <t>/occupation-profile/Bus-and-Coach-Drivers?occupationCode=7312</t>
  </si>
  <si>
    <t>https://labourmarketinsights.gov.au/occupation-profile/Train-and-Tram-Drivers?occupationCode=7313</t>
  </si>
  <si>
    <t>/occupation-profile/Train-and-Tram-Drivers?occupationCode=7313</t>
  </si>
  <si>
    <t>https://labourmarketinsights.gov.au/occupation-profile/Delivery-Drivers?occupationCode=7321</t>
  </si>
  <si>
    <t>/occupation-profile/Delivery-Drivers?occupationCode=7321</t>
  </si>
  <si>
    <t>https://labourmarketinsights.gov.au/occupation-profile/Truck-Drivers?occupationCode=7331</t>
  </si>
  <si>
    <t>/occupation-profile/Truck-Drivers?occupationCode=7331</t>
  </si>
  <si>
    <t>https://labourmarketinsights.gov.au/occupation-profile/Storepersons?occupationCode=7411</t>
  </si>
  <si>
    <t>/occupation-profile/Storepersons?occupationCode=7411</t>
  </si>
  <si>
    <t>https://labourmarketinsights.gov.au/occupation-profile/Car-Detailers?occupationCode=8111</t>
  </si>
  <si>
    <t>/occupation-profile/Car-Detailers?occupationCode=8111</t>
  </si>
  <si>
    <t>https://labourmarketinsights.gov.au/occupation-profile/Commercial-Cleaners?occupationCode=8112</t>
  </si>
  <si>
    <t>/occupation-profile/Commercial-Cleaners?occupationCode=8112</t>
  </si>
  <si>
    <t>https://labourmarketinsights.gov.au/occupation-profile/Domestic-Cleaners?occupationCode=8113</t>
  </si>
  <si>
    <t>/occupation-profile/Domestic-Cleaners?occupationCode=8113</t>
  </si>
  <si>
    <t>https://labourmarketinsights.gov.au/occupation-profile/Housekeepers?occupationCode=8114</t>
  </si>
  <si>
    <t>/occupation-profile/Housekeepers?occupationCode=8114</t>
  </si>
  <si>
    <t>https://labourmarketinsights.gov.au/occupation-profile/Laundry-Workers?occupationCode=8115</t>
  </si>
  <si>
    <t>/occupation-profile/Laundry-Workers?occupationCode=8115</t>
  </si>
  <si>
    <t>https://labourmarketinsights.gov.au/occupation-profile/Other-Cleaners?occupationCode=8116</t>
  </si>
  <si>
    <t>/occupation-profile/Other-Cleaners?occupationCode=8116</t>
  </si>
  <si>
    <t>https://labourmarketinsights.gov.au/occupation-profile/Building-and-Plumbing-Labourers?occupationCode=8211</t>
  </si>
  <si>
    <t>/occupation-profile/Building-and-Plumbing-Labourers?occupationCode=8211</t>
  </si>
  <si>
    <t>https://labourmarketinsights.gov.au/occupation-profile/Concreters?occupationCode=8212</t>
  </si>
  <si>
    <t>/occupation-profile/Concreters?occupationCode=8212</t>
  </si>
  <si>
    <t>https://labourmarketinsights.gov.au/occupation-profile/Fencers?occupationCode=8213</t>
  </si>
  <si>
    <t>/occupation-profile/Fencers?occupationCode=8213</t>
  </si>
  <si>
    <t>https://labourmarketinsights.gov.au/occupation-profile/Insulation-and-Home-Improvement-Installers?occupationCode=8214</t>
  </si>
  <si>
    <t>/occupation-profile/Insulation-and-Home-Improvement-Installers?occupationCode=8214</t>
  </si>
  <si>
    <t>https://labourmarketinsights.gov.au/occupation-profile/Paving-and-Surfacing-Labourers?occupationCode=8215</t>
  </si>
  <si>
    <t>/occupation-profile/Paving-and-Surfacing-Labourers?occupationCode=8215</t>
  </si>
  <si>
    <t>https://labourmarketinsights.gov.au/occupation-profile/Railway-Track-Workers?occupationCode=8216</t>
  </si>
  <si>
    <t>/occupation-profile/Railway-Track-Workers?occupationCode=8216</t>
  </si>
  <si>
    <t>https://labourmarketinsights.gov.au/occupation-profile/Structural-Steel-Construction-Workers?occupationCode=8217</t>
  </si>
  <si>
    <t>/occupation-profile/Structural-Steel-Construction-Workers?occupationCode=8217</t>
  </si>
  <si>
    <t>https://labourmarketinsights.gov.au/occupation-profile/Other-Construction-and-Mining-Labourers?occupationCode=8219</t>
  </si>
  <si>
    <t>/occupation-profile/Other-Construction-and-Mining-Labourers?occupationCode=8219</t>
  </si>
  <si>
    <t>https://labourmarketinsights.gov.au/occupation-profile/Food-and-Drink-Factory-Workers?occupationCode=8311</t>
  </si>
  <si>
    <t>/occupation-profile/Food-and-Drink-Factory-Workers?occupationCode=8311</t>
  </si>
  <si>
    <t>https://labourmarketinsights.gov.au/occupation-profile/Meat-Boners-and-Slicers-and-Slaughterers?occupationCode=8312</t>
  </si>
  <si>
    <t>/occupation-profile/Meat-Boners-and-Slicers-and-Slaughterers?occupationCode=8312</t>
  </si>
  <si>
    <t>https://labourmarketinsights.gov.au/occupation-profile/Meat-Poultry-and-Seafood-Process-Workers?occupationCode=8313</t>
  </si>
  <si>
    <t>/occupation-profile/Meat-Poultry-and-Seafood-Process-Workers?occupationCode=8313</t>
  </si>
  <si>
    <t>https://labourmarketinsights.gov.au/occupation-profile/Packers?occupationCode=8321</t>
  </si>
  <si>
    <t>/occupation-profile/Packers?occupationCode=8321</t>
  </si>
  <si>
    <t>https://labourmarketinsights.gov.au/occupation-profile/Product-Assemblers?occupationCode=8322</t>
  </si>
  <si>
    <t>/occupation-profile/Product-Assemblers?occupationCode=8322</t>
  </si>
  <si>
    <t>https://labourmarketinsights.gov.au/occupation-profile/Metal-Engineering-Process-Workers?occupationCode=8391</t>
  </si>
  <si>
    <t>/occupation-profile/Metal-Engineering-Process-Workers?occupationCode=8391</t>
  </si>
  <si>
    <t>https://labourmarketinsights.gov.au/occupation-profile/Plastics-and-Rubber-Factory-Workers?occupationCode=8392</t>
  </si>
  <si>
    <t>/occupation-profile/Plastics-and-Rubber-Factory-Workers?occupationCode=8392</t>
  </si>
  <si>
    <t>https://labourmarketinsights.gov.au/occupation-profile/Product-Quality-Controllers?occupationCode=8393</t>
  </si>
  <si>
    <t>/occupation-profile/Product-Quality-Controllers?occupationCode=8393</t>
  </si>
  <si>
    <t>https://labourmarketinsights.gov.au/occupation-profile/Timber-and-Wood-Process-Workers?occupationCode=8394</t>
  </si>
  <si>
    <t>/occupation-profile/Timber-and-Wood-Process-Workers?occupationCode=8394</t>
  </si>
  <si>
    <t>https://labourmarketinsights.gov.au/occupation-profile/Other-Factory-Process-Workers?occupationCode=8399</t>
  </si>
  <si>
    <t>/occupation-profile/Other-Factory-Process-Workers?occupationCode=8399</t>
  </si>
  <si>
    <t>https://labourmarketinsights.gov.au/occupation-profile/Aquaculture-Workers?occupationCode=8411</t>
  </si>
  <si>
    <t>/occupation-profile/Aquaculture-Workers?occupationCode=8411</t>
  </si>
  <si>
    <t>https://labourmarketinsights.gov.au/occupation-profile/Crop-Farm-Workers?occupationCode=8412</t>
  </si>
  <si>
    <t>/occupation-profile/Crop-Farm-Workers?occupationCode=8412</t>
  </si>
  <si>
    <t>https://labourmarketinsights.gov.au/occupation-profile/Forestry-and-Logging-Workers?occupationCode=8413</t>
  </si>
  <si>
    <t>/occupation-profile/Forestry-and-Logging-Workers?occupationCode=8413</t>
  </si>
  <si>
    <t>https://labourmarketinsights.gov.au/occupation-profile/Garden-and-Nursery-Labourers?occupationCode=8414</t>
  </si>
  <si>
    <t>/occupation-profile/Garden-and-Nursery-Labourers?occupationCode=8414</t>
  </si>
  <si>
    <t>https://labourmarketinsights.gov.au/occupation-profile/Livestock-Farm-Workers?occupationCode=8415</t>
  </si>
  <si>
    <t>/occupation-profile/Livestock-Farm-Workers?occupationCode=8415</t>
  </si>
  <si>
    <t>https://labourmarketinsights.gov.au/occupation-profile/Mixed-Crop-and-Livestock-Farm-Workers?occupationCode=8416</t>
  </si>
  <si>
    <t>/occupation-profile/Mixed-Crop-and-Livestock-Farm-Workers?occupationCode=8416</t>
  </si>
  <si>
    <t>https://labourmarketinsights.gov.au/occupation-profile/Other-Farm-Forestry-and-Garden-Workers?occupationCode=8419</t>
  </si>
  <si>
    <t>/occupation-profile/Other-Farm-Forestry-and-Garden-Workers?occupationCode=8419</t>
  </si>
  <si>
    <t>https://labourmarketinsights.gov.au/occupation-profile/Fast-Food-Cooks?occupationCode=8511</t>
  </si>
  <si>
    <t>/occupation-profile/Fast-Food-Cooks?occupationCode=8511</t>
  </si>
  <si>
    <t>https://labourmarketinsights.gov.au/occupation-profile/Food-Trades-Assistants?occupationCode=8512</t>
  </si>
  <si>
    <t>/occupation-profile/Food-Trades-Assistants?occupationCode=8512</t>
  </si>
  <si>
    <t>https://labourmarketinsights.gov.au/occupation-profile/Kitchenhands?occupationCode=8513</t>
  </si>
  <si>
    <t>/occupation-profile/Kitchenhands?occupationCode=8513</t>
  </si>
  <si>
    <t>https://labourmarketinsights.gov.au/occupation-profile/Freight-and-Furniture-Handlers?occupationCode=8911</t>
  </si>
  <si>
    <t>/occupation-profile/Freight-and-Furniture-Handlers?occupationCode=8911</t>
  </si>
  <si>
    <t>https://labourmarketinsights.gov.au/occupation-profile/Shelf-Fillers?occupationCode=8912</t>
  </si>
  <si>
    <t>/occupation-profile/Shelf-Fillers?occupationCode=8912</t>
  </si>
  <si>
    <t>https://labourmarketinsights.gov.au/occupation-profile/Caretakers?occupationCode=8991</t>
  </si>
  <si>
    <t>/occupation-profile/Caretakers?occupationCode=8991</t>
  </si>
  <si>
    <t>https://labourmarketinsights.gov.au/occupation-profile/Deck-and-Fishing-Hands?occupationCode=8992</t>
  </si>
  <si>
    <t>/occupation-profile/Deck-and-Fishing-Hands?occupationCode=8992</t>
  </si>
  <si>
    <t>https://labourmarketinsights.gov.au/occupation-profile/Handypersons?occupationCode=8993</t>
  </si>
  <si>
    <t>/occupation-profile/Handypersons?occupationCode=8993</t>
  </si>
  <si>
    <t>https://labourmarketinsights.gov.au/occupation-profile/Motor-Vehicle-Parts-and-Accessories-Fitters?occupationCode=8994</t>
  </si>
  <si>
    <t>/occupation-profile/Motor-Vehicle-Parts-and-Accessories-Fitters?occupationCode=8994</t>
  </si>
  <si>
    <t>https://labourmarketinsights.gov.au/occupation-profile/Printing-Assistants-and-Table-Workers?occupationCode=8995</t>
  </si>
  <si>
    <t>/occupation-profile/Printing-Assistants-and-Table-Workers?occupationCode=8995</t>
  </si>
  <si>
    <t>https://labourmarketinsights.gov.au/occupation-profile/Recycling-and-Rubbish-Collectors?occupationCode=8996</t>
  </si>
  <si>
    <t>/occupation-profile/Recycling-and-Rubbish-Collectors?occupationCode=8996</t>
  </si>
  <si>
    <t>https://labourmarketinsights.gov.au/occupation-profile/Vending-Machine-Attendants?occupationCode=8997</t>
  </si>
  <si>
    <t>/occupation-profile/Vending-Machine-Attendants?occupationCode=8997</t>
  </si>
  <si>
    <t>https://labourmarketinsights.gov.au/occupation-profile/Other-Miscellaneous-Labourers?occupationCode=8999</t>
  </si>
  <si>
    <t>/occupation-profile/Other-Miscellaneous-Labourers?occupationCode=8999</t>
  </si>
  <si>
    <t>https://labourmarketinsights.gov.au/occupation-profile/Corporate-General-Managers?occupationCode=111211</t>
  </si>
  <si>
    <t>/occupation-profile/Corporate-General-Managers?occupationCode=111211</t>
  </si>
  <si>
    <t>https://labourmarketinsights.gov.au/occupation-profile/Defence-Force-Senior-Officers?occupationCode=111212</t>
  </si>
  <si>
    <t>/occupation-profile/Defence-Force-Senior-Officers?occupationCode=111212</t>
  </si>
  <si>
    <t>https://labourmarketinsights.gov.au/occupation-profile/Local-Government-Legislators?occupationCode=111311</t>
  </si>
  <si>
    <t>/occupation-profile/Local-Government-Legislators?occupationCode=111311</t>
  </si>
  <si>
    <t>https://labourmarketinsights.gov.au/occupation-profile/Members-of-Parliament?occupationCode=111312</t>
  </si>
  <si>
    <t>/occupation-profile/Members-of-Parliament?occupationCode=111312</t>
  </si>
  <si>
    <t>https://labourmarketinsights.gov.au/occupation-profile/Other-Legislators?occupationCode=111399</t>
  </si>
  <si>
    <t>/occupation-profile/Other-Legislators?occupationCode=111399</t>
  </si>
  <si>
    <t>https://labourmarketinsights.gov.au/occupation-profile/Cotton-Growers?occupationCode=121211</t>
  </si>
  <si>
    <t>/occupation-profile/Cotton-Growers?occupationCode=121211</t>
  </si>
  <si>
    <t>https://labourmarketinsights.gov.au/occupation-profile/Flower-Growers?occupationCode=121212</t>
  </si>
  <si>
    <t>/occupation-profile/Flower-Growers?occupationCode=121212</t>
  </si>
  <si>
    <t>https://labourmarketinsights.gov.au/occupation-profile/Fruit-and-Nut-Growers?occupationCode=121213</t>
  </si>
  <si>
    <t>/occupation-profile/Fruit-and-Nut-Growers?occupationCode=121213</t>
  </si>
  <si>
    <t>https://labourmarketinsights.gov.au/occupation-profile/Grain-Oilseed-and-Pasture-Growers?occupationCode=121214</t>
  </si>
  <si>
    <t>/occupation-profile/Grain-Oilseed-and-Pasture-Growers?occupationCode=121214</t>
  </si>
  <si>
    <t>https://labourmarketinsights.gov.au/occupation-profile/Grape-Growers?occupationCode=121215</t>
  </si>
  <si>
    <t>/occupation-profile/Grape-Growers?occupationCode=121215</t>
  </si>
  <si>
    <t>https://labourmarketinsights.gov.au/occupation-profile/Mixed-Crop-Farmers?occupationCode=121216</t>
  </si>
  <si>
    <t>/occupation-profile/Mixed-Crop-Farmers?occupationCode=121216</t>
  </si>
  <si>
    <t>https://labourmarketinsights.gov.au/occupation-profile/Sugar-Cane-Growers?occupationCode=121217</t>
  </si>
  <si>
    <t>/occupation-profile/Sugar-Cane-Growers?occupationCode=121217</t>
  </si>
  <si>
    <t>https://labourmarketinsights.gov.au/occupation-profile/Turf-Growers?occupationCode=121218</t>
  </si>
  <si>
    <t>/occupation-profile/Turf-Growers?occupationCode=121218</t>
  </si>
  <si>
    <t>https://labourmarketinsights.gov.au/occupation-profile/Vegetable-Growers?occupationCode=121221</t>
  </si>
  <si>
    <t>/occupation-profile/Vegetable-Growers?occupationCode=121221</t>
  </si>
  <si>
    <t>https://labourmarketinsights.gov.au/occupation-profile/Other-Crop-Farmers?occupationCode=121299</t>
  </si>
  <si>
    <t>/occupation-profile/Other-Crop-Farmers?occupationCode=121299</t>
  </si>
  <si>
    <t>https://labourmarketinsights.gov.au/occupation-profile/Beekeepers?occupationCode=121311</t>
  </si>
  <si>
    <t>/occupation-profile/Beekeepers?occupationCode=121311</t>
  </si>
  <si>
    <t>https://labourmarketinsights.gov.au/occupation-profile/Beef-Cattle-Farmers?occupationCode=121312</t>
  </si>
  <si>
    <t>/occupation-profile/Beef-Cattle-Farmers?occupationCode=121312</t>
  </si>
  <si>
    <t>https://labourmarketinsights.gov.au/occupation-profile/Dairy-Cattle-Farmers?occupationCode=121313</t>
  </si>
  <si>
    <t>/occupation-profile/Dairy-Cattle-Farmers?occupationCode=121313</t>
  </si>
  <si>
    <t>https://labourmarketinsights.gov.au/occupation-profile/Deer-Farmers?occupationCode=121314</t>
  </si>
  <si>
    <t>/occupation-profile/Deer-Farmers?occupationCode=121314</t>
  </si>
  <si>
    <t>https://labourmarketinsights.gov.au/occupation-profile/Goat-Farmers?occupationCode=121315</t>
  </si>
  <si>
    <t>/occupation-profile/Goat-Farmers?occupationCode=121315</t>
  </si>
  <si>
    <t>https://labourmarketinsights.gov.au/occupation-profile/Horse-Breeders?occupationCode=121316</t>
  </si>
  <si>
    <t>/occupation-profile/Horse-Breeders?occupationCode=121316</t>
  </si>
  <si>
    <t>https://labourmarketinsights.gov.au/occupation-profile/Mixed-Livestock-Farmers?occupationCode=121317</t>
  </si>
  <si>
    <t>/occupation-profile/Mixed-Livestock-Farmers?occupationCode=121317</t>
  </si>
  <si>
    <t>https://labourmarketinsights.gov.au/occupation-profile/Pig-Farmers?occupationCode=121318</t>
  </si>
  <si>
    <t>/occupation-profile/Pig-Farmers?occupationCode=121318</t>
  </si>
  <si>
    <t>https://labourmarketinsights.gov.au/occupation-profile/Poultry-Farmers?occupationCode=121321</t>
  </si>
  <si>
    <t>/occupation-profile/Poultry-Farmers?occupationCode=121321</t>
  </si>
  <si>
    <t>https://labourmarketinsights.gov.au/occupation-profile/Sheep-Farmers?occupationCode=121322</t>
  </si>
  <si>
    <t>/occupation-profile/Sheep-Farmers?occupationCode=121322</t>
  </si>
  <si>
    <t>https://labourmarketinsights.gov.au/occupation-profile/Other-Livestock-Farmers?occupationCode=121399</t>
  </si>
  <si>
    <t>/occupation-profile/Other-Livestock-Farmers?occupationCode=121399</t>
  </si>
  <si>
    <t>https://labourmarketinsights.gov.au/occupation-profile/Sales-and-Marketing-Managers?occupationCode=131112</t>
  </si>
  <si>
    <t>/occupation-profile/Sales-and-Marketing-Managers?occupationCode=131112</t>
  </si>
  <si>
    <t>https://labourmarketinsights.gov.au/occupation-profile/Advertising-Managers?occupationCode=131113</t>
  </si>
  <si>
    <t>/occupation-profile/Advertising-Managers?occupationCode=131113</t>
  </si>
  <si>
    <t>https://labourmarketinsights.gov.au/occupation-profile/Public-Relations-Managers?occupationCode=131114</t>
  </si>
  <si>
    <t>/occupation-profile/Public-Relations-Managers?occupationCode=131114</t>
  </si>
  <si>
    <t>https://labourmarketinsights.gov.au/occupation-profile/Construction-Project-Managers?occupationCode=133111</t>
  </si>
  <si>
    <t>/occupation-profile/Construction-Project-Managers?occupationCode=133111</t>
  </si>
  <si>
    <t>https://labourmarketinsights.gov.au/occupation-profile/Project-Builders?occupationCode=133112</t>
  </si>
  <si>
    <t>/occupation-profile/Project-Builders?occupationCode=133112</t>
  </si>
  <si>
    <t>https://labourmarketinsights.gov.au/occupation-profile/Importers-and-Exporters?occupationCode=133311</t>
  </si>
  <si>
    <t>/occupation-profile/Importers-and-Exporters?occupationCode=133311</t>
  </si>
  <si>
    <t>https://labourmarketinsights.gov.au/occupation-profile/Wholesalers?occupationCode=133312</t>
  </si>
  <si>
    <t>/occupation-profile/Wholesalers?occupationCode=133312</t>
  </si>
  <si>
    <t>https://labourmarketinsights.gov.au/occupation-profile/Forest-Managers?occupationCode=133511</t>
  </si>
  <si>
    <t>/occupation-profile/Forest-Managers?occupationCode=133511</t>
  </si>
  <si>
    <t>https://labourmarketinsights.gov.au/occupation-profile/Manufacturing-Production-Managers?occupationCode=133512</t>
  </si>
  <si>
    <t>/occupation-profile/Manufacturing-Production-Managers?occupationCode=133512</t>
  </si>
  <si>
    <t>https://labourmarketinsights.gov.au/occupation-profile/Mine-Managers?occupationCode=133513</t>
  </si>
  <si>
    <t>/occupation-profile/Mine-Managers?occupationCode=133513</t>
  </si>
  <si>
    <t>https://labourmarketinsights.gov.au/occupation-profile/Supply-and-Distribution-Managers?occupationCode=133611</t>
  </si>
  <si>
    <t>/occupation-profile/Supply-and-Distribution-Managers?occupationCode=133611</t>
  </si>
  <si>
    <t>https://labourmarketinsights.gov.au/occupation-profile/Procurement-Managers?occupationCode=133612</t>
  </si>
  <si>
    <t>/occupation-profile/Procurement-Managers?occupationCode=133612</t>
  </si>
  <si>
    <t>https://labourmarketinsights.gov.au/occupation-profile/Medical-Administrators?occupationCode=134211</t>
  </si>
  <si>
    <t>/occupation-profile/Medical-Administrators?occupationCode=134211</t>
  </si>
  <si>
    <t>https://labourmarketinsights.gov.au/occupation-profile/Nursing-Clinical-Directors?occupationCode=134212</t>
  </si>
  <si>
    <t>/occupation-profile/Nursing-Clinical-Directors?occupationCode=134212</t>
  </si>
  <si>
    <t>https://labourmarketinsights.gov.au/occupation-profile/Primary-Health-Organisation-Managers?occupationCode=134213</t>
  </si>
  <si>
    <t>/occupation-profile/Primary-Health-Organisation-Managers?occupationCode=134213</t>
  </si>
  <si>
    <t>https://labourmarketinsights.gov.au/occupation-profile/Welfare-Centre-Managers?occupationCode=134214</t>
  </si>
  <si>
    <t>/occupation-profile/Welfare-Centre-Managers?occupationCode=134214</t>
  </si>
  <si>
    <t>https://labourmarketinsights.gov.au/occupation-profile/Other-Health-and-Welfare-Services-Managers?occupationCode=134299</t>
  </si>
  <si>
    <t>/occupation-profile/Other-Health-and-Welfare-Services-Managers?occupationCode=134299</t>
  </si>
  <si>
    <t>https://labourmarketinsights.gov.au/occupation-profile/Faculty-Heads?occupationCode=134411</t>
  </si>
  <si>
    <t>/occupation-profile/Faculty-Heads?occupationCode=134411</t>
  </si>
  <si>
    <t>https://labourmarketinsights.gov.au/occupation-profile/Regional-Education-Managers?occupationCode=134412</t>
  </si>
  <si>
    <t>/occupation-profile/Regional-Education-Managers?occupationCode=134412</t>
  </si>
  <si>
    <t>https://labourmarketinsights.gov.au/occupation-profile/Education-Managers-(not-covered-elsewhere)?occupationCode=134499</t>
  </si>
  <si>
    <t>/occupation-profile/Education-Managers-(not-covered-elsewhere)?occupationCode=134499</t>
  </si>
  <si>
    <t>https://labourmarketinsights.gov.au/occupation-profile/Chief-Information-Officers?occupationCode=135111</t>
  </si>
  <si>
    <t>/occupation-profile/Chief-Information-Officers?occupationCode=135111</t>
  </si>
  <si>
    <t>https://labourmarketinsights.gov.au/occupation-profile/ICT-Project-Managers?occupationCode=135112</t>
  </si>
  <si>
    <t>/occupation-profile/ICT-Project-Managers?occupationCode=135112</t>
  </si>
  <si>
    <t>https://labourmarketinsights.gov.au/occupation-profile/Other-ICT-Managers?occupationCode=135199</t>
  </si>
  <si>
    <t>/occupation-profile/Other-ICT-Managers?occupationCode=135199</t>
  </si>
  <si>
    <t>https://labourmarketinsights.gov.au/occupation-profile/Commissioned-Defence-Force-Officers?occupationCode=139111</t>
  </si>
  <si>
    <t>/occupation-profile/Commissioned-Defence-Force-Officers?occupationCode=139111</t>
  </si>
  <si>
    <t>https://labourmarketinsights.gov.au/occupation-profile/Commissioned-Fire-Officers?occupationCode=139112</t>
  </si>
  <si>
    <t>/occupation-profile/Commissioned-Fire-Officers?occupationCode=139112</t>
  </si>
  <si>
    <t>https://labourmarketinsights.gov.au/occupation-profile/Commissioned-Police-Officers?occupationCode=139113</t>
  </si>
  <si>
    <t>/occupation-profile/Commissioned-Police-Officers?occupationCode=139113</t>
  </si>
  <si>
    <t>https://labourmarketinsights.gov.au/occupation-profile/Arts-Administrators-and-Managers?occupationCode=139911</t>
  </si>
  <si>
    <t>/occupation-profile/Arts-Administrators-and-Managers?occupationCode=139911</t>
  </si>
  <si>
    <t>https://labourmarketinsights.gov.au/occupation-profile/Environmental-Managers?occupationCode=139912</t>
  </si>
  <si>
    <t>/occupation-profile/Environmental-Managers?occupationCode=139912</t>
  </si>
  <si>
    <t>https://labourmarketinsights.gov.au/occupation-profile/Laboratory-Managers?occupationCode=139913</t>
  </si>
  <si>
    <t>/occupation-profile/Laboratory-Managers?occupationCode=139913</t>
  </si>
  <si>
    <t>https://labourmarketinsights.gov.au/occupation-profile/Quality-Assurance-Managers?occupationCode=139914</t>
  </si>
  <si>
    <t>/occupation-profile/Quality-Assurance-Managers?occupationCode=139914</t>
  </si>
  <si>
    <t>https://labourmarketinsights.gov.au/occupation-profile/Sports-Administrators?occupationCode=139915</t>
  </si>
  <si>
    <t>/occupation-profile/Sports-Administrators?occupationCode=139915</t>
  </si>
  <si>
    <t>https://labourmarketinsights.gov.au/occupation-profile/Specialist-Managers-(not-covered-elsewhere)?occupationCode=139999</t>
  </si>
  <si>
    <t>/occupation-profile/Specialist-Managers-(not-covered-elsewhere)?occupationCode=139999</t>
  </si>
  <si>
    <t>https://labourmarketinsights.gov.au/occupation-profile/Bed-and-Breakfast-Operators?occupationCode=141911</t>
  </si>
  <si>
    <t>/occupation-profile/Bed-and-Breakfast-Operators?occupationCode=141911</t>
  </si>
  <si>
    <t>https://labourmarketinsights.gov.au/occupation-profile/Retirement-Village-Managers?occupationCode=141912</t>
  </si>
  <si>
    <t>/occupation-profile/Retirement-Village-Managers?occupationCode=141912</t>
  </si>
  <si>
    <t>https://labourmarketinsights.gov.au/occupation-profile/Accommodation-and-Hospitality-Managers-(not-covered-elsewhere)?occupationCode=141999</t>
  </si>
  <si>
    <t>/occupation-profile/Accommodation-and-Hospitality-Managers-(not-covered-elsewhere)?occupationCode=141999</t>
  </si>
  <si>
    <t>https://labourmarketinsights.gov.au/occupation-profile/Retail-Managers-(General)?occupationCode=142111</t>
  </si>
  <si>
    <t>/occupation-profile/Retail-Managers-(General)?occupationCode=142111</t>
  </si>
  <si>
    <t>https://labourmarketinsights.gov.au/occupation-profile/Antique-Dealers?occupationCode=142112</t>
  </si>
  <si>
    <t>/occupation-profile/Antique-Dealers?occupationCode=142112</t>
  </si>
  <si>
    <t>https://labourmarketinsights.gov.au/occupation-profile/Betting-Agency-Managers?occupationCode=142113</t>
  </si>
  <si>
    <t>/occupation-profile/Betting-Agency-Managers?occupationCode=142113</t>
  </si>
  <si>
    <t>https://labourmarketinsights.gov.au/occupation-profile/Hair-and-Beauty-Salon-Managers?occupationCode=142114</t>
  </si>
  <si>
    <t>/occupation-profile/Hair-and-Beauty-Salon-Managers?occupationCode=142114</t>
  </si>
  <si>
    <t>https://labourmarketinsights.gov.au/occupation-profile/Post-Office-Managers?occupationCode=142115</t>
  </si>
  <si>
    <t>/occupation-profile/Post-Office-Managers?occupationCode=142115</t>
  </si>
  <si>
    <t>https://labourmarketinsights.gov.au/occupation-profile/Travel-Agency-Managers?occupationCode=142116</t>
  </si>
  <si>
    <t>/occupation-profile/Travel-Agency-Managers?occupationCode=142116</t>
  </si>
  <si>
    <t>https://labourmarketinsights.gov.au/occupation-profile/Amusement-Centre-Managers?occupationCode=149111</t>
  </si>
  <si>
    <t>/occupation-profile/Amusement-Centre-Managers?occupationCode=149111</t>
  </si>
  <si>
    <t>https://labourmarketinsights.gov.au/occupation-profile/Fitness-Centre-Managers?occupationCode=149112</t>
  </si>
  <si>
    <t>/occupation-profile/Fitness-Centre-Managers?occupationCode=149112</t>
  </si>
  <si>
    <t>https://labourmarketinsights.gov.au/occupation-profile/Sports-Centre-Managers?occupationCode=149113</t>
  </si>
  <si>
    <t>/occupation-profile/Sports-Centre-Managers?occupationCode=149113</t>
  </si>
  <si>
    <t>https://labourmarketinsights.gov.au/occupation-profile/Call-Centre-or-Contact-Centre-Managers?occupationCode=149211</t>
  </si>
  <si>
    <t>/occupation-profile/Call-Centre-or-Contact-Centre-Managers?occupationCode=149211</t>
  </si>
  <si>
    <t>https://labourmarketinsights.gov.au/occupation-profile/Customer-Service-Managers?occupationCode=149212</t>
  </si>
  <si>
    <t>/occupation-profile/Customer-Service-Managers?occupationCode=149212</t>
  </si>
  <si>
    <t>https://labourmarketinsights.gov.au/occupation-profile/Fleet-Managers?occupationCode=149411</t>
  </si>
  <si>
    <t>/occupation-profile/Fleet-Managers?occupationCode=149411</t>
  </si>
  <si>
    <t>https://labourmarketinsights.gov.au/occupation-profile/Railway-Station-Managers?occupationCode=149412</t>
  </si>
  <si>
    <t>/occupation-profile/Railway-Station-Managers?occupationCode=149412</t>
  </si>
  <si>
    <t>https://labourmarketinsights.gov.au/occupation-profile/Transport-Company-Managers?occupationCode=149413</t>
  </si>
  <si>
    <t>/occupation-profile/Transport-Company-Managers?occupationCode=149413</t>
  </si>
  <si>
    <t>https://labourmarketinsights.gov.au/occupation-profile/Boarding-Kennel-and-Cattery-Operators?occupationCode=149911</t>
  </si>
  <si>
    <t>/occupation-profile/Boarding-Kennel-and-Cattery-Operators?occupationCode=149911</t>
  </si>
  <si>
    <t>https://labourmarketinsights.gov.au/occupation-profile/Cinema-and-Theatre-Managers?occupationCode=149912</t>
  </si>
  <si>
    <t>/occupation-profile/Cinema-and-Theatre-Managers?occupationCode=149912</t>
  </si>
  <si>
    <t>https://labourmarketinsights.gov.au/occupation-profile/Facilities-Managers?occupationCode=149913</t>
  </si>
  <si>
    <t>/occupation-profile/Facilities-Managers?occupationCode=149913</t>
  </si>
  <si>
    <t>https://labourmarketinsights.gov.au/occupation-profile/Bank-Managers-and-Branch-Managers?occupationCode=149914</t>
  </si>
  <si>
    <t>/occupation-profile/Bank-Managers-and-Branch-Managers?occupationCode=149914</t>
  </si>
  <si>
    <t>https://labourmarketinsights.gov.au/occupation-profile/Equipment-Hire-Managers?occupationCode=149915</t>
  </si>
  <si>
    <t>/occupation-profile/Equipment-Hire-Managers?occupationCode=149915</t>
  </si>
  <si>
    <t>https://labourmarketinsights.gov.au/occupation-profile/Hospitality-Retail-and-Service-Managers-(not-covered-elsewhere)?occupationCode=149999</t>
  </si>
  <si>
    <t>/occupation-profile/Hospitality-Retail-and-Service-Managers-(not-covered-elsewhere)?occupationCode=149999</t>
  </si>
  <si>
    <t>https://labourmarketinsights.gov.au/occupation-profile/Actors?occupationCode=211111</t>
  </si>
  <si>
    <t>/occupation-profile/Actors?occupationCode=211111</t>
  </si>
  <si>
    <t>https://labourmarketinsights.gov.au/occupation-profile/Dancers-and-Choreographers?occupationCode=211112</t>
  </si>
  <si>
    <t>/occupation-profile/Dancers-and-Choreographers?occupationCode=211112</t>
  </si>
  <si>
    <t>https://labourmarketinsights.gov.au/occupation-profile/Entertainers-and-Variety-Artists?occupationCode=211113</t>
  </si>
  <si>
    <t>/occupation-profile/Entertainers-and-Variety-Artists?occupationCode=211113</t>
  </si>
  <si>
    <t>https://labourmarketinsights.gov.au/occupation-profile/Other-Actors-Dancers-and-Entertainers?occupationCode=211199</t>
  </si>
  <si>
    <t>/occupation-profile/Other-Actors-Dancers-and-Entertainers?occupationCode=211199</t>
  </si>
  <si>
    <t>https://labourmarketinsights.gov.au/occupation-profile/Composers?occupationCode=211211</t>
  </si>
  <si>
    <t>/occupation-profile/Composers?occupationCode=211211</t>
  </si>
  <si>
    <t>https://labourmarketinsights.gov.au/occupation-profile/Music-Directors?occupationCode=211212</t>
  </si>
  <si>
    <t>/occupation-profile/Music-Directors?occupationCode=211212</t>
  </si>
  <si>
    <t>https://labourmarketinsights.gov.au/occupation-profile/Musicians?occupationCode=211213</t>
  </si>
  <si>
    <t>/occupation-profile/Musicians?occupationCode=211213</t>
  </si>
  <si>
    <t>https://labourmarketinsights.gov.au/occupation-profile/Singers?occupationCode=211214</t>
  </si>
  <si>
    <t>/occupation-profile/Singers?occupationCode=211214</t>
  </si>
  <si>
    <t>https://labourmarketinsights.gov.au/occupation-profile/Other-Music-Professionals?occupationCode=211299</t>
  </si>
  <si>
    <t>/occupation-profile/Other-Music-Professionals?occupationCode=211299</t>
  </si>
  <si>
    <t>https://labourmarketinsights.gov.au/occupation-profile/Painters-(Visual-Arts)?occupationCode=211411</t>
  </si>
  <si>
    <t>/occupation-profile/Painters-(Visual-Arts)?occupationCode=211411</t>
  </si>
  <si>
    <t>https://labourmarketinsights.gov.au/occupation-profile/Potters-and-Ceramic-Artists?occupationCode=211412</t>
  </si>
  <si>
    <t>/occupation-profile/Potters-and-Ceramic-Artists?occupationCode=211412</t>
  </si>
  <si>
    <t>https://labourmarketinsights.gov.au/occupation-profile/Sculptors?occupationCode=211413</t>
  </si>
  <si>
    <t>/occupation-profile/Sculptors?occupationCode=211413</t>
  </si>
  <si>
    <t>https://labourmarketinsights.gov.au/occupation-profile/Other-Visual-Arts-or-Crafts-Professionals?occupationCode=211499</t>
  </si>
  <si>
    <t>/occupation-profile/Other-Visual-Arts-or-Crafts-Professionals?occupationCode=211499</t>
  </si>
  <si>
    <t>https://labourmarketinsights.gov.au/occupation-profile/Artistic-Directors?occupationCode=212111</t>
  </si>
  <si>
    <t>/occupation-profile/Artistic-Directors?occupationCode=212111</t>
  </si>
  <si>
    <t>https://labourmarketinsights.gov.au/occupation-profile/Media-Producers?occupationCode=212112</t>
  </si>
  <si>
    <t>/occupation-profile/Media-Producers?occupationCode=212112</t>
  </si>
  <si>
    <t>https://labourmarketinsights.gov.au/occupation-profile/Radio-Presenters?occupationCode=212113</t>
  </si>
  <si>
    <t>/occupation-profile/Radio-Presenters?occupationCode=212113</t>
  </si>
  <si>
    <t>https://labourmarketinsights.gov.au/occupation-profile/Television-Presenters?occupationCode=212114</t>
  </si>
  <si>
    <t>/occupation-profile/Television-Presenters?occupationCode=212114</t>
  </si>
  <si>
    <t>https://labourmarketinsights.gov.au/occupation-profile/Authors?occupationCode=212211</t>
  </si>
  <si>
    <t>/occupation-profile/Authors?occupationCode=212211</t>
  </si>
  <si>
    <t>https://labourmarketinsights.gov.au/occupation-profile/Book-and-Script-Editors?occupationCode=212212</t>
  </si>
  <si>
    <t>/occupation-profile/Book-and-Script-Editors?occupationCode=212212</t>
  </si>
  <si>
    <t>https://labourmarketinsights.gov.au/occupation-profile/Art-Directors-(Film-Television-or-Stage)?occupationCode=212311</t>
  </si>
  <si>
    <t>/occupation-profile/Art-Directors-(Film-Television-or-Stage)?occupationCode=212311</t>
  </si>
  <si>
    <t>https://labourmarketinsights.gov.au/occupation-profile/Directors-(Film-Television-Radio-or-Stage)?occupationCode=212312</t>
  </si>
  <si>
    <t>/occupation-profile/Directors-(Film-Television-Radio-or-Stage)?occupationCode=212312</t>
  </si>
  <si>
    <t>https://labourmarketinsights.gov.au/occupation-profile/Cinematographers?occupationCode=212313</t>
  </si>
  <si>
    <t>/occupation-profile/Cinematographers?occupationCode=212313</t>
  </si>
  <si>
    <t>https://labourmarketinsights.gov.au/occupation-profile/Film-and-Video-Editors?occupationCode=212314</t>
  </si>
  <si>
    <t>/occupation-profile/Film-and-Video-Editors?occupationCode=212314</t>
  </si>
  <si>
    <t>https://labourmarketinsights.gov.au/occupation-profile/Program-Directors-(Television-or-Radio)?occupationCode=212315</t>
  </si>
  <si>
    <t>/occupation-profile/Program-Directors-(Television-or-Radio)?occupationCode=212315</t>
  </si>
  <si>
    <t>https://labourmarketinsights.gov.au/occupation-profile/Stage-Managers?occupationCode=212316</t>
  </si>
  <si>
    <t>/occupation-profile/Stage-Managers?occupationCode=212316</t>
  </si>
  <si>
    <t>https://labourmarketinsights.gov.au/occupation-profile/Technical-Directors?occupationCode=212317</t>
  </si>
  <si>
    <t>/occupation-profile/Technical-Directors?occupationCode=212317</t>
  </si>
  <si>
    <t>https://labourmarketinsights.gov.au/occupation-profile/Video-Producers?occupationCode=212318</t>
  </si>
  <si>
    <t>/occupation-profile/Video-Producers?occupationCode=212318</t>
  </si>
  <si>
    <t>https://labourmarketinsights.gov.au/occupation-profile/Other-Film-Television-Radio-and-Stage-Directors?occupationCode=212399</t>
  </si>
  <si>
    <t>/occupation-profile/Other-Film-Television-Radio-and-Stage-Directors?occupationCode=212399</t>
  </si>
  <si>
    <t>https://labourmarketinsights.gov.au/occupation-profile/Copywriters?occupationCode=212411</t>
  </si>
  <si>
    <t>/occupation-profile/Copywriters?occupationCode=212411</t>
  </si>
  <si>
    <t>https://labourmarketinsights.gov.au/occupation-profile/Newspaper-and-Periodical-Editors?occupationCode=212412</t>
  </si>
  <si>
    <t>/occupation-profile/Newspaper-and-Periodical-Editors?occupationCode=212412</t>
  </si>
  <si>
    <t>https://labourmarketinsights.gov.au/occupation-profile/Print-Journalists?occupationCode=212413</t>
  </si>
  <si>
    <t>/occupation-profile/Print-Journalists?occupationCode=212413</t>
  </si>
  <si>
    <t>https://labourmarketinsights.gov.au/occupation-profile/Radio-Journalists?occupationCode=212414</t>
  </si>
  <si>
    <t>/occupation-profile/Radio-Journalists?occupationCode=212414</t>
  </si>
  <si>
    <t>https://labourmarketinsights.gov.au/occupation-profile/Technical-Writers?occupationCode=212415</t>
  </si>
  <si>
    <t>/occupation-profile/Technical-Writers?occupationCode=212415</t>
  </si>
  <si>
    <t>https://labourmarketinsights.gov.au/occupation-profile/Television-Journalists?occupationCode=212416</t>
  </si>
  <si>
    <t>/occupation-profile/Television-Journalists?occupationCode=212416</t>
  </si>
  <si>
    <t>https://labourmarketinsights.gov.au/occupation-profile/Bloggers-Critics-Sports-and-Other-Writers-(not-covered-elsewhere)?occupationCode=212499</t>
  </si>
  <si>
    <t>/occupation-profile/Bloggers-Critics-Sports-and-Other-Writers-(not-covered-elsewhere)?occupationCode=212499</t>
  </si>
  <si>
    <t>https://labourmarketinsights.gov.au/occupation-profile/Accountants-(General)?occupationCode=221111</t>
  </si>
  <si>
    <t>/occupation-profile/Accountants-(General)?occupationCode=221111</t>
  </si>
  <si>
    <t>https://labourmarketinsights.gov.au/occupation-profile/Management-Accountants?occupationCode=221112</t>
  </si>
  <si>
    <t>/occupation-profile/Management-Accountants?occupationCode=221112</t>
  </si>
  <si>
    <t>https://labourmarketinsights.gov.au/occupation-profile/Taxation-Accountants?occupationCode=221113</t>
  </si>
  <si>
    <t>/occupation-profile/Taxation-Accountants?occupationCode=221113</t>
  </si>
  <si>
    <t>https://labourmarketinsights.gov.au/occupation-profile/Company-Secretaries?occupationCode=221211</t>
  </si>
  <si>
    <t>/occupation-profile/Company-Secretaries?occupationCode=221211</t>
  </si>
  <si>
    <t>https://labourmarketinsights.gov.au/occupation-profile/Corporate-Treasurers?occupationCode=221212</t>
  </si>
  <si>
    <t>/occupation-profile/Corporate-Treasurers?occupationCode=221212</t>
  </si>
  <si>
    <t>https://labourmarketinsights.gov.au/occupation-profile/External-Auditors?occupationCode=221213</t>
  </si>
  <si>
    <t>/occupation-profile/External-Auditors?occupationCode=221213</t>
  </si>
  <si>
    <t>https://labourmarketinsights.gov.au/occupation-profile/Internal-Auditors?occupationCode=221214</t>
  </si>
  <si>
    <t>/occupation-profile/Internal-Auditors?occupationCode=221214</t>
  </si>
  <si>
    <t>https://labourmarketinsights.gov.au/occupation-profile/Commodities-Traders?occupationCode=222111</t>
  </si>
  <si>
    <t>/occupation-profile/Commodities-Traders?occupationCode=222111</t>
  </si>
  <si>
    <t>https://labourmarketinsights.gov.au/occupation-profile/Finance-Brokers?occupationCode=222112</t>
  </si>
  <si>
    <t>/occupation-profile/Finance-Brokers?occupationCode=222112</t>
  </si>
  <si>
    <t>https://labourmarketinsights.gov.au/occupation-profile/Insurance-Brokers?occupationCode=222113</t>
  </si>
  <si>
    <t>/occupation-profile/Insurance-Brokers?occupationCode=222113</t>
  </si>
  <si>
    <t>https://labourmarketinsights.gov.au/occupation-profile/Other-Financial-Brokers?occupationCode=222199</t>
  </si>
  <si>
    <t>/occupation-profile/Other-Financial-Brokers?occupationCode=222199</t>
  </si>
  <si>
    <t>https://labourmarketinsights.gov.au/occupation-profile/Financial-Market-Dealers?occupationCode=222211</t>
  </si>
  <si>
    <t>/occupation-profile/Financial-Market-Dealers?occupationCode=222211</t>
  </si>
  <si>
    <t>https://labourmarketinsights.gov.au/occupation-profile/Futures-Traders?occupationCode=222212</t>
  </si>
  <si>
    <t>/occupation-profile/Futures-Traders?occupationCode=222212</t>
  </si>
  <si>
    <t>https://labourmarketinsights.gov.au/occupation-profile/Stockbrokers?occupationCode=222213</t>
  </si>
  <si>
    <t>/occupation-profile/Stockbrokers?occupationCode=222213</t>
  </si>
  <si>
    <t>https://labourmarketinsights.gov.au/occupation-profile/Oher-Financial-Dealers?occupationCode=222299</t>
  </si>
  <si>
    <t>/occupation-profile/Oher-Financial-Dealers?occupationCode=222299</t>
  </si>
  <si>
    <t>https://labourmarketinsights.gov.au/occupation-profile/Financial-Investment-Advisers?occupationCode=222311</t>
  </si>
  <si>
    <t>/occupation-profile/Financial-Investment-Advisers?occupationCode=222311</t>
  </si>
  <si>
    <t>https://labourmarketinsights.gov.au/occupation-profile/Financial-Investment-Managers?occupationCode=222312</t>
  </si>
  <si>
    <t>/occupation-profile/Financial-Investment-Managers?occupationCode=222312</t>
  </si>
  <si>
    <t>https://labourmarketinsights.gov.au/occupation-profile/Human-Resource-Advisers?occupationCode=223111</t>
  </si>
  <si>
    <t>/occupation-profile/Human-Resource-Advisers?occupationCode=223111</t>
  </si>
  <si>
    <t>https://labourmarketinsights.gov.au/occupation-profile/Recruitment-Consultants?occupationCode=223112</t>
  </si>
  <si>
    <t>/occupation-profile/Recruitment-Consultants?occupationCode=223112</t>
  </si>
  <si>
    <t>https://labourmarketinsights.gov.au/occupation-profile/Workplace-Relations-Advisers?occupationCode=223113</t>
  </si>
  <si>
    <t>/occupation-profile/Workplace-Relations-Advisers?occupationCode=223113</t>
  </si>
  <si>
    <t>https://labourmarketinsights.gov.au/occupation-profile/Actuaries?occupationCode=224111</t>
  </si>
  <si>
    <t>/occupation-profile/Actuaries?occupationCode=224111</t>
  </si>
  <si>
    <t>https://labourmarketinsights.gov.au/occupation-profile/Mathematicians?occupationCode=224112</t>
  </si>
  <si>
    <t>/occupation-profile/Mathematicians?occupationCode=224112</t>
  </si>
  <si>
    <t>https://labourmarketinsights.gov.au/occupation-profile/Statisticians?occupationCode=224113</t>
  </si>
  <si>
    <t>/occupation-profile/Statisticians?occupationCode=224113</t>
  </si>
  <si>
    <t>https://labourmarketinsights.gov.au/occupation-profile/Archivists?occupationCode=224211</t>
  </si>
  <si>
    <t>/occupation-profile/Archivists?occupationCode=224211</t>
  </si>
  <si>
    <t>https://labourmarketinsights.gov.au/occupation-profile/Gallery-and-Museum-Curators?occupationCode=224212</t>
  </si>
  <si>
    <t>/occupation-profile/Gallery-and-Museum-Curators?occupationCode=224212</t>
  </si>
  <si>
    <t>https://labourmarketinsights.gov.au/occupation-profile/Health-Information-Managers?occupationCode=224213</t>
  </si>
  <si>
    <t>/occupation-profile/Health-Information-Managers?occupationCode=224213</t>
  </si>
  <si>
    <t>https://labourmarketinsights.gov.au/occupation-profile/Records-Managers?occupationCode=224214</t>
  </si>
  <si>
    <t>/occupation-profile/Records-Managers?occupationCode=224214</t>
  </si>
  <si>
    <t>https://labourmarketinsights.gov.au/occupation-profile/Intelligence-Officers?occupationCode=224411</t>
  </si>
  <si>
    <t>/occupation-profile/Intelligence-Officers?occupationCode=224411</t>
  </si>
  <si>
    <t>https://labourmarketinsights.gov.au/occupation-profile/Policy-Analysts?occupationCode=224412</t>
  </si>
  <si>
    <t>/occupation-profile/Policy-Analysts?occupationCode=224412</t>
  </si>
  <si>
    <t>https://labourmarketinsights.gov.au/occupation-profile/Land-Economists?occupationCode=224511</t>
  </si>
  <si>
    <t>/occupation-profile/Land-Economists?occupationCode=224511</t>
  </si>
  <si>
    <t>https://labourmarketinsights.gov.au/occupation-profile/Valuers?occupationCode=224512</t>
  </si>
  <si>
    <t>/occupation-profile/Valuers?occupationCode=224512</t>
  </si>
  <si>
    <t>https://labourmarketinsights.gov.au/occupation-profile/Management-Consultants?occupationCode=224711</t>
  </si>
  <si>
    <t>/occupation-profile/Management-Consultants?occupationCode=224711</t>
  </si>
  <si>
    <t>https://labourmarketinsights.gov.au/occupation-profile/Organisation-and-Methods-Analysts?occupationCode=224712</t>
  </si>
  <si>
    <t>/occupation-profile/Organisation-and-Methods-Analysts?occupationCode=224712</t>
  </si>
  <si>
    <t>https://labourmarketinsights.gov.au/occupation-profile/Electorate-Officers?occupationCode=224911</t>
  </si>
  <si>
    <t>/occupation-profile/Electorate-Officers?occupationCode=224911</t>
  </si>
  <si>
    <t>https://labourmarketinsights.gov.au/occupation-profile/Liaison-Officers?occupationCode=224912</t>
  </si>
  <si>
    <t>/occupation-profile/Liaison-Officers?occupationCode=224912</t>
  </si>
  <si>
    <t>https://labourmarketinsights.gov.au/occupation-profile/Migration-Agents?occupationCode=224913</t>
  </si>
  <si>
    <t>/occupation-profile/Migration-Agents?occupationCode=224913</t>
  </si>
  <si>
    <t>https://labourmarketinsights.gov.au/occupation-profile/Patents-Examiners?occupationCode=224914</t>
  </si>
  <si>
    <t>/occupation-profile/Patents-Examiners?occupationCode=224914</t>
  </si>
  <si>
    <t>https://labourmarketinsights.gov.au/occupation-profile/Information-and-Organisation-Professionals-(not-covered-elsewhere)?occupationCode=224999</t>
  </si>
  <si>
    <t>/occupation-profile/Information-and-Organisation-Professionals-(not-covered-elsewhere)?occupationCode=224999</t>
  </si>
  <si>
    <t>https://labourmarketinsights.gov.au/occupation-profile/Advertising-Specialists?occupationCode=225111</t>
  </si>
  <si>
    <t>/occupation-profile/Advertising-Specialists?occupationCode=225111</t>
  </si>
  <si>
    <t>https://labourmarketinsights.gov.au/occupation-profile/Market-Research-Analysts?occupationCode=225112</t>
  </si>
  <si>
    <t>/occupation-profile/Market-Research-Analysts?occupationCode=225112</t>
  </si>
  <si>
    <t>https://labourmarketinsights.gov.au/occupation-profile/Marketing-Specialists?occupationCode=225113</t>
  </si>
  <si>
    <t>/occupation-profile/Marketing-Specialists?occupationCode=225113</t>
  </si>
  <si>
    <t>https://labourmarketinsights.gov.au/occupation-profile/ICT-Account-Managers?occupationCode=225211</t>
  </si>
  <si>
    <t>/occupation-profile/ICT-Account-Managers?occupationCode=225211</t>
  </si>
  <si>
    <t>https://labourmarketinsights.gov.au/occupation-profile/ICT-Business-Development-Managers?occupationCode=225212</t>
  </si>
  <si>
    <t>/occupation-profile/ICT-Business-Development-Managers?occupationCode=225212</t>
  </si>
  <si>
    <t>https://labourmarketinsights.gov.au/occupation-profile/ICT-Sales-Representatives?occupationCode=225213</t>
  </si>
  <si>
    <t>/occupation-profile/ICT-Sales-Representatives?occupationCode=225213</t>
  </si>
  <si>
    <t>https://labourmarketinsights.gov.au/occupation-profile/Sales-Representatives-(Industrial-Products)?occupationCode=225411</t>
  </si>
  <si>
    <t>/occupation-profile/Sales-Representatives-(Industrial-Products)?occupationCode=225411</t>
  </si>
  <si>
    <t>https://labourmarketinsights.gov.au/occupation-profile/Sales-Representatives-(Medical-and-Pharmaceutical-Products)?occupationCode=225412</t>
  </si>
  <si>
    <t>/occupation-profile/Sales-Representatives-(Medical-and-Pharmaceutical-Products)?occupationCode=225412</t>
  </si>
  <si>
    <t>https://labourmarketinsights.gov.au/occupation-profile/Other-Technical-Sales-Representatives?occupationCode=225499</t>
  </si>
  <si>
    <t>/occupation-profile/Other-Technical-Sales-Representatives?occupationCode=225499</t>
  </si>
  <si>
    <t>https://labourmarketinsights.gov.au/occupation-profile/Aeroplane-Pilots?occupationCode=231111</t>
  </si>
  <si>
    <t>/occupation-profile/Aeroplane-Pilots?occupationCode=231111</t>
  </si>
  <si>
    <t>https://labourmarketinsights.gov.au/occupation-profile/Air-Traffic-Controllers?occupationCode=231112</t>
  </si>
  <si>
    <t>/occupation-profile/Air-Traffic-Controllers?occupationCode=231112</t>
  </si>
  <si>
    <t>https://labourmarketinsights.gov.au/occupation-profile/Flying-Instructors?occupationCode=231113</t>
  </si>
  <si>
    <t>/occupation-profile/Flying-Instructors?occupationCode=231113</t>
  </si>
  <si>
    <t>https://labourmarketinsights.gov.au/occupation-profile/Helicopter-Pilots?occupationCode=231114</t>
  </si>
  <si>
    <t>/occupation-profile/Helicopter-Pilots?occupationCode=231114</t>
  </si>
  <si>
    <t>https://labourmarketinsights.gov.au/occupation-profile/Other-Air-Transport-Professionals?occupationCode=231199</t>
  </si>
  <si>
    <t>/occupation-profile/Other-Air-Transport-Professionals?occupationCode=231199</t>
  </si>
  <si>
    <t>https://labourmarketinsights.gov.au/occupation-profile/Master-Fishers?occupationCode=231211</t>
  </si>
  <si>
    <t>/occupation-profile/Master-Fishers?occupationCode=231211</t>
  </si>
  <si>
    <t>https://labourmarketinsights.gov.au/occupation-profile/Marine-Engineers?occupationCode=231212</t>
  </si>
  <si>
    <t>/occupation-profile/Marine-Engineers?occupationCode=231212</t>
  </si>
  <si>
    <t>https://labourmarketinsights.gov.au/occupation-profile/Ship's-Masters?occupationCode=231213</t>
  </si>
  <si>
    <t>/occupation-profile/Ship's-Masters?occupationCode=231213</t>
  </si>
  <si>
    <t>https://labourmarketinsights.gov.au/occupation-profile/Ship's-Officers?occupationCode=231214</t>
  </si>
  <si>
    <t>/occupation-profile/Ship's-Officers?occupationCode=231214</t>
  </si>
  <si>
    <t>https://labourmarketinsights.gov.au/occupation-profile/Marine-Surveyors?occupationCode=231215</t>
  </si>
  <si>
    <t>/occupation-profile/Marine-Surveyors?occupationCode=231215</t>
  </si>
  <si>
    <t>https://labourmarketinsights.gov.au/occupation-profile/Other-Marine-Transport-Professionals?occupationCode=231299</t>
  </si>
  <si>
    <t>/occupation-profile/Other-Marine-Transport-Professionals?occupationCode=231299</t>
  </si>
  <si>
    <t>https://labourmarketinsights.gov.au/occupation-profile/Architects?occupationCode=232111</t>
  </si>
  <si>
    <t>/occupation-profile/Architects?occupationCode=232111</t>
  </si>
  <si>
    <t>https://labourmarketinsights.gov.au/occupation-profile/Landscape-Architects?occupationCode=232112</t>
  </si>
  <si>
    <t>/occupation-profile/Landscape-Architects?occupationCode=232112</t>
  </si>
  <si>
    <t>https://labourmarketinsights.gov.au/occupation-profile/Surveyors?occupationCode=232212</t>
  </si>
  <si>
    <t>/occupation-profile/Surveyors?occupationCode=232212</t>
  </si>
  <si>
    <t>https://labourmarketinsights.gov.au/occupation-profile/Cartographers?occupationCode=232213</t>
  </si>
  <si>
    <t>/occupation-profile/Cartographers?occupationCode=232213</t>
  </si>
  <si>
    <t>https://labourmarketinsights.gov.au/occupation-profile/Other-Spatial-Scientists?occupationCode=232214</t>
  </si>
  <si>
    <t>/occupation-profile/Other-Spatial-Scientists?occupationCode=232214</t>
  </si>
  <si>
    <t>https://labourmarketinsights.gov.au/occupation-profile/Fashion-Designers?occupationCode=232311</t>
  </si>
  <si>
    <t>/occupation-profile/Fashion-Designers?occupationCode=232311</t>
  </si>
  <si>
    <t>https://labourmarketinsights.gov.au/occupation-profile/Industrial-Designers?occupationCode=232312</t>
  </si>
  <si>
    <t>/occupation-profile/Industrial-Designers?occupationCode=232312</t>
  </si>
  <si>
    <t>https://labourmarketinsights.gov.au/occupation-profile/Jewellery-Designers?occupationCode=232313</t>
  </si>
  <si>
    <t>/occupation-profile/Jewellery-Designers?occupationCode=232313</t>
  </si>
  <si>
    <t>https://labourmarketinsights.gov.au/occupation-profile/Graphic-Designers?occupationCode=232411</t>
  </si>
  <si>
    <t>/occupation-profile/Graphic-Designers?occupationCode=232411</t>
  </si>
  <si>
    <t>https://labourmarketinsights.gov.au/occupation-profile/Illustrators-(including-Animators)?occupationCode=232412</t>
  </si>
  <si>
    <t>/occupation-profile/Illustrators-(including-Animators)?occupationCode=232412</t>
  </si>
  <si>
    <t>https://labourmarketinsights.gov.au/occupation-profile/Multimedia-Designers?occupationCode=232413</t>
  </si>
  <si>
    <t>/occupation-profile/Multimedia-Designers?occupationCode=232413</t>
  </si>
  <si>
    <t>https://labourmarketinsights.gov.au/occupation-profile/Web-Designers?occupationCode=232414</t>
  </si>
  <si>
    <t>/occupation-profile/Web-Designers?occupationCode=232414</t>
  </si>
  <si>
    <t>https://labourmarketinsights.gov.au/occupation-profile/Chemical-Engineers?occupationCode=233111</t>
  </si>
  <si>
    <t>/occupation-profile/Chemical-Engineers?occupationCode=233111</t>
  </si>
  <si>
    <t>https://labourmarketinsights.gov.au/occupation-profile/Materials-Engineers?occupationCode=233112</t>
  </si>
  <si>
    <t>/occupation-profile/Materials-Engineers?occupationCode=233112</t>
  </si>
  <si>
    <t>https://labourmarketinsights.gov.au/occupation-profile/Civil-Engineers?occupationCode=233211</t>
  </si>
  <si>
    <t>/occupation-profile/Civil-Engineers?occupationCode=233211</t>
  </si>
  <si>
    <t>https://labourmarketinsights.gov.au/occupation-profile/Geotechnical-Engineers?occupationCode=233212</t>
  </si>
  <si>
    <t>/occupation-profile/Geotechnical-Engineers?occupationCode=233212</t>
  </si>
  <si>
    <t>https://labourmarketinsights.gov.au/occupation-profile/Quantity-Surveyors?occupationCode=233213</t>
  </si>
  <si>
    <t>/occupation-profile/Quantity-Surveyors?occupationCode=233213</t>
  </si>
  <si>
    <t>https://labourmarketinsights.gov.au/occupation-profile/Structural-Engineers?occupationCode=233214</t>
  </si>
  <si>
    <t>/occupation-profile/Structural-Engineers?occupationCode=233214</t>
  </si>
  <si>
    <t>https://labourmarketinsights.gov.au/occupation-profile/Transport-Engineers?occupationCode=233215</t>
  </si>
  <si>
    <t>/occupation-profile/Transport-Engineers?occupationCode=233215</t>
  </si>
  <si>
    <t>https://labourmarketinsights.gov.au/occupation-profile/Industrial-Engineers?occupationCode=233511</t>
  </si>
  <si>
    <t>/occupation-profile/Industrial-Engineers?occupationCode=233511</t>
  </si>
  <si>
    <t>https://labourmarketinsights.gov.au/occupation-profile/Mechanical-Engineers?occupationCode=233512</t>
  </si>
  <si>
    <t>/occupation-profile/Mechanical-Engineers?occupationCode=233512</t>
  </si>
  <si>
    <t>https://labourmarketinsights.gov.au/occupation-profile/Production-and-Plant-Engineers?occupationCode=233513</t>
  </si>
  <si>
    <t>/occupation-profile/Production-and-Plant-Engineers?occupationCode=233513</t>
  </si>
  <si>
    <t>https://labourmarketinsights.gov.au/occupation-profile/Mining-Engineers-(excluding-Petroleum)?occupationCode=233611</t>
  </si>
  <si>
    <t>/occupation-profile/Mining-Engineers-(excluding-Petroleum)?occupationCode=233611</t>
  </si>
  <si>
    <t>https://labourmarketinsights.gov.au/occupation-profile/Petroleum-Engineers?occupationCode=233612</t>
  </si>
  <si>
    <t>/occupation-profile/Petroleum-Engineers?occupationCode=233612</t>
  </si>
  <si>
    <t>https://labourmarketinsights.gov.au/occupation-profile/Aeronautical-Engineers?occupationCode=233911</t>
  </si>
  <si>
    <t>/occupation-profile/Aeronautical-Engineers?occupationCode=233911</t>
  </si>
  <si>
    <t>https://labourmarketinsights.gov.au/occupation-profile/Agricultural-Engineers?occupationCode=233912</t>
  </si>
  <si>
    <t>/occupation-profile/Agricultural-Engineers?occupationCode=233912</t>
  </si>
  <si>
    <t>https://labourmarketinsights.gov.au/occupation-profile/Biomedical-Engineers?occupationCode=233913</t>
  </si>
  <si>
    <t>/occupation-profile/Biomedical-Engineers?occupationCode=233913</t>
  </si>
  <si>
    <t>https://labourmarketinsights.gov.au/occupation-profile/Engineering-Technologists?occupationCode=233914</t>
  </si>
  <si>
    <t>/occupation-profile/Engineering-Technologists?occupationCode=233914</t>
  </si>
  <si>
    <t>https://labourmarketinsights.gov.au/occupation-profile/Environmental-Engineers?occupationCode=233915</t>
  </si>
  <si>
    <t>/occupation-profile/Environmental-Engineers?occupationCode=233915</t>
  </si>
  <si>
    <t>https://labourmarketinsights.gov.au/occupation-profile/Naval-Architects?occupationCode=233916</t>
  </si>
  <si>
    <t>/occupation-profile/Naval-Architects?occupationCode=233916</t>
  </si>
  <si>
    <t>https://labourmarketinsights.gov.au/occupation-profile/Engineering-Professionals-(not-covered-elsewhere)?occupationCode=233999</t>
  </si>
  <si>
    <t>/occupation-profile/Engineering-Professionals-(not-covered-elsewhere)?occupationCode=233999</t>
  </si>
  <si>
    <t>https://labourmarketinsights.gov.au/occupation-profile/Agricultural-Consultants?occupationCode=234111</t>
  </si>
  <si>
    <t>/occupation-profile/Agricultural-Consultants?occupationCode=234111</t>
  </si>
  <si>
    <t>https://labourmarketinsights.gov.au/occupation-profile/Agricultural-Scientists?occupationCode=234112</t>
  </si>
  <si>
    <t>/occupation-profile/Agricultural-Scientists?occupationCode=234112</t>
  </si>
  <si>
    <t>https://labourmarketinsights.gov.au/occupation-profile/Foresters?occupationCode=234113</t>
  </si>
  <si>
    <t>/occupation-profile/Foresters?occupationCode=234113</t>
  </si>
  <si>
    <t>https://labourmarketinsights.gov.au/occupation-profile/Chemists?occupationCode=234211</t>
  </si>
  <si>
    <t>/occupation-profile/Chemists?occupationCode=234211</t>
  </si>
  <si>
    <t>https://labourmarketinsights.gov.au/occupation-profile/Food-Technologists?occupationCode=234212</t>
  </si>
  <si>
    <t>/occupation-profile/Food-Technologists?occupationCode=234212</t>
  </si>
  <si>
    <t>https://labourmarketinsights.gov.au/occupation-profile/Wine-Makers?occupationCode=234213</t>
  </si>
  <si>
    <t>/occupation-profile/Wine-Makers?occupationCode=234213</t>
  </si>
  <si>
    <t>https://labourmarketinsights.gov.au/occupation-profile/Conservation-Officers?occupationCode=234311</t>
  </si>
  <si>
    <t>/occupation-profile/Conservation-Officers?occupationCode=234311</t>
  </si>
  <si>
    <t>https://labourmarketinsights.gov.au/occupation-profile/Environmental-Consultants?occupationCode=234312</t>
  </si>
  <si>
    <t>/occupation-profile/Environmental-Consultants?occupationCode=234312</t>
  </si>
  <si>
    <t>https://labourmarketinsights.gov.au/occupation-profile/Environmental-Research-Scientists?occupationCode=234313</t>
  </si>
  <si>
    <t>/occupation-profile/Environmental-Research-Scientists?occupationCode=234313</t>
  </si>
  <si>
    <t>https://labourmarketinsights.gov.au/occupation-profile/Park-Rangers?occupationCode=234314</t>
  </si>
  <si>
    <t>/occupation-profile/Park-Rangers?occupationCode=234314</t>
  </si>
  <si>
    <t>https://labourmarketinsights.gov.au/occupation-profile/Other-Environmental-Scientists?occupationCode=234399</t>
  </si>
  <si>
    <t>/occupation-profile/Other-Environmental-Scientists?occupationCode=234399</t>
  </si>
  <si>
    <t>https://labourmarketinsights.gov.au/occupation-profile/Geologists?occupationCode=234411</t>
  </si>
  <si>
    <t>/occupation-profile/Geologists?occupationCode=234411</t>
  </si>
  <si>
    <t>https://labourmarketinsights.gov.au/occupation-profile/Geophysicists?occupationCode=234412</t>
  </si>
  <si>
    <t>/occupation-profile/Geophysicists?occupationCode=234412</t>
  </si>
  <si>
    <t>https://labourmarketinsights.gov.au/occupation-profile/Hydrogeologists?occupationCode=234413</t>
  </si>
  <si>
    <t>/occupation-profile/Hydrogeologists?occupationCode=234413</t>
  </si>
  <si>
    <t>https://labourmarketinsights.gov.au/occupation-profile/Biologists?occupationCode=234511</t>
  </si>
  <si>
    <t>/occupation-profile/Biologists?occupationCode=234511</t>
  </si>
  <si>
    <t>https://labourmarketinsights.gov.au/occupation-profile/Biochemists?occupationCode=234513</t>
  </si>
  <si>
    <t>/occupation-profile/Biochemists?occupationCode=234513</t>
  </si>
  <si>
    <t>https://labourmarketinsights.gov.au/occupation-profile/Biotechnologists?occupationCode=234514</t>
  </si>
  <si>
    <t>/occupation-profile/Biotechnologists?occupationCode=234514</t>
  </si>
  <si>
    <t>https://labourmarketinsights.gov.au/occupation-profile/Botanists?occupationCode=234515</t>
  </si>
  <si>
    <t>/occupation-profile/Botanists?occupationCode=234515</t>
  </si>
  <si>
    <t>https://labourmarketinsights.gov.au/occupation-profile/Marine-Biologists?occupationCode=234516</t>
  </si>
  <si>
    <t>/occupation-profile/Marine-Biologists?occupationCode=234516</t>
  </si>
  <si>
    <t>https://labourmarketinsights.gov.au/occupation-profile/Microbiologists?occupationCode=234517</t>
  </si>
  <si>
    <t>/occupation-profile/Microbiologists?occupationCode=234517</t>
  </si>
  <si>
    <t>https://labourmarketinsights.gov.au/occupation-profile/Zoologists?occupationCode=234518</t>
  </si>
  <si>
    <t>/occupation-profile/Zoologists?occupationCode=234518</t>
  </si>
  <si>
    <t>https://labourmarketinsights.gov.au/occupation-profile/Other-Life-Scientists?occupationCode=234599</t>
  </si>
  <si>
    <t>/occupation-profile/Other-Life-Scientists?occupationCode=234599</t>
  </si>
  <si>
    <t>https://labourmarketinsights.gov.au/occupation-profile/Conservators?occupationCode=234911</t>
  </si>
  <si>
    <t>/occupation-profile/Conservators?occupationCode=234911</t>
  </si>
  <si>
    <t>https://labourmarketinsights.gov.au/occupation-profile/Metallurgists?occupationCode=234912</t>
  </si>
  <si>
    <t>/occupation-profile/Metallurgists?occupationCode=234912</t>
  </si>
  <si>
    <t>https://labourmarketinsights.gov.au/occupation-profile/Meteorologists?occupationCode=234913</t>
  </si>
  <si>
    <t>/occupation-profile/Meteorologists?occupationCode=234913</t>
  </si>
  <si>
    <t>https://labourmarketinsights.gov.au/occupation-profile/Physicists-(including-Astronomers)?occupationCode=234914</t>
  </si>
  <si>
    <t>/occupation-profile/Physicists-(including-Astronomers)?occupationCode=234914</t>
  </si>
  <si>
    <t>https://labourmarketinsights.gov.au/occupation-profile/Exercise-Physiologists?occupationCode=234915</t>
  </si>
  <si>
    <t>/occupation-profile/Exercise-Physiologists?occupationCode=234915</t>
  </si>
  <si>
    <t>https://labourmarketinsights.gov.au/occupation-profile/Natural-and-Physical-Science-Professionals-(not-covered-elsewhere)?occupationCode=234999</t>
  </si>
  <si>
    <t>/occupation-profile/Natural-and-Physical-Science-Professionals-(not-covered-elsewhere)?occupationCode=234999</t>
  </si>
  <si>
    <t>https://labourmarketinsights.gov.au/occupation-profile/Special-Needs-Teachers?occupationCode=241511</t>
  </si>
  <si>
    <t>/occupation-profile/Special-Needs-Teachers?occupationCode=241511</t>
  </si>
  <si>
    <t>https://labourmarketinsights.gov.au/occupation-profile/Teachers-of-the-Hearing-Impaired?occupationCode=241512</t>
  </si>
  <si>
    <t>/occupation-profile/Teachers-of-the-Hearing-Impaired?occupationCode=241512</t>
  </si>
  <si>
    <t>https://labourmarketinsights.gov.au/occupation-profile/Teachers-of-the-Sight-Impaired?occupationCode=241513</t>
  </si>
  <si>
    <t>/occupation-profile/Teachers-of-the-Sight-Impaired?occupationCode=241513</t>
  </si>
  <si>
    <t>https://labourmarketinsights.gov.au/occupation-profile/Other-Special-Education-Teachers?occupationCode=241599</t>
  </si>
  <si>
    <t>/occupation-profile/Other-Special-Education-Teachers?occupationCode=241599</t>
  </si>
  <si>
    <t>https://labourmarketinsights.gov.au/occupation-profile/University-Lecturers?occupationCode=242111</t>
  </si>
  <si>
    <t>/occupation-profile/University-Lecturers?occupationCode=242111</t>
  </si>
  <si>
    <t>https://labourmarketinsights.gov.au/occupation-profile/University-Tutors?occupationCode=242112</t>
  </si>
  <si>
    <t>/occupation-profile/University-Tutors?occupationCode=242112</t>
  </si>
  <si>
    <t>https://labourmarketinsights.gov.au/occupation-profile/Education-Advisers?occupationCode=249111</t>
  </si>
  <si>
    <t>/occupation-profile/Education-Advisers?occupationCode=249111</t>
  </si>
  <si>
    <t>https://labourmarketinsights.gov.au/occupation-profile/Education-Reviewers?occupationCode=249112</t>
  </si>
  <si>
    <t>/occupation-profile/Education-Reviewers?occupationCode=249112</t>
  </si>
  <si>
    <t>https://labourmarketinsights.gov.au/occupation-profile/Art-Teachers-(Private-Tuition)?occupationCode=249211</t>
  </si>
  <si>
    <t>/occupation-profile/Art-Teachers-(Private-Tuition)?occupationCode=249211</t>
  </si>
  <si>
    <t>https://labourmarketinsights.gov.au/occupation-profile/Dance-Teachers-(Private-Tuition)?occupationCode=249212</t>
  </si>
  <si>
    <t>/occupation-profile/Dance-Teachers-(Private-Tuition)?occupationCode=249212</t>
  </si>
  <si>
    <t>https://labourmarketinsights.gov.au/occupation-profile/Drama-Teachers-(Private-Tuition)?occupationCode=249213</t>
  </si>
  <si>
    <t>/occupation-profile/Drama-Teachers-(Private-Tuition)?occupationCode=249213</t>
  </si>
  <si>
    <t>https://labourmarketinsights.gov.au/occupation-profile/Music-Teachers-(Private-Tuition)?occupationCode=249214</t>
  </si>
  <si>
    <t>/occupation-profile/Music-Teachers-(Private-Tuition)?occupationCode=249214</t>
  </si>
  <si>
    <t>https://labourmarketinsights.gov.au/occupation-profile/Other-Private-Tutors-and-Teachers?occupationCode=249299</t>
  </si>
  <si>
    <t>/occupation-profile/Other-Private-Tutors-and-Teachers?occupationCode=249299</t>
  </si>
  <si>
    <t>https://labourmarketinsights.gov.au/occupation-profile/Dietitians?occupationCode=251111</t>
  </si>
  <si>
    <t>/occupation-profile/Dietitians?occupationCode=251111</t>
  </si>
  <si>
    <t>https://labourmarketinsights.gov.au/occupation-profile/Nutritionists?occupationCode=251112</t>
  </si>
  <si>
    <t>/occupation-profile/Nutritionists?occupationCode=251112</t>
  </si>
  <si>
    <t>https://labourmarketinsights.gov.au/occupation-profile/Medical-Diagnostic-Radiographers?occupationCode=251211</t>
  </si>
  <si>
    <t>/occupation-profile/Medical-Diagnostic-Radiographers?occupationCode=251211</t>
  </si>
  <si>
    <t>https://labourmarketinsights.gov.au/occupation-profile/Medical-Radiation-Therapists?occupationCode=251212</t>
  </si>
  <si>
    <t>/occupation-profile/Medical-Radiation-Therapists?occupationCode=251212</t>
  </si>
  <si>
    <t>https://labourmarketinsights.gov.au/occupation-profile/Nuclear-Medicine-Technologists?occupationCode=251213</t>
  </si>
  <si>
    <t>/occupation-profile/Nuclear-Medicine-Technologists?occupationCode=251213</t>
  </si>
  <si>
    <t>https://labourmarketinsights.gov.au/occupation-profile/Sonographers?occupationCode=251214</t>
  </si>
  <si>
    <t>/occupation-profile/Sonographers?occupationCode=251214</t>
  </si>
  <si>
    <t>https://labourmarketinsights.gov.au/occupation-profile/Environmental-Health-Officers?occupationCode=251311</t>
  </si>
  <si>
    <t>/occupation-profile/Environmental-Health-Officers?occupationCode=251311</t>
  </si>
  <si>
    <t>https://labourmarketinsights.gov.au/occupation-profile/Occupational-Health-and-Safety-Advisers?occupationCode=251312</t>
  </si>
  <si>
    <t>/occupation-profile/Occupational-Health-and-Safety-Advisers?occupationCode=251312</t>
  </si>
  <si>
    <t>https://labourmarketinsights.gov.au/occupation-profile/Optometrists?occupationCode=251411</t>
  </si>
  <si>
    <t>/occupation-profile/Optometrists?occupationCode=251411</t>
  </si>
  <si>
    <t>https://labourmarketinsights.gov.au/occupation-profile/Orthoptists?occupationCode=251412</t>
  </si>
  <si>
    <t>/occupation-profile/Orthoptists?occupationCode=251412</t>
  </si>
  <si>
    <t>https://labourmarketinsights.gov.au/occupation-profile/Hospital-Pharmacists?occupationCode=251511</t>
  </si>
  <si>
    <t>/occupation-profile/Hospital-Pharmacists?occupationCode=251511</t>
  </si>
  <si>
    <t>https://labourmarketinsights.gov.au/occupation-profile/Industrial-Pharmacists?occupationCode=251512</t>
  </si>
  <si>
    <t>/occupation-profile/Industrial-Pharmacists?occupationCode=251512</t>
  </si>
  <si>
    <t>https://labourmarketinsights.gov.au/occupation-profile/Retail-Pharmacists?occupationCode=251513</t>
  </si>
  <si>
    <t>/occupation-profile/Retail-Pharmacists?occupationCode=251513</t>
  </si>
  <si>
    <t>https://labourmarketinsights.gov.au/occupation-profile/Health-Promotion-Officers?occupationCode=251911</t>
  </si>
  <si>
    <t>/occupation-profile/Health-Promotion-Officers?occupationCode=251911</t>
  </si>
  <si>
    <t>https://labourmarketinsights.gov.au/occupation-profile/Orthotists-and-Prosthetists?occupationCode=251912</t>
  </si>
  <si>
    <t>/occupation-profile/Orthotists-and-Prosthetists?occupationCode=251912</t>
  </si>
  <si>
    <t>https://labourmarketinsights.gov.au/occupation-profile/Genetic-Counsellors-(and-Other-Health-Professionals-not-covered-elsewhere)?occupationCode=251999</t>
  </si>
  <si>
    <t>/occupation-profile/Genetic-Counsellors-(and-Other-Health-Professionals-not-covered-elsewhere)?occupationCode=251999</t>
  </si>
  <si>
    <t>https://labourmarketinsights.gov.au/occupation-profile/Chiropractors?occupationCode=252111</t>
  </si>
  <si>
    <t>/occupation-profile/Chiropractors?occupationCode=252111</t>
  </si>
  <si>
    <t>https://labourmarketinsights.gov.au/occupation-profile/Osteopaths?occupationCode=252112</t>
  </si>
  <si>
    <t>/occupation-profile/Osteopaths?occupationCode=252112</t>
  </si>
  <si>
    <t>https://labourmarketinsights.gov.au/occupation-profile/Acupuncturists?occupationCode=252211</t>
  </si>
  <si>
    <t>/occupation-profile/Acupuncturists?occupationCode=252211</t>
  </si>
  <si>
    <t>https://labourmarketinsights.gov.au/occupation-profile/Homoeopaths?occupationCode=252212</t>
  </si>
  <si>
    <t>/occupation-profile/Homoeopaths?occupationCode=252212</t>
  </si>
  <si>
    <t>https://labourmarketinsights.gov.au/occupation-profile/Naturopaths?occupationCode=252213</t>
  </si>
  <si>
    <t>/occupation-profile/Naturopaths?occupationCode=252213</t>
  </si>
  <si>
    <t>https://labourmarketinsights.gov.au/occupation-profile/Chinese-Medicine-Practitioners?occupationCode=252214</t>
  </si>
  <si>
    <t>/occupation-profile/Chinese-Medicine-Practitioners?occupationCode=252214</t>
  </si>
  <si>
    <t>https://labourmarketinsights.gov.au/occupation-profile/Music-Dance-Drama-Play-Hypnotic-and-Related-Therapists?occupationCode=252299</t>
  </si>
  <si>
    <t>/occupation-profile/Music-Dance-Drama-Play-Hypnotic-and-Related-Therapists?occupationCode=252299</t>
  </si>
  <si>
    <t>https://labourmarketinsights.gov.au/occupation-profile/Dental-Specialists-(including-Orthodontists)?occupationCode=252311</t>
  </si>
  <si>
    <t>/occupation-profile/Dental-Specialists-(including-Orthodontists)?occupationCode=252311</t>
  </si>
  <si>
    <t>https://labourmarketinsights.gov.au/occupation-profile/Dentists?occupationCode=252312</t>
  </si>
  <si>
    <t>/occupation-profile/Dentists?occupationCode=252312</t>
  </si>
  <si>
    <t>https://labourmarketinsights.gov.au/occupation-profile/Audiologists?occupationCode=252711</t>
  </si>
  <si>
    <t>/occupation-profile/Audiologists?occupationCode=252711</t>
  </si>
  <si>
    <t>https://labourmarketinsights.gov.au/occupation-profile/Speech-Pathologists?occupationCode=252712</t>
  </si>
  <si>
    <t>/occupation-profile/Speech-Pathologists?occupationCode=252712</t>
  </si>
  <si>
    <t>https://labourmarketinsights.gov.au/occupation-profile/General-Practitioners?occupationCode=253111</t>
  </si>
  <si>
    <t>/occupation-profile/General-Practitioners?occupationCode=253111</t>
  </si>
  <si>
    <t>https://labourmarketinsights.gov.au/occupation-profile/Resident-Medical-Officers?occupationCode=253112</t>
  </si>
  <si>
    <t>/occupation-profile/Resident-Medical-Officers?occupationCode=253112</t>
  </si>
  <si>
    <t>https://labourmarketinsights.gov.au/occupation-profile/Specialist-Physicians-(General-Medicine)?occupationCode=253311</t>
  </si>
  <si>
    <t>/occupation-profile/Specialist-Physicians-(General-Medicine)?occupationCode=253311</t>
  </si>
  <si>
    <t>https://labourmarketinsights.gov.au/occupation-profile/Cardiologists?occupationCode=253312</t>
  </si>
  <si>
    <t>/occupation-profile/Cardiologists?occupationCode=253312</t>
  </si>
  <si>
    <t>https://labourmarketinsights.gov.au/occupation-profile/Clinical-Haematologists?occupationCode=253313</t>
  </si>
  <si>
    <t>/occupation-profile/Clinical-Haematologists?occupationCode=253313</t>
  </si>
  <si>
    <t>https://labourmarketinsights.gov.au/occupation-profile/Medical-Oncologists?occupationCode=253314</t>
  </si>
  <si>
    <t>/occupation-profile/Medical-Oncologists?occupationCode=253314</t>
  </si>
  <si>
    <t>https://labourmarketinsights.gov.au/occupation-profile/Endocrinologists?occupationCode=253315</t>
  </si>
  <si>
    <t>/occupation-profile/Endocrinologists?occupationCode=253315</t>
  </si>
  <si>
    <t>https://labourmarketinsights.gov.au/occupation-profile/Gastroenterologists?occupationCode=253316</t>
  </si>
  <si>
    <t>/occupation-profile/Gastroenterologists?occupationCode=253316</t>
  </si>
  <si>
    <t>https://labourmarketinsights.gov.au/occupation-profile/Intensive-Care-Specialists?occupationCode=253317</t>
  </si>
  <si>
    <t>/occupation-profile/Intensive-Care-Specialists?occupationCode=253317</t>
  </si>
  <si>
    <t>https://labourmarketinsights.gov.au/occupation-profile/Neurologists?occupationCode=253318</t>
  </si>
  <si>
    <t>/occupation-profile/Neurologists?occupationCode=253318</t>
  </si>
  <si>
    <t>https://labourmarketinsights.gov.au/occupation-profile/Paediatricians?occupationCode=253321</t>
  </si>
  <si>
    <t>/occupation-profile/Paediatricians?occupationCode=253321</t>
  </si>
  <si>
    <t>https://labourmarketinsights.gov.au/occupation-profile/Renal-Medicine-Specialists?occupationCode=253322</t>
  </si>
  <si>
    <t>/occupation-profile/Renal-Medicine-Specialists?occupationCode=253322</t>
  </si>
  <si>
    <t>https://labourmarketinsights.gov.au/occupation-profile/Rheumatologists?occupationCode=253323</t>
  </si>
  <si>
    <t>/occupation-profile/Rheumatologists?occupationCode=253323</t>
  </si>
  <si>
    <t>https://labourmarketinsights.gov.au/occupation-profile/Thoracic-Medicine-Specialists?occupationCode=253324</t>
  </si>
  <si>
    <t>/occupation-profile/Thoracic-Medicine-Specialists?occupationCode=253324</t>
  </si>
  <si>
    <t>https://labourmarketinsights.gov.au/occupation-profile/Other-Specialist-Physicians?occupationCode=253399</t>
  </si>
  <si>
    <t>/occupation-profile/Other-Specialist-Physicians?occupationCode=253399</t>
  </si>
  <si>
    <t>https://labourmarketinsights.gov.au/occupation-profile/Surgeons-(General)?occupationCode=253511</t>
  </si>
  <si>
    <t>/occupation-profile/Surgeons-(General)?occupationCode=253511</t>
  </si>
  <si>
    <t>https://labourmarketinsights.gov.au/occupation-profile/Cardiothoracic-Surgeons?occupationCode=253512</t>
  </si>
  <si>
    <t>/occupation-profile/Cardiothoracic-Surgeons?occupationCode=253512</t>
  </si>
  <si>
    <t>https://labourmarketinsights.gov.au/occupation-profile/Neurosurgeons?occupationCode=253513</t>
  </si>
  <si>
    <t>/occupation-profile/Neurosurgeons?occupationCode=253513</t>
  </si>
  <si>
    <t>https://labourmarketinsights.gov.au/occupation-profile/Orthopaedic-Surgeons?occupationCode=253514</t>
  </si>
  <si>
    <t>/occupation-profile/Orthopaedic-Surgeons?occupationCode=253514</t>
  </si>
  <si>
    <t>https://labourmarketinsights.gov.au/occupation-profile/Ear-Nose-and-Throat-Specialists?occupationCode=253515</t>
  </si>
  <si>
    <t>/occupation-profile/Ear-Nose-and-Throat-Specialists?occupationCode=253515</t>
  </si>
  <si>
    <t>https://labourmarketinsights.gov.au/occupation-profile/Paediatric-Surgeons?occupationCode=253516</t>
  </si>
  <si>
    <t>/occupation-profile/Paediatric-Surgeons?occupationCode=253516</t>
  </si>
  <si>
    <t>https://labourmarketinsights.gov.au/occupation-profile/Plastic-and-Reconstructive-Surgeons?occupationCode=253517</t>
  </si>
  <si>
    <t>/occupation-profile/Plastic-and-Reconstructive-Surgeons?occupationCode=253517</t>
  </si>
  <si>
    <t>https://labourmarketinsights.gov.au/occupation-profile/Urologists?occupationCode=253518</t>
  </si>
  <si>
    <t>/occupation-profile/Urologists?occupationCode=253518</t>
  </si>
  <si>
    <t>https://labourmarketinsights.gov.au/occupation-profile/Vascular-Surgeons?occupationCode=253521</t>
  </si>
  <si>
    <t>/occupation-profile/Vascular-Surgeons?occupationCode=253521</t>
  </si>
  <si>
    <t>https://labourmarketinsights.gov.au/occupation-profile/Dermatologists?occupationCode=253911</t>
  </si>
  <si>
    <t>/occupation-profile/Dermatologists?occupationCode=253911</t>
  </si>
  <si>
    <t>https://labourmarketinsights.gov.au/occupation-profile/Emergency-Medicine-Specialists?occupationCode=253912</t>
  </si>
  <si>
    <t>/occupation-profile/Emergency-Medicine-Specialists?occupationCode=253912</t>
  </si>
  <si>
    <t>https://labourmarketinsights.gov.au/occupation-profile/Obstetricians-and-Gynaecologists?occupationCode=253913</t>
  </si>
  <si>
    <t>/occupation-profile/Obstetricians-and-Gynaecologists?occupationCode=253913</t>
  </si>
  <si>
    <t>https://labourmarketinsights.gov.au/occupation-profile/Eye-Specialists?occupationCode=253914</t>
  </si>
  <si>
    <t>/occupation-profile/Eye-Specialists?occupationCode=253914</t>
  </si>
  <si>
    <t>https://labourmarketinsights.gov.au/occupation-profile/Pathologists?occupationCode=253915</t>
  </si>
  <si>
    <t>/occupation-profile/Pathologists?occupationCode=253915</t>
  </si>
  <si>
    <t>https://labourmarketinsights.gov.au/occupation-profile/Diagnostic-and-Interventional-Radiologists?occupationCode=253917</t>
  </si>
  <si>
    <t>/occupation-profile/Diagnostic-and-Interventional-Radiologists?occupationCode=253917</t>
  </si>
  <si>
    <t>https://labourmarketinsights.gov.au/occupation-profile/Radiation-Oncologists?occupationCode=253918</t>
  </si>
  <si>
    <t>/occupation-profile/Radiation-Oncologists?occupationCode=253918</t>
  </si>
  <si>
    <t>https://labourmarketinsights.gov.au/occupation-profile/Medical-Practitioners-(not-covered-elsewhere)?occupationCode=253999</t>
  </si>
  <si>
    <t>/occupation-profile/Medical-Practitioners-(not-covered-elsewhere)?occupationCode=253999</t>
  </si>
  <si>
    <t>https://labourmarketinsights.gov.au/occupation-profile/Nurse-Educators?occupationCode=254211</t>
  </si>
  <si>
    <t>/occupation-profile/Nurse-Educators?occupationCode=254211</t>
  </si>
  <si>
    <t>https://labourmarketinsights.gov.au/occupation-profile/Nurse-Researchers?occupationCode=254212</t>
  </si>
  <si>
    <t>/occupation-profile/Nurse-Researchers?occupationCode=254212</t>
  </si>
  <si>
    <t>https://labourmarketinsights.gov.au/occupation-profile/Nurse-Practitioners?occupationCode=254411</t>
  </si>
  <si>
    <t>/occupation-profile/Nurse-Practitioners?occupationCode=254411</t>
  </si>
  <si>
    <t>https://labourmarketinsights.gov.au/occupation-profile/Registered-Nurses-(Aged-Care)?occupationCode=254412</t>
  </si>
  <si>
    <t>/occupation-profile/Registered-Nurses-(Aged-Care)?occupationCode=254412</t>
  </si>
  <si>
    <t>https://labourmarketinsights.gov.au/occupation-profile/Registered-Nurses-(Child-and-Family-Health)?occupationCode=254413</t>
  </si>
  <si>
    <t>/occupation-profile/Registered-Nurses-(Child-and-Family-Health)?occupationCode=254413</t>
  </si>
  <si>
    <t>https://labourmarketinsights.gov.au/occupation-profile/Registered-Nurses-(Community-Health)?occupationCode=254414</t>
  </si>
  <si>
    <t>/occupation-profile/Registered-Nurses-(Community-Health)?occupationCode=254414</t>
  </si>
  <si>
    <t>https://labourmarketinsights.gov.au/occupation-profile/Registered-Nurses-(Critical-Care-and-Emergency)?occupationCode=254415</t>
  </si>
  <si>
    <t>/occupation-profile/Registered-Nurses-(Critical-Care-and-Emergency)?occupationCode=254415</t>
  </si>
  <si>
    <t>https://labourmarketinsights.gov.au/occupation-profile/Registered-Nurses-(Developmental-Disability)?occupationCode=254416</t>
  </si>
  <si>
    <t>/occupation-profile/Registered-Nurses-(Developmental-Disability)?occupationCode=254416</t>
  </si>
  <si>
    <t>https://labourmarketinsights.gov.au/occupation-profile/Registered-Nurses-(Disability-and-Rehabilitation)?occupationCode=254417</t>
  </si>
  <si>
    <t>/occupation-profile/Registered-Nurses-(Disability-and-Rehabilitation)?occupationCode=254417</t>
  </si>
  <si>
    <t>https://labourmarketinsights.gov.au/occupation-profile/Registered-Nurses-(Medical)?occupationCode=254418</t>
  </si>
  <si>
    <t>/occupation-profile/Registered-Nurses-(Medical)?occupationCode=254418</t>
  </si>
  <si>
    <t>https://labourmarketinsights.gov.au/occupation-profile/Registered-Nurses-(Medical-Practice)?occupationCode=254421</t>
  </si>
  <si>
    <t>/occupation-profile/Registered-Nurses-(Medical-Practice)?occupationCode=254421</t>
  </si>
  <si>
    <t>https://labourmarketinsights.gov.au/occupation-profile/Registered-Nurses-(Mental-Health)?occupationCode=254422</t>
  </si>
  <si>
    <t>/occupation-profile/Registered-Nurses-(Mental-Health)?occupationCode=254422</t>
  </si>
  <si>
    <t>https://labourmarketinsights.gov.au/occupation-profile/Registered-Nurses-(Perioperative)?occupationCode=254423</t>
  </si>
  <si>
    <t>/occupation-profile/Registered-Nurses-(Perioperative)?occupationCode=254423</t>
  </si>
  <si>
    <t>https://labourmarketinsights.gov.au/occupation-profile/Registered-Nurses-(Surgical)?occupationCode=254424</t>
  </si>
  <si>
    <t>/occupation-profile/Registered-Nurses-(Surgical)?occupationCode=254424</t>
  </si>
  <si>
    <t>https://labourmarketinsights.gov.au/occupation-profile/Registered-Nurses-(Paediatrics)?occupationCode=254425</t>
  </si>
  <si>
    <t>/occupation-profile/Registered-Nurses-(Paediatrics)?occupationCode=254425</t>
  </si>
  <si>
    <t>https://labourmarketinsights.gov.au/occupation-profile/Registered-Nurses-(not-covered-elsewhere)?occupationCode=254499</t>
  </si>
  <si>
    <t>/occupation-profile/Registered-Nurses-(not-covered-elsewhere)?occupationCode=254499</t>
  </si>
  <si>
    <t>https://labourmarketinsights.gov.au/occupation-profile/ICT-Business-Analysts?occupationCode=261111</t>
  </si>
  <si>
    <t>/occupation-profile/ICT-Business-Analysts?occupationCode=261111</t>
  </si>
  <si>
    <t>https://labourmarketinsights.gov.au/occupation-profile/Systems-Analysts?occupationCode=261112</t>
  </si>
  <si>
    <t>/occupation-profile/Systems-Analysts?occupationCode=261112</t>
  </si>
  <si>
    <t>https://labourmarketinsights.gov.au/occupation-profile/Game-and-Multimedia-Developers?occupationCode=261211</t>
  </si>
  <si>
    <t>/occupation-profile/Game-and-Multimedia-Developers?occupationCode=261211</t>
  </si>
  <si>
    <t>https://labourmarketinsights.gov.au/occupation-profile/Web-Developers?occupationCode=261212</t>
  </si>
  <si>
    <t>/occupation-profile/Web-Developers?occupationCode=261212</t>
  </si>
  <si>
    <t>https://labourmarketinsights.gov.au/occupation-profile/Analyst-Programmers?occupationCode=261311</t>
  </si>
  <si>
    <t>/occupation-profile/Analyst-Programmers?occupationCode=261311</t>
  </si>
  <si>
    <t>https://labourmarketinsights.gov.au/occupation-profile/Developer-Programmers?occupationCode=261312</t>
  </si>
  <si>
    <t>/occupation-profile/Developer-Programmers?occupationCode=261312</t>
  </si>
  <si>
    <t>https://labourmarketinsights.gov.au/occupation-profile/Software-Engineers?occupationCode=261313</t>
  </si>
  <si>
    <t>/occupation-profile/Software-Engineers?occupationCode=261313</t>
  </si>
  <si>
    <t>https://labourmarketinsights.gov.au/occupation-profile/Software-Testers?occupationCode=261314</t>
  </si>
  <si>
    <t>/occupation-profile/Software-Testers?occupationCode=261314</t>
  </si>
  <si>
    <t>https://labourmarketinsights.gov.au/occupation-profile/Other-Software-and-Applications-Programmers?occupationCode=261399</t>
  </si>
  <si>
    <t>/occupation-profile/Other-Software-and-Applications-Programmers?occupationCode=261399</t>
  </si>
  <si>
    <t>https://labourmarketinsights.gov.au/occupation-profile/Database-Administrators?occupationCode=262111</t>
  </si>
  <si>
    <t>/occupation-profile/Database-Administrators?occupationCode=262111</t>
  </si>
  <si>
    <t>https://labourmarketinsights.gov.au/occupation-profile/ICT-Security-Specialists?occupationCode=262112</t>
  </si>
  <si>
    <t>/occupation-profile/ICT-Security-Specialists?occupationCode=262112</t>
  </si>
  <si>
    <t>https://labourmarketinsights.gov.au/occupation-profile/Systems-Administrators?occupationCode=262113</t>
  </si>
  <si>
    <t>/occupation-profile/Systems-Administrators?occupationCode=262113</t>
  </si>
  <si>
    <t>https://labourmarketinsights.gov.au/occupation-profile/Computer-Network-and-Systems-Engineers?occupationCode=263111</t>
  </si>
  <si>
    <t>/occupation-profile/Computer-Network-and-Systems-Engineers?occupationCode=263111</t>
  </si>
  <si>
    <t>https://labourmarketinsights.gov.au/occupation-profile/Network-Administrators?occupationCode=263112</t>
  </si>
  <si>
    <t>/occupation-profile/Network-Administrators?occupationCode=263112</t>
  </si>
  <si>
    <t>https://labourmarketinsights.gov.au/occupation-profile/Network-Analysts?occupationCode=263113</t>
  </si>
  <si>
    <t>/occupation-profile/Network-Analysts?occupationCode=263113</t>
  </si>
  <si>
    <t>https://labourmarketinsights.gov.au/occupation-profile/ICT-Quality-Assurance-Engineers?occupationCode=263211</t>
  </si>
  <si>
    <t>/occupation-profile/ICT-Quality-Assurance-Engineers?occupationCode=263211</t>
  </si>
  <si>
    <t>https://labourmarketinsights.gov.au/occupation-profile/ICT-Support-Engineers?occupationCode=263212</t>
  </si>
  <si>
    <t>/occupation-profile/ICT-Support-Engineers?occupationCode=263212</t>
  </si>
  <si>
    <t>https://labourmarketinsights.gov.au/occupation-profile/ICT-Systems-Test-Engineers?occupationCode=263213</t>
  </si>
  <si>
    <t>/occupation-profile/ICT-Systems-Test-Engineers?occupationCode=263213</t>
  </si>
  <si>
    <t>https://labourmarketinsights.gov.au/occupation-profile/Other-ICT-Support-and-Test-Engineers?occupationCode=263299</t>
  </si>
  <si>
    <t>/occupation-profile/Other-ICT-Support-and-Test-Engineers?occupationCode=263299</t>
  </si>
  <si>
    <t>https://labourmarketinsights.gov.au/occupation-profile/Telecommunications-Engineers?occupationCode=263311</t>
  </si>
  <si>
    <t>/occupation-profile/Telecommunications-Engineers?occupationCode=263311</t>
  </si>
  <si>
    <t>https://labourmarketinsights.gov.au/occupation-profile/Telecommunications-Network-Engineers?occupationCode=263312</t>
  </si>
  <si>
    <t>/occupation-profile/Telecommunications-Network-Engineers?occupationCode=263312</t>
  </si>
  <si>
    <t>https://labourmarketinsights.gov.au/occupation-profile/Judges?occupationCode=271211</t>
  </si>
  <si>
    <t>/occupation-profile/Judges?occupationCode=271211</t>
  </si>
  <si>
    <t>https://labourmarketinsights.gov.au/occupation-profile/Magistrates?occupationCode=271212</t>
  </si>
  <si>
    <t>/occupation-profile/Magistrates?occupationCode=271212</t>
  </si>
  <si>
    <t>https://labourmarketinsights.gov.au/occupation-profile/Tribunal-Members?occupationCode=271213</t>
  </si>
  <si>
    <t>/occupation-profile/Tribunal-Members?occupationCode=271213</t>
  </si>
  <si>
    <t>https://labourmarketinsights.gov.au/occupation-profile/Intellectual-Property-Lawyers?occupationCode=271214</t>
  </si>
  <si>
    <t>/occupation-profile/Intellectual-Property-Lawyers?occupationCode=271214</t>
  </si>
  <si>
    <t>https://labourmarketinsights.gov.au/occupation-profile/Judicial-and-Other-Legal-Professionals-(not-covered-elsewhere)?occupationCode=271299</t>
  </si>
  <si>
    <t>/occupation-profile/Judicial-and-Other-Legal-Professionals-(not-covered-elsewhere)?occupationCode=271299</t>
  </si>
  <si>
    <t>https://labourmarketinsights.gov.au/occupation-profile/Careers-Counsellors?occupationCode=272111</t>
  </si>
  <si>
    <t>/occupation-profile/Careers-Counsellors?occupationCode=272111</t>
  </si>
  <si>
    <t>https://labourmarketinsights.gov.au/occupation-profile/Drug-and-Alcohol-Counsellors?occupationCode=272112</t>
  </si>
  <si>
    <t>/occupation-profile/Drug-and-Alcohol-Counsellors?occupationCode=272112</t>
  </si>
  <si>
    <t>https://labourmarketinsights.gov.au/occupation-profile/Family-and-Marriage-Counsellors?occupationCode=272113</t>
  </si>
  <si>
    <t>/occupation-profile/Family-and-Marriage-Counsellors?occupationCode=272113</t>
  </si>
  <si>
    <t>https://labourmarketinsights.gov.au/occupation-profile/Rehabilitation-Counsellors?occupationCode=272114</t>
  </si>
  <si>
    <t>/occupation-profile/Rehabilitation-Counsellors?occupationCode=272114</t>
  </si>
  <si>
    <t>https://labourmarketinsights.gov.au/occupation-profile/Student-Counsellors?occupationCode=272115</t>
  </si>
  <si>
    <t>/occupation-profile/Student-Counsellors?occupationCode=272115</t>
  </si>
  <si>
    <t>https://labourmarketinsights.gov.au/occupation-profile/Other-Counsellors-and-Life-Coaches?occupationCode=272199</t>
  </si>
  <si>
    <t>/occupation-profile/Other-Counsellors-and-Life-Coaches?occupationCode=272199</t>
  </si>
  <si>
    <t>https://labourmarketinsights.gov.au/occupation-profile/Clinical-Psychologists?occupationCode=272311</t>
  </si>
  <si>
    <t>/occupation-profile/Clinical-Psychologists?occupationCode=272311</t>
  </si>
  <si>
    <t>https://labourmarketinsights.gov.au/occupation-profile/Educational-Psychologists?occupationCode=272312</t>
  </si>
  <si>
    <t>/occupation-profile/Educational-Psychologists?occupationCode=272312</t>
  </si>
  <si>
    <t>https://labourmarketinsights.gov.au/occupation-profile/Organisational-Psychologists?occupationCode=272313</t>
  </si>
  <si>
    <t>/occupation-profile/Organisational-Psychologists?occupationCode=272313</t>
  </si>
  <si>
    <t>https://labourmarketinsights.gov.au/occupation-profile/Psychotherapists?occupationCode=272314</t>
  </si>
  <si>
    <t>/occupation-profile/Psychotherapists?occupationCode=272314</t>
  </si>
  <si>
    <t>https://labourmarketinsights.gov.au/occupation-profile/Other-Psychologists?occupationCode=272399</t>
  </si>
  <si>
    <t>/occupation-profile/Other-Psychologists?occupationCode=272399</t>
  </si>
  <si>
    <t>https://labourmarketinsights.gov.au/occupation-profile/Historians?occupationCode=272411</t>
  </si>
  <si>
    <t>/occupation-profile/Historians?occupationCode=272411</t>
  </si>
  <si>
    <t>https://labourmarketinsights.gov.au/occupation-profile/Interpreters?occupationCode=272412</t>
  </si>
  <si>
    <t>/occupation-profile/Interpreters?occupationCode=272412</t>
  </si>
  <si>
    <t>https://labourmarketinsights.gov.au/occupation-profile/Translators?occupationCode=272413</t>
  </si>
  <si>
    <t>/occupation-profile/Translators?occupationCode=272413</t>
  </si>
  <si>
    <t>https://labourmarketinsights.gov.au/occupation-profile/Archaeologists?occupationCode=272414</t>
  </si>
  <si>
    <t>/occupation-profile/Archaeologists?occupationCode=272414</t>
  </si>
  <si>
    <t>https://labourmarketinsights.gov.au/occupation-profile/Other-Social-Professionals?occupationCode=272499</t>
  </si>
  <si>
    <t>/occupation-profile/Other-Social-Professionals?occupationCode=272499</t>
  </si>
  <si>
    <t>https://labourmarketinsights.gov.au/occupation-profile/Community-Arts-Workers?occupationCode=272611</t>
  </si>
  <si>
    <t>/occupation-profile/Community-Arts-Workers?occupationCode=272611</t>
  </si>
  <si>
    <t>https://labourmarketinsights.gov.au/occupation-profile/Recreation-Officers?occupationCode=272612</t>
  </si>
  <si>
    <t>/occupation-profile/Recreation-Officers?occupationCode=272612</t>
  </si>
  <si>
    <t>https://labourmarketinsights.gov.au/occupation-profile/Welfare-Workers?occupationCode=272613</t>
  </si>
  <si>
    <t>/occupation-profile/Welfare-Workers?occupationCode=272613</t>
  </si>
  <si>
    <t>https://labourmarketinsights.gov.au/occupation-profile/Anaesthetic-Technicians?occupationCode=311211</t>
  </si>
  <si>
    <t>/occupation-profile/Anaesthetic-Technicians?occupationCode=311211</t>
  </si>
  <si>
    <t>https://labourmarketinsights.gov.au/occupation-profile/Cardiac-Technicians?occupationCode=311212</t>
  </si>
  <si>
    <t>/occupation-profile/Cardiac-Technicians?occupationCode=311212</t>
  </si>
  <si>
    <t>https://labourmarketinsights.gov.au/occupation-profile/Medical-Laboratory-Technicians?occupationCode=311213</t>
  </si>
  <si>
    <t>/occupation-profile/Medical-Laboratory-Technicians?occupationCode=311213</t>
  </si>
  <si>
    <t>https://labourmarketinsights.gov.au/occupation-profile/Operating-Theatre-Technicians?occupationCode=311214</t>
  </si>
  <si>
    <t>/occupation-profile/Operating-Theatre-Technicians?occupationCode=311214</t>
  </si>
  <si>
    <t>https://labourmarketinsights.gov.au/occupation-profile/Pharmacy-Technicians?occupationCode=311215</t>
  </si>
  <si>
    <t>/occupation-profile/Pharmacy-Technicians?occupationCode=311215</t>
  </si>
  <si>
    <t>https://labourmarketinsights.gov.au/occupation-profile/Pathology-Collectors?occupationCode=311216</t>
  </si>
  <si>
    <t>/occupation-profile/Pathology-Collectors?occupationCode=311216</t>
  </si>
  <si>
    <t>https://labourmarketinsights.gov.au/occupation-profile/Other-Medical-Technicians?occupationCode=311299</t>
  </si>
  <si>
    <t>/occupation-profile/Other-Medical-Technicians?occupationCode=311299</t>
  </si>
  <si>
    <t>https://labourmarketinsights.gov.au/occupation-profile/Fisheries-Officers?occupationCode=311311</t>
  </si>
  <si>
    <t>/occupation-profile/Fisheries-Officers?occupationCode=311311</t>
  </si>
  <si>
    <t>https://labourmarketinsights.gov.au/occupation-profile/Meat-Inspectors?occupationCode=311312</t>
  </si>
  <si>
    <t>/occupation-profile/Meat-Inspectors?occupationCode=311312</t>
  </si>
  <si>
    <t>https://labourmarketinsights.gov.au/occupation-profile/Quarantine-Officers?occupationCode=311313</t>
  </si>
  <si>
    <t>/occupation-profile/Quarantine-Officers?occupationCode=311313</t>
  </si>
  <si>
    <t>https://labourmarketinsights.gov.au/occupation-profile/Other-Primary-Products-Inspectors?occupationCode=311399</t>
  </si>
  <si>
    <t>/occupation-profile/Other-Primary-Products-Inspectors?occupationCode=311399</t>
  </si>
  <si>
    <t>https://labourmarketinsights.gov.au/occupation-profile/Chemistry-Technicians?occupationCode=311411</t>
  </si>
  <si>
    <t>/occupation-profile/Chemistry-Technicians?occupationCode=311411</t>
  </si>
  <si>
    <t>https://labourmarketinsights.gov.au/occupation-profile/Earth-Science-Technicians?occupationCode=311412</t>
  </si>
  <si>
    <t>/occupation-profile/Earth-Science-Technicians?occupationCode=311412</t>
  </si>
  <si>
    <t>https://labourmarketinsights.gov.au/occupation-profile/Life-Science-Technicians?occupationCode=311413</t>
  </si>
  <si>
    <t>/occupation-profile/Life-Science-Technicians?occupationCode=311413</t>
  </si>
  <si>
    <t>https://labourmarketinsights.gov.au/occupation-profile/School-Laboratory-Technicians?occupationCode=311414</t>
  </si>
  <si>
    <t>/occupation-profile/School-Laboratory-Technicians?occupationCode=311414</t>
  </si>
  <si>
    <t>https://labourmarketinsights.gov.au/occupation-profile/Hydrographers?occupationCode=311415</t>
  </si>
  <si>
    <t>/occupation-profile/Hydrographers?occupationCode=311415</t>
  </si>
  <si>
    <t>https://labourmarketinsights.gov.au/occupation-profile/Other-Science-Technicians?occupationCode=311499</t>
  </si>
  <si>
    <t>/occupation-profile/Other-Science-Technicians?occupationCode=311499</t>
  </si>
  <si>
    <t>https://labourmarketinsights.gov.au/occupation-profile/Architectural-Draftspersons?occupationCode=312111</t>
  </si>
  <si>
    <t>/occupation-profile/Architectural-Draftspersons?occupationCode=312111</t>
  </si>
  <si>
    <t>https://labourmarketinsights.gov.au/occupation-profile/Building-Associates?occupationCode=312112</t>
  </si>
  <si>
    <t>/occupation-profile/Building-Associates?occupationCode=312112</t>
  </si>
  <si>
    <t>https://labourmarketinsights.gov.au/occupation-profile/Building-Inspectors?occupationCode=312113</t>
  </si>
  <si>
    <t>/occupation-profile/Building-Inspectors?occupationCode=312113</t>
  </si>
  <si>
    <t>https://labourmarketinsights.gov.au/occupation-profile/Construction-Estimators?occupationCode=312114</t>
  </si>
  <si>
    <t>/occupation-profile/Construction-Estimators?occupationCode=312114</t>
  </si>
  <si>
    <t>https://labourmarketinsights.gov.au/occupation-profile/Plumbing-Inspectors?occupationCode=312115</t>
  </si>
  <si>
    <t>/occupation-profile/Plumbing-Inspectors?occupationCode=312115</t>
  </si>
  <si>
    <t>https://labourmarketinsights.gov.au/occupation-profile/Surveying-and-Spatial-Science-Technicians?occupationCode=312116</t>
  </si>
  <si>
    <t>/occupation-profile/Surveying-and-Spatial-Science-Technicians?occupationCode=312116</t>
  </si>
  <si>
    <t>https://labourmarketinsights.gov.au/occupation-profile/Other-Architectural-Building-and-Surveying-Technicians?occupationCode=312199</t>
  </si>
  <si>
    <t>/occupation-profile/Other-Architectural-Building-and-Surveying-Technicians?occupationCode=312199</t>
  </si>
  <si>
    <t>https://labourmarketinsights.gov.au/occupation-profile/Civil-Engineering-Draftspersons?occupationCode=312211</t>
  </si>
  <si>
    <t>/occupation-profile/Civil-Engineering-Draftspersons?occupationCode=312211</t>
  </si>
  <si>
    <t>https://labourmarketinsights.gov.au/occupation-profile/Civil-Engineering-Technicians?occupationCode=312212</t>
  </si>
  <si>
    <t>/occupation-profile/Civil-Engineering-Technicians?occupationCode=312212</t>
  </si>
  <si>
    <t>https://labourmarketinsights.gov.au/occupation-profile/Electrical-Engineering-Draftspersons?occupationCode=312311</t>
  </si>
  <si>
    <t>/occupation-profile/Electrical-Engineering-Draftspersons?occupationCode=312311</t>
  </si>
  <si>
    <t>https://labourmarketinsights.gov.au/occupation-profile/Electrical-Engineering-Technicians?occupationCode=312312</t>
  </si>
  <si>
    <t>/occupation-profile/Electrical-Engineering-Technicians?occupationCode=312312</t>
  </si>
  <si>
    <t>https://labourmarketinsights.gov.au/occupation-profile/Electronic-Engineering-Draftspersons?occupationCode=312411</t>
  </si>
  <si>
    <t>/occupation-profile/Electronic-Engineering-Draftspersons?occupationCode=312411</t>
  </si>
  <si>
    <t>https://labourmarketinsights.gov.au/occupation-profile/Electronic-Engineering-Technicians?occupationCode=312412</t>
  </si>
  <si>
    <t>/occupation-profile/Electronic-Engineering-Technicians?occupationCode=312412</t>
  </si>
  <si>
    <t>https://labourmarketinsights.gov.au/occupation-profile/Mechanical-Engineering-Draftspersons?occupationCode=312511</t>
  </si>
  <si>
    <t>/occupation-profile/Mechanical-Engineering-Draftspersons?occupationCode=312511</t>
  </si>
  <si>
    <t>https://labourmarketinsights.gov.au/occupation-profile/Mechanical-Engineering-Technicians?occupationCode=312512</t>
  </si>
  <si>
    <t>/occupation-profile/Mechanical-Engineering-Technicians?occupationCode=312512</t>
  </si>
  <si>
    <t>https://labourmarketinsights.gov.au/occupation-profile/Maintenance-Planners?occupationCode=312911</t>
  </si>
  <si>
    <t>/occupation-profile/Maintenance-Planners?occupationCode=312911</t>
  </si>
  <si>
    <t>https://labourmarketinsights.gov.au/occupation-profile/Metallurgical-and-Materials-Technicians?occupationCode=312912</t>
  </si>
  <si>
    <t>/occupation-profile/Metallurgical-and-Materials-Technicians?occupationCode=312912</t>
  </si>
  <si>
    <t>https://labourmarketinsights.gov.au/occupation-profile/Mine-Deputies?occupationCode=312913</t>
  </si>
  <si>
    <t>/occupation-profile/Mine-Deputies?occupationCode=312913</t>
  </si>
  <si>
    <t>https://labourmarketinsights.gov.au/occupation-profile/Building-and-Engineering-Technicians-(not-covered-elsewhere)?occupationCode=312999</t>
  </si>
  <si>
    <t>/occupation-profile/Building-and-Engineering-Technicians-(not-covered-elsewhere)?occupationCode=312999</t>
  </si>
  <si>
    <t>https://labourmarketinsights.gov.au/occupation-profile/Hardware-Technicians?occupationCode=313111</t>
  </si>
  <si>
    <t>/occupation-profile/Hardware-Technicians?occupationCode=313111</t>
  </si>
  <si>
    <t>https://labourmarketinsights.gov.au/occupation-profile/ICT-Customer-Support-Officers?occupationCode=313112</t>
  </si>
  <si>
    <t>/occupation-profile/ICT-Customer-Support-Officers?occupationCode=313112</t>
  </si>
  <si>
    <t>https://labourmarketinsights.gov.au/occupation-profile/Web-Administrators?occupationCode=313113</t>
  </si>
  <si>
    <t>/occupation-profile/Web-Administrators?occupationCode=313113</t>
  </si>
  <si>
    <t>https://labourmarketinsights.gov.au/occupation-profile/Other-ICT-Support-Technicians?occupationCode=313199</t>
  </si>
  <si>
    <t>/occupation-profile/Other-ICT-Support-Technicians?occupationCode=313199</t>
  </si>
  <si>
    <t>https://labourmarketinsights.gov.au/occupation-profile/Radiocommunications-Technicians?occupationCode=313211</t>
  </si>
  <si>
    <t>/occupation-profile/Radiocommunications-Technicians?occupationCode=313211</t>
  </si>
  <si>
    <t>https://labourmarketinsights.gov.au/occupation-profile/Telecommunications-Field-Engineers?occupationCode=313212</t>
  </si>
  <si>
    <t>/occupation-profile/Telecommunications-Field-Engineers?occupationCode=313212</t>
  </si>
  <si>
    <t>https://labourmarketinsights.gov.au/occupation-profile/Telecommunications-Network-Planners?occupationCode=313213</t>
  </si>
  <si>
    <t>/occupation-profile/Telecommunications-Network-Planners?occupationCode=313213</t>
  </si>
  <si>
    <t>https://labourmarketinsights.gov.au/occupation-profile/Telecommunications-Technical-Officers-and-Technologists?occupationCode=313214</t>
  </si>
  <si>
    <t>/occupation-profile/Telecommunications-Technical-Officers-and-Technologists?occupationCode=313214</t>
  </si>
  <si>
    <t>https://labourmarketinsights.gov.au/occupation-profile/Motor-Mechanics-(General)?occupationCode=321211</t>
  </si>
  <si>
    <t>/occupation-profile/Motor-Mechanics-(General)?occupationCode=321211</t>
  </si>
  <si>
    <t>https://labourmarketinsights.gov.au/occupation-profile/Diesel-Motor-Mechanics?occupationCode=321212</t>
  </si>
  <si>
    <t>/occupation-profile/Diesel-Motor-Mechanics?occupationCode=321212</t>
  </si>
  <si>
    <t>https://labourmarketinsights.gov.au/occupation-profile/Motorcycle-Mechanics?occupationCode=321213</t>
  </si>
  <si>
    <t>/occupation-profile/Motorcycle-Mechanics?occupationCode=321213</t>
  </si>
  <si>
    <t>https://labourmarketinsights.gov.au/occupation-profile/Small-Engine-Mechanics?occupationCode=321214</t>
  </si>
  <si>
    <t>/occupation-profile/Small-Engine-Mechanics?occupationCode=321214</t>
  </si>
  <si>
    <t>https://labourmarketinsights.gov.au/occupation-profile/Blacksmiths?occupationCode=322111</t>
  </si>
  <si>
    <t>/occupation-profile/Blacksmiths?occupationCode=322111</t>
  </si>
  <si>
    <t>https://labourmarketinsights.gov.au/occupation-profile/Electroplaters?occupationCode=322112</t>
  </si>
  <si>
    <t>/occupation-profile/Electroplaters?occupationCode=322112</t>
  </si>
  <si>
    <t>https://labourmarketinsights.gov.au/occupation-profile/Farriers?occupationCode=322113</t>
  </si>
  <si>
    <t>/occupation-profile/Farriers?occupationCode=322113</t>
  </si>
  <si>
    <t>https://labourmarketinsights.gov.au/occupation-profile/Metal-Casting-Trades-Workers?occupationCode=322114</t>
  </si>
  <si>
    <t>/occupation-profile/Metal-Casting-Trades-Workers?occupationCode=322114</t>
  </si>
  <si>
    <t>https://labourmarketinsights.gov.au/occupation-profile/Metal-Polishers?occupationCode=322115</t>
  </si>
  <si>
    <t>/occupation-profile/Metal-Polishers?occupationCode=322115</t>
  </si>
  <si>
    <t>https://labourmarketinsights.gov.au/occupation-profile/Metal-Fabricators?occupationCode=322311</t>
  </si>
  <si>
    <t>/occupation-profile/Metal-Fabricators?occupationCode=322311</t>
  </si>
  <si>
    <t>https://labourmarketinsights.gov.au/occupation-profile/Pressure-Welders?occupationCode=322312</t>
  </si>
  <si>
    <t>/occupation-profile/Pressure-Welders?occupationCode=322312</t>
  </si>
  <si>
    <t>https://labourmarketinsights.gov.au/occupation-profile/Welders-(First-Class)?occupationCode=322313</t>
  </si>
  <si>
    <t>/occupation-profile/Welders-(First-Class)?occupationCode=322313</t>
  </si>
  <si>
    <t>https://labourmarketinsights.gov.au/occupation-profile/Aircraft-Maintenance-Engineers-(Avionics)?occupationCode=323111</t>
  </si>
  <si>
    <t>/occupation-profile/Aircraft-Maintenance-Engineers-(Avionics)?occupationCode=323111</t>
  </si>
  <si>
    <t>https://labourmarketinsights.gov.au/occupation-profile/Aircraft-Maintenance-Engineers-(Mechanical)?occupationCode=323112</t>
  </si>
  <si>
    <t>/occupation-profile/Aircraft-Maintenance-Engineers-(Mechanical)?occupationCode=323112</t>
  </si>
  <si>
    <t>https://labourmarketinsights.gov.au/occupation-profile/Aircraft-Maintenance-Engineers-(Structures)?occupationCode=323113</t>
  </si>
  <si>
    <t>/occupation-profile/Aircraft-Maintenance-Engineers-(Structures)?occupationCode=323113</t>
  </si>
  <si>
    <t>https://labourmarketinsights.gov.au/occupation-profile/Fitters-(General)?occupationCode=323211</t>
  </si>
  <si>
    <t>/occupation-profile/Fitters-(General)?occupationCode=323211</t>
  </si>
  <si>
    <t>https://labourmarketinsights.gov.au/occupation-profile/Fitter-and-Turners?occupationCode=323212</t>
  </si>
  <si>
    <t>/occupation-profile/Fitter-and-Turners?occupationCode=323212</t>
  </si>
  <si>
    <t>https://labourmarketinsights.gov.au/occupation-profile/Fitter-Welders?occupationCode=323213</t>
  </si>
  <si>
    <t>/occupation-profile/Fitter-Welders?occupationCode=323213</t>
  </si>
  <si>
    <t>https://labourmarketinsights.gov.au/occupation-profile/Metal-Machinists-(First-Class)?occupationCode=323214</t>
  </si>
  <si>
    <t>/occupation-profile/Metal-Machinists-(First-Class)?occupationCode=323214</t>
  </si>
  <si>
    <t>https://labourmarketinsights.gov.au/occupation-profile/Textile-Clothing-and-Footwear-Mechanics?occupationCode=323215</t>
  </si>
  <si>
    <t>/occupation-profile/Textile-Clothing-and-Footwear-Mechanics?occupationCode=323215</t>
  </si>
  <si>
    <t>https://labourmarketinsights.gov.au/occupation-profile/Other-Metal-Fitters-and-Machinists?occupationCode=323299</t>
  </si>
  <si>
    <t>/occupation-profile/Other-Metal-Fitters-and-Machinists?occupationCode=323299</t>
  </si>
  <si>
    <t>https://labourmarketinsights.gov.au/occupation-profile/Engravers?occupationCode=323311</t>
  </si>
  <si>
    <t>/occupation-profile/Engravers?occupationCode=323311</t>
  </si>
  <si>
    <t>https://labourmarketinsights.gov.au/occupation-profile/Gunsmiths?occupationCode=323312</t>
  </si>
  <si>
    <t>/occupation-profile/Gunsmiths?occupationCode=323312</t>
  </si>
  <si>
    <t>https://labourmarketinsights.gov.au/occupation-profile/Locksmiths?occupationCode=323313</t>
  </si>
  <si>
    <t>/occupation-profile/Locksmiths?occupationCode=323313</t>
  </si>
  <si>
    <t>https://labourmarketinsights.gov.au/occupation-profile/Precision-Instrument-Makers-and-Repairers?occupationCode=323314</t>
  </si>
  <si>
    <t>/occupation-profile/Precision-Instrument-Makers-and-Repairers?occupationCode=323314</t>
  </si>
  <si>
    <t>https://labourmarketinsights.gov.au/occupation-profile/Saw-Doctors?occupationCode=323315</t>
  </si>
  <si>
    <t>/occupation-profile/Saw-Doctors?occupationCode=323315</t>
  </si>
  <si>
    <t>https://labourmarketinsights.gov.au/occupation-profile/Watch-and-Clock-Makers-and-Repairers?occupationCode=323316</t>
  </si>
  <si>
    <t>/occupation-profile/Watch-and-Clock-Makers-and-Repairers?occupationCode=323316</t>
  </si>
  <si>
    <t>https://labourmarketinsights.gov.au/occupation-profile/Engineering-Patternmakers?occupationCode=323411</t>
  </si>
  <si>
    <t>/occupation-profile/Engineering-Patternmakers?occupationCode=323411</t>
  </si>
  <si>
    <t>https://labourmarketinsights.gov.au/occupation-profile/Toolmakers?occupationCode=323412</t>
  </si>
  <si>
    <t>/occupation-profile/Toolmakers?occupationCode=323412</t>
  </si>
  <si>
    <t>https://labourmarketinsights.gov.au/occupation-profile/Vehicle-Body-Builders?occupationCode=324211</t>
  </si>
  <si>
    <t>/occupation-profile/Vehicle-Body-Builders?occupationCode=324211</t>
  </si>
  <si>
    <t>https://labourmarketinsights.gov.au/occupation-profile/Vehicle-Trimmers?occupationCode=324212</t>
  </si>
  <si>
    <t>/occupation-profile/Vehicle-Trimmers?occupationCode=324212</t>
  </si>
  <si>
    <t>https://labourmarketinsights.gov.au/occupation-profile/Bricklayers?occupationCode=331111</t>
  </si>
  <si>
    <t>/occupation-profile/Bricklayers?occupationCode=331111</t>
  </si>
  <si>
    <t>https://labourmarketinsights.gov.au/occupation-profile/Stonemasons?occupationCode=331112</t>
  </si>
  <si>
    <t>/occupation-profile/Stonemasons?occupationCode=331112</t>
  </si>
  <si>
    <t>https://labourmarketinsights.gov.au/occupation-profile/Carpenters?occupationCode=331212</t>
  </si>
  <si>
    <t>/occupation-profile/Carpenters?occupationCode=331212</t>
  </si>
  <si>
    <t>https://labourmarketinsights.gov.au/occupation-profile/Joiners?occupationCode=331213</t>
  </si>
  <si>
    <t>/occupation-profile/Joiners?occupationCode=331213</t>
  </si>
  <si>
    <t>https://labourmarketinsights.gov.au/occupation-profile/Fibrous-Plasterers?occupationCode=333211</t>
  </si>
  <si>
    <t>/occupation-profile/Fibrous-Plasterers?occupationCode=333211</t>
  </si>
  <si>
    <t>https://labourmarketinsights.gov.au/occupation-profile/Solid-Plasterers?occupationCode=333212</t>
  </si>
  <si>
    <t>/occupation-profile/Solid-Plasterers?occupationCode=333212</t>
  </si>
  <si>
    <t>https://labourmarketinsights.gov.au/occupation-profile/Plumbers-(General)?occupationCode=334111</t>
  </si>
  <si>
    <t>/occupation-profile/Plumbers-(General)?occupationCode=334111</t>
  </si>
  <si>
    <t>https://labourmarketinsights.gov.au/occupation-profile/Airconditioning-and-Mechanical-Services-Plumbers?occupationCode=334112</t>
  </si>
  <si>
    <t>/occupation-profile/Airconditioning-and-Mechanical-Services-Plumbers?occupationCode=334112</t>
  </si>
  <si>
    <t>https://labourmarketinsights.gov.au/occupation-profile/Drainers?occupationCode=334113</t>
  </si>
  <si>
    <t>/occupation-profile/Drainers?occupationCode=334113</t>
  </si>
  <si>
    <t>https://labourmarketinsights.gov.au/occupation-profile/Gasfitters?occupationCode=334114</t>
  </si>
  <si>
    <t>/occupation-profile/Gasfitters?occupationCode=334114</t>
  </si>
  <si>
    <t>https://labourmarketinsights.gov.au/occupation-profile/Roof-Plumbers?occupationCode=334115</t>
  </si>
  <si>
    <t>/occupation-profile/Roof-Plumbers?occupationCode=334115</t>
  </si>
  <si>
    <t>https://labourmarketinsights.gov.au/occupation-profile/Electricians-(General)?occupationCode=341111</t>
  </si>
  <si>
    <t>/occupation-profile/Electricians-(General)?occupationCode=341111</t>
  </si>
  <si>
    <t>https://labourmarketinsights.gov.au/occupation-profile/Electricians-(Special-Class)?occupationCode=341112</t>
  </si>
  <si>
    <t>/occupation-profile/Electricians-(Special-Class)?occupationCode=341112</t>
  </si>
  <si>
    <t>https://labourmarketinsights.gov.au/occupation-profile/Lift-Mechanics?occupationCode=341113</t>
  </si>
  <si>
    <t>/occupation-profile/Lift-Mechanics?occupationCode=341113</t>
  </si>
  <si>
    <t>https://labourmarketinsights.gov.au/occupation-profile/Electrical-Linesworkers?occupationCode=342211</t>
  </si>
  <si>
    <t>/occupation-profile/Electrical-Linesworkers?occupationCode=342211</t>
  </si>
  <si>
    <t>https://labourmarketinsights.gov.au/occupation-profile/Technical-Cable-Jointers?occupationCode=342212</t>
  </si>
  <si>
    <t>/occupation-profile/Technical-Cable-Jointers?occupationCode=342212</t>
  </si>
  <si>
    <t>https://labourmarketinsights.gov.au/occupation-profile/Business-Machine-Mechanics?occupationCode=342311</t>
  </si>
  <si>
    <t>/occupation-profile/Business-Machine-Mechanics?occupationCode=342311</t>
  </si>
  <si>
    <t>https://labourmarketinsights.gov.au/occupation-profile/Communications-Operators?occupationCode=342312</t>
  </si>
  <si>
    <t>/occupation-profile/Communications-Operators?occupationCode=342312</t>
  </si>
  <si>
    <t>https://labourmarketinsights.gov.au/occupation-profile/Electronic-Equipment-Trades-Workers?occupationCode=342313</t>
  </si>
  <si>
    <t>/occupation-profile/Electronic-Equipment-Trades-Workers?occupationCode=342313</t>
  </si>
  <si>
    <t>https://labourmarketinsights.gov.au/occupation-profile/Electronic-Instrument-Trades-Workers-(General)?occupationCode=342314</t>
  </si>
  <si>
    <t>/occupation-profile/Electronic-Instrument-Trades-Workers-(General)?occupationCode=342314</t>
  </si>
  <si>
    <t>https://labourmarketinsights.gov.au/occupation-profile/Electronic-Instrument-Trades-Workers-(Special-Class)?occupationCode=342315</t>
  </si>
  <si>
    <t>/occupation-profile/Electronic-Instrument-Trades-Workers-(Special-Class)?occupationCode=342315</t>
  </si>
  <si>
    <t>https://labourmarketinsights.gov.au/occupation-profile/Cablers-(Data-and-Telecommunications)?occupationCode=342411</t>
  </si>
  <si>
    <t>/occupation-profile/Cablers-(Data-and-Telecommunications)?occupationCode=342411</t>
  </si>
  <si>
    <t>https://labourmarketinsights.gov.au/occupation-profile/Telecommunications-Cable-Jointers?occupationCode=342412</t>
  </si>
  <si>
    <t>/occupation-profile/Telecommunications-Cable-Jointers?occupationCode=342412</t>
  </si>
  <si>
    <t>https://labourmarketinsights.gov.au/occupation-profile/Telecommunications-Linesworkers?occupationCode=342413</t>
  </si>
  <si>
    <t>/occupation-profile/Telecommunications-Linesworkers?occupationCode=342413</t>
  </si>
  <si>
    <t>https://labourmarketinsights.gov.au/occupation-profile/Telecommunications-Technicians?occupationCode=342414</t>
  </si>
  <si>
    <t>/occupation-profile/Telecommunications-Technicians?occupationCode=342414</t>
  </si>
  <si>
    <t>https://labourmarketinsights.gov.au/occupation-profile/Bakers?occupationCode=351111</t>
  </si>
  <si>
    <t>/occupation-profile/Bakers?occupationCode=351111</t>
  </si>
  <si>
    <t>https://labourmarketinsights.gov.au/occupation-profile/Pastrycooks?occupationCode=351112</t>
  </si>
  <si>
    <t>/occupation-profile/Pastrycooks?occupationCode=351112</t>
  </si>
  <si>
    <t>https://labourmarketinsights.gov.au/occupation-profile/Dog-Handlers-and-Trainers?occupationCode=361111</t>
  </si>
  <si>
    <t>/occupation-profile/Dog-Handlers-and-Trainers?occupationCode=361111</t>
  </si>
  <si>
    <t>https://labourmarketinsights.gov.au/occupation-profile/Horse-Trainers?occupationCode=361112</t>
  </si>
  <si>
    <t>/occupation-profile/Horse-Trainers?occupationCode=361112</t>
  </si>
  <si>
    <t>https://labourmarketinsights.gov.au/occupation-profile/Pet-Groomers?occupationCode=361113</t>
  </si>
  <si>
    <t>/occupation-profile/Pet-Groomers?occupationCode=361113</t>
  </si>
  <si>
    <t>https://labourmarketinsights.gov.au/occupation-profile/Zookeepers?occupationCode=361114</t>
  </si>
  <si>
    <t>/occupation-profile/Zookeepers?occupationCode=361114</t>
  </si>
  <si>
    <t>https://labourmarketinsights.gov.au/occupation-profile/Kennel-Hands?occupationCode=361115</t>
  </si>
  <si>
    <t>/occupation-profile/Kennel-Hands?occupationCode=361115</t>
  </si>
  <si>
    <t>https://labourmarketinsights.gov.au/occupation-profile/Other-Animal-Attendants-and-Trainers?occupationCode=361199</t>
  </si>
  <si>
    <t>/occupation-profile/Other-Animal-Attendants-and-Trainers?occupationCode=361199</t>
  </si>
  <si>
    <t>https://labourmarketinsights.gov.au/occupation-profile/Gardeners-(General)?occupationCode=362211</t>
  </si>
  <si>
    <t>/occupation-profile/Gardeners-(General)?occupationCode=362211</t>
  </si>
  <si>
    <t>https://labourmarketinsights.gov.au/occupation-profile/Arborists?occupationCode=362212</t>
  </si>
  <si>
    <t>/occupation-profile/Arborists?occupationCode=362212</t>
  </si>
  <si>
    <t>https://labourmarketinsights.gov.au/occupation-profile/Landscape-Gardeners?occupationCode=362213</t>
  </si>
  <si>
    <t>/occupation-profile/Landscape-Gardeners?occupationCode=362213</t>
  </si>
  <si>
    <t>https://labourmarketinsights.gov.au/occupation-profile/Print-Finishers?occupationCode=392111</t>
  </si>
  <si>
    <t>/occupation-profile/Print-Finishers?occupationCode=392111</t>
  </si>
  <si>
    <t>https://labourmarketinsights.gov.au/occupation-profile/Screen-Printers?occupationCode=392112</t>
  </si>
  <si>
    <t>/occupation-profile/Screen-Printers?occupationCode=392112</t>
  </si>
  <si>
    <t>https://labourmarketinsights.gov.au/occupation-profile/Printing-Machinists?occupationCode=392311</t>
  </si>
  <si>
    <t>/occupation-profile/Printing-Machinists?occupationCode=392311</t>
  </si>
  <si>
    <t>https://labourmarketinsights.gov.au/occupation-profile/Small-Offset-Printers?occupationCode=392312</t>
  </si>
  <si>
    <t>/occupation-profile/Small-Offset-Printers?occupationCode=392312</t>
  </si>
  <si>
    <t>https://labourmarketinsights.gov.au/occupation-profile/Canvas-Goods-Fabricators?occupationCode=393111</t>
  </si>
  <si>
    <t>/occupation-profile/Canvas-Goods-Fabricators?occupationCode=393111</t>
  </si>
  <si>
    <t>https://labourmarketinsights.gov.au/occupation-profile/Leather-Goods-Makers?occupationCode=393112</t>
  </si>
  <si>
    <t>/occupation-profile/Leather-Goods-Makers?occupationCode=393112</t>
  </si>
  <si>
    <t>https://labourmarketinsights.gov.au/occupation-profile/Sail-Makers?occupationCode=393113</t>
  </si>
  <si>
    <t>/occupation-profile/Sail-Makers?occupationCode=393113</t>
  </si>
  <si>
    <t>https://labourmarketinsights.gov.au/occupation-profile/Shoemakers?occupationCode=393114</t>
  </si>
  <si>
    <t>/occupation-profile/Shoemakers?occupationCode=393114</t>
  </si>
  <si>
    <t>https://labourmarketinsights.gov.au/occupation-profile/Apparel-Cutters?occupationCode=393211</t>
  </si>
  <si>
    <t>/occupation-profile/Apparel-Cutters?occupationCode=393211</t>
  </si>
  <si>
    <t>https://labourmarketinsights.gov.au/occupation-profile/Clothing-Patternmakers?occupationCode=393212</t>
  </si>
  <si>
    <t>/occupation-profile/Clothing-Patternmakers?occupationCode=393212</t>
  </si>
  <si>
    <t>https://labourmarketinsights.gov.au/occupation-profile/Dressmakers-and-Tailors?occupationCode=393213</t>
  </si>
  <si>
    <t>/occupation-profile/Dressmakers-and-Tailors?occupationCode=393213</t>
  </si>
  <si>
    <t>https://labourmarketinsights.gov.au/occupation-profile/Other-Clothing-Trades-Workers?occupationCode=393299</t>
  </si>
  <si>
    <t>/occupation-profile/Other-Clothing-Trades-Workers?occupationCode=393299</t>
  </si>
  <si>
    <t>https://labourmarketinsights.gov.au/occupation-profile/Furniture-Finishers?occupationCode=394211</t>
  </si>
  <si>
    <t>/occupation-profile/Furniture-Finishers?occupationCode=394211</t>
  </si>
  <si>
    <t>https://labourmarketinsights.gov.au/occupation-profile/Picture-Framers?occupationCode=394212</t>
  </si>
  <si>
    <t>/occupation-profile/Picture-Framers?occupationCode=394212</t>
  </si>
  <si>
    <t>https://labourmarketinsights.gov.au/occupation-profile/Wood-Machinists?occupationCode=394213</t>
  </si>
  <si>
    <t>/occupation-profile/Wood-Machinists?occupationCode=394213</t>
  </si>
  <si>
    <t>https://labourmarketinsights.gov.au/occupation-profile/Wood-Turners?occupationCode=394214</t>
  </si>
  <si>
    <t>/occupation-profile/Wood-Turners?occupationCode=394214</t>
  </si>
  <si>
    <t>https://labourmarketinsights.gov.au/occupation-profile/Other-Wood-Machinists-and-Wood-Trades-Workers?occupationCode=394299</t>
  </si>
  <si>
    <t>/occupation-profile/Other-Wood-Machinists-and-Wood-Trades-Workers?occupationCode=394299</t>
  </si>
  <si>
    <t>https://labourmarketinsights.gov.au/occupation-profile/Boat-Builders-and-Repairers?occupationCode=399111</t>
  </si>
  <si>
    <t>/occupation-profile/Boat-Builders-and-Repairers?occupationCode=399111</t>
  </si>
  <si>
    <t>https://labourmarketinsights.gov.au/occupation-profile/Shipwrights?occupationCode=399112</t>
  </si>
  <si>
    <t>/occupation-profile/Shipwrights?occupationCode=399112</t>
  </si>
  <si>
    <t>https://labourmarketinsights.gov.au/occupation-profile/Chemical-Plant-Operators?occupationCode=399211</t>
  </si>
  <si>
    <t>/occupation-profile/Chemical-Plant-Operators?occupationCode=399211</t>
  </si>
  <si>
    <t>https://labourmarketinsights.gov.au/occupation-profile/Gas-and-Petroleum-Operators?occupationCode=399212</t>
  </si>
  <si>
    <t>/occupation-profile/Gas-and-Petroleum-Operators?occupationCode=399212</t>
  </si>
  <si>
    <t>https://labourmarketinsights.gov.au/occupation-profile/Power-Generation-Plant-Operators?occupationCode=399213</t>
  </si>
  <si>
    <t>/occupation-profile/Power-Generation-Plant-Operators?occupationCode=399213</t>
  </si>
  <si>
    <t>https://labourmarketinsights.gov.au/occupation-profile/Gallery-and-Museum-Technicians?occupationCode=399311</t>
  </si>
  <si>
    <t>/occupation-profile/Gallery-and-Museum-Technicians?occupationCode=399311</t>
  </si>
  <si>
    <t>https://labourmarketinsights.gov.au/occupation-profile/Library-Technicians?occupationCode=399312</t>
  </si>
  <si>
    <t>/occupation-profile/Library-Technicians?occupationCode=399312</t>
  </si>
  <si>
    <t>https://labourmarketinsights.gov.au/occupation-profile/Broadcast-Transmitter-Operators?occupationCode=399511</t>
  </si>
  <si>
    <t>/occupation-profile/Broadcast-Transmitter-Operators?occupationCode=399511</t>
  </si>
  <si>
    <t>https://labourmarketinsights.gov.au/occupation-profile/Camera-Operators-(Film-Television-or-Video)?occupationCode=399512</t>
  </si>
  <si>
    <t>/occupation-profile/Camera-Operators-(Film-Television-or-Video)?occupationCode=399512</t>
  </si>
  <si>
    <t>https://labourmarketinsights.gov.au/occupation-profile/Light-Technicians?occupationCode=399513</t>
  </si>
  <si>
    <t>/occupation-profile/Light-Technicians?occupationCode=399513</t>
  </si>
  <si>
    <t>https://labourmarketinsights.gov.au/occupation-profile/Make-Up-Artists?occupationCode=399514</t>
  </si>
  <si>
    <t>/occupation-profile/Make-Up-Artists?occupationCode=399514</t>
  </si>
  <si>
    <t>https://labourmarketinsights.gov.au/occupation-profile/Musical-Instrument-Makers-and-Repairers?occupationCode=399515</t>
  </si>
  <si>
    <t>/occupation-profile/Musical-Instrument-Makers-and-Repairers?occupationCode=399515</t>
  </si>
  <si>
    <t>https://labourmarketinsights.gov.au/occupation-profile/Sound-Technicians?occupationCode=399516</t>
  </si>
  <si>
    <t>/occupation-profile/Sound-Technicians?occupationCode=399516</t>
  </si>
  <si>
    <t>https://labourmarketinsights.gov.au/occupation-profile/Television-Equipment-Operators?occupationCode=399517</t>
  </si>
  <si>
    <t>/occupation-profile/Television-Equipment-Operators?occupationCode=399517</t>
  </si>
  <si>
    <t>https://labourmarketinsights.gov.au/occupation-profile/Other-Performing-Arts-Technicians?occupationCode=399599</t>
  </si>
  <si>
    <t>/occupation-profile/Other-Performing-Arts-Technicians?occupationCode=399599</t>
  </si>
  <si>
    <t>https://labourmarketinsights.gov.au/occupation-profile/Divers?occupationCode=399911</t>
  </si>
  <si>
    <t>/occupation-profile/Divers?occupationCode=399911</t>
  </si>
  <si>
    <t>https://labourmarketinsights.gov.au/occupation-profile/Interior-Decorators?occupationCode=399912</t>
  </si>
  <si>
    <t>/occupation-profile/Interior-Decorators?occupationCode=399912</t>
  </si>
  <si>
    <t>https://labourmarketinsights.gov.au/occupation-profile/Optical-Dispensers?occupationCode=399913</t>
  </si>
  <si>
    <t>/occupation-profile/Optical-Dispensers?occupationCode=399913</t>
  </si>
  <si>
    <t>https://labourmarketinsights.gov.au/occupation-profile/Optical-Mechanics?occupationCode=399914</t>
  </si>
  <si>
    <t>/occupation-profile/Optical-Mechanics?occupationCode=399914</t>
  </si>
  <si>
    <t>https://labourmarketinsights.gov.au/occupation-profile/Photographer's-Assistants?occupationCode=399915</t>
  </si>
  <si>
    <t>/occupation-profile/Photographer's-Assistants?occupationCode=399915</t>
  </si>
  <si>
    <t>https://labourmarketinsights.gov.au/occupation-profile/Plastics-Technicians?occupationCode=399916</t>
  </si>
  <si>
    <t>/occupation-profile/Plastics-Technicians?occupationCode=399916</t>
  </si>
  <si>
    <t>https://labourmarketinsights.gov.au/occupation-profile/Wool-Classers?occupationCode=399917</t>
  </si>
  <si>
    <t>/occupation-profile/Wool-Classers?occupationCode=399917</t>
  </si>
  <si>
    <t>https://labourmarketinsights.gov.au/occupation-profile/Fire-Protection-Equipment-Technicians?occupationCode=399918</t>
  </si>
  <si>
    <t>/occupation-profile/Fire-Protection-Equipment-Technicians?occupationCode=399918</t>
  </si>
  <si>
    <t>https://labourmarketinsights.gov.au/occupation-profile/Technicians-and-Trades-Workers-(not-covered-elsewhere)?occupationCode=399999</t>
  </si>
  <si>
    <t>/occupation-profile/Technicians-and-Trades-Workers-(not-covered-elsewhere)?occupationCode=399999</t>
  </si>
  <si>
    <t>https://labourmarketinsights.gov.au/occupation-profile/Ambulance-Officers?occupationCode=411111</t>
  </si>
  <si>
    <t>/occupation-profile/Ambulance-Officers?occupationCode=411111</t>
  </si>
  <si>
    <t>https://labourmarketinsights.gov.au/occupation-profile/Intensive-Care-Ambulance-Paramedics?occupationCode=411112</t>
  </si>
  <si>
    <t>/occupation-profile/Intensive-Care-Ambulance-Paramedics?occupationCode=411112</t>
  </si>
  <si>
    <t>https://labourmarketinsights.gov.au/occupation-profile/Dental-Hygienists?occupationCode=411211</t>
  </si>
  <si>
    <t>/occupation-profile/Dental-Hygienists?occupationCode=411211</t>
  </si>
  <si>
    <t>https://labourmarketinsights.gov.au/occupation-profile/Dental-Prosthetists?occupationCode=411212</t>
  </si>
  <si>
    <t>/occupation-profile/Dental-Prosthetists?occupationCode=411212</t>
  </si>
  <si>
    <t>https://labourmarketinsights.gov.au/occupation-profile/Dental-Technicians?occupationCode=411213</t>
  </si>
  <si>
    <t>/occupation-profile/Dental-Technicians?occupationCode=411213</t>
  </si>
  <si>
    <t>https://labourmarketinsights.gov.au/occupation-profile/Dental-Therapists?occupationCode=411214</t>
  </si>
  <si>
    <t>/occupation-profile/Dental-Therapists?occupationCode=411214</t>
  </si>
  <si>
    <t>https://labourmarketinsights.gov.au/occupation-profile/Enrolled-Nurses?occupationCode=411411</t>
  </si>
  <si>
    <t>/occupation-profile/Enrolled-Nurses?occupationCode=411411</t>
  </si>
  <si>
    <t>https://labourmarketinsights.gov.au/occupation-profile/Mothercraft-Nurses?occupationCode=411412</t>
  </si>
  <si>
    <t>/occupation-profile/Mothercraft-Nurses?occupationCode=411412</t>
  </si>
  <si>
    <t>https://labourmarketinsights.gov.au/occupation-profile/Community-Workers?occupationCode=411711</t>
  </si>
  <si>
    <t>/occupation-profile/Community-Workers?occupationCode=411711</t>
  </si>
  <si>
    <t>https://labourmarketinsights.gov.au/occupation-profile/Disabilities-Services-Officers?occupationCode=411712</t>
  </si>
  <si>
    <t>/occupation-profile/Disabilities-Services-Officers?occupationCode=411712</t>
  </si>
  <si>
    <t>https://labourmarketinsights.gov.au/occupation-profile/Family-Support-Workers?occupationCode=411713</t>
  </si>
  <si>
    <t>/occupation-profile/Family-Support-Workers?occupationCode=411713</t>
  </si>
  <si>
    <t>https://labourmarketinsights.gov.au/occupation-profile/Parole-and-Probation-Officers?occupationCode=411714</t>
  </si>
  <si>
    <t>/occupation-profile/Parole-and-Probation-Officers?occupationCode=411714</t>
  </si>
  <si>
    <t>https://labourmarketinsights.gov.au/occupation-profile/Residential-Care-Officers?occupationCode=411715</t>
  </si>
  <si>
    <t>/occupation-profile/Residential-Care-Officers?occupationCode=411715</t>
  </si>
  <si>
    <t>https://labourmarketinsights.gov.au/occupation-profile/Youth-Workers?occupationCode=411716</t>
  </si>
  <si>
    <t>/occupation-profile/Youth-Workers?occupationCode=411716</t>
  </si>
  <si>
    <t>https://labourmarketinsights.gov.au/occupation-profile/Child-Care-Workers?occupationCode=421111</t>
  </si>
  <si>
    <t>/occupation-profile/Child-Care-Workers?occupationCode=421111</t>
  </si>
  <si>
    <t>https://labourmarketinsights.gov.au/occupation-profile/Family-Day-Care-Workers?occupationCode=421112</t>
  </si>
  <si>
    <t>/occupation-profile/Family-Day-Care-Workers?occupationCode=421112</t>
  </si>
  <si>
    <t>https://labourmarketinsights.gov.au/occupation-profile/Nannies?occupationCode=421113</t>
  </si>
  <si>
    <t>/occupation-profile/Nannies?occupationCode=421113</t>
  </si>
  <si>
    <t>https://labourmarketinsights.gov.au/occupation-profile/Out-of-School-Hours-Care-Workers?occupationCode=421114</t>
  </si>
  <si>
    <t>/occupation-profile/Out-of-School-Hours-Care-Workers?occupationCode=421114</t>
  </si>
  <si>
    <t>https://labourmarketinsights.gov.au/occupation-profile/Aboriginal-and-Torres-Strait-Islander-Education-Workers?occupationCode=422111</t>
  </si>
  <si>
    <t>/occupation-profile/Aboriginal-and-Torres-Strait-Islander-Education-Workers?occupationCode=422111</t>
  </si>
  <si>
    <t>https://labourmarketinsights.gov.au/occupation-profile/Integration-Aides?occupationCode=422112</t>
  </si>
  <si>
    <t>/occupation-profile/Integration-Aides?occupationCode=422112</t>
  </si>
  <si>
    <t>https://labourmarketinsights.gov.au/occupation-profile/Preschool-Aides?occupationCode=422115</t>
  </si>
  <si>
    <t>/occupation-profile/Preschool-Aides?occupationCode=422115</t>
  </si>
  <si>
    <t>https://labourmarketinsights.gov.au/occupation-profile/Teachers'-Aides?occupationCode=422116</t>
  </si>
  <si>
    <t>/occupation-profile/Teachers'-Aides?occupationCode=422116</t>
  </si>
  <si>
    <t>https://labourmarketinsights.gov.au/occupation-profile/Hospital-orderlies?occupationCode=423311</t>
  </si>
  <si>
    <t>/occupation-profile/Hospital-orderlies?occupationCode=423311</t>
  </si>
  <si>
    <t>https://labourmarketinsights.gov.au/occupation-profile/Nursing-Support-Workers?occupationCode=423312</t>
  </si>
  <si>
    <t>/occupation-profile/Nursing-Support-Workers?occupationCode=423312</t>
  </si>
  <si>
    <t>https://labourmarketinsights.gov.au/occupation-profile/Personal-Care-Assistants?occupationCode=423313</t>
  </si>
  <si>
    <t>/occupation-profile/Personal-Care-Assistants?occupationCode=423313</t>
  </si>
  <si>
    <t>https://labourmarketinsights.gov.au/occupation-profile/Therapy-Aides?occupationCode=423314</t>
  </si>
  <si>
    <t>/occupation-profile/Therapy-Aides?occupationCode=423314</t>
  </si>
  <si>
    <t>https://labourmarketinsights.gov.au/occupation-profile/Child-and-Youth-Residential-Care-Assistants?occupationCode=423411</t>
  </si>
  <si>
    <t>/occupation-profile/Child-and-Youth-Residential-Care-Assistants?occupationCode=423411</t>
  </si>
  <si>
    <t>https://labourmarketinsights.gov.au/occupation-profile/Hostel-Parents?occupationCode=423412</t>
  </si>
  <si>
    <t>/occupation-profile/Hostel-Parents?occupationCode=423412</t>
  </si>
  <si>
    <t>https://labourmarketinsights.gov.au/occupation-profile/Refuge-Workers?occupationCode=423413</t>
  </si>
  <si>
    <t>/occupation-profile/Refuge-Workers?occupationCode=423413</t>
  </si>
  <si>
    <t>https://labourmarketinsights.gov.au/occupation-profile/Bar-Attendants?occupationCode=431111</t>
  </si>
  <si>
    <t>/occupation-profile/Bar-Attendants?occupationCode=431111</t>
  </si>
  <si>
    <t>https://labourmarketinsights.gov.au/occupation-profile/Baristas?occupationCode=431112</t>
  </si>
  <si>
    <t>/occupation-profile/Baristas?occupationCode=431112</t>
  </si>
  <si>
    <t>https://labourmarketinsights.gov.au/occupation-profile/Bar-Usefuls-and-Bussers?occupationCode=431911</t>
  </si>
  <si>
    <t>/occupation-profile/Bar-Usefuls-and-Bussers?occupationCode=431911</t>
  </si>
  <si>
    <t>https://labourmarketinsights.gov.au/occupation-profile/Doorpersons-and-Luggage-Porters?occupationCode=431912</t>
  </si>
  <si>
    <t>/occupation-profile/Doorpersons-and-Luggage-Porters?occupationCode=431912</t>
  </si>
  <si>
    <t>https://labourmarketinsights.gov.au/occupation-profile/Hospitality-Workers-(not-covered-elsewhere)?occupationCode=431999</t>
  </si>
  <si>
    <t>/occupation-profile/Hospitality-Workers-(not-covered-elsewhere)?occupationCode=431999</t>
  </si>
  <si>
    <t>https://labourmarketinsights.gov.au/occupation-profile/Emergency-Service-Workers?occupationCode=441211</t>
  </si>
  <si>
    <t>/occupation-profile/Emergency-Service-Workers?occupationCode=441211</t>
  </si>
  <si>
    <t>https://labourmarketinsights.gov.au/occupation-profile/Fire-Fighters?occupationCode=441212</t>
  </si>
  <si>
    <t>/occupation-profile/Fire-Fighters?occupationCode=441212</t>
  </si>
  <si>
    <t>https://labourmarketinsights.gov.au/occupation-profile/Detectives?occupationCode=441311</t>
  </si>
  <si>
    <t>/occupation-profile/Detectives?occupationCode=441311</t>
  </si>
  <si>
    <t>https://labourmarketinsights.gov.au/occupation-profile/Police-Officers?occupationCode=441312</t>
  </si>
  <si>
    <t>/occupation-profile/Police-Officers?occupationCode=441312</t>
  </si>
  <si>
    <t>https://labourmarketinsights.gov.au/occupation-profile/Alarm-Security-and-Surveillance-Monitors?occupationCode=442211</t>
  </si>
  <si>
    <t>/occupation-profile/Alarm-Security-and-Surveillance-Monitors?occupationCode=442211</t>
  </si>
  <si>
    <t>https://labourmarketinsights.gov.au/occupation-profile/Armoured-Car-Escorts?occupationCode=442212</t>
  </si>
  <si>
    <t>/occupation-profile/Armoured-Car-Escorts?occupationCode=442212</t>
  </si>
  <si>
    <t>https://labourmarketinsights.gov.au/occupation-profile/Crowd-Controllers?occupationCode=442213</t>
  </si>
  <si>
    <t>/occupation-profile/Crowd-Controllers?occupationCode=442213</t>
  </si>
  <si>
    <t>https://labourmarketinsights.gov.au/occupation-profile/Private-Investigators?occupationCode=442214</t>
  </si>
  <si>
    <t>/occupation-profile/Private-Investigators?occupationCode=442214</t>
  </si>
  <si>
    <t>https://labourmarketinsights.gov.au/occupation-profile/Retail-Loss-Prevention-Officers?occupationCode=442215</t>
  </si>
  <si>
    <t>/occupation-profile/Retail-Loss-Prevention-Officers?occupationCode=442215</t>
  </si>
  <si>
    <t>https://labourmarketinsights.gov.au/occupation-profile/Security-Consultants?occupationCode=442216</t>
  </si>
  <si>
    <t>/occupation-profile/Security-Consultants?occupationCode=442216</t>
  </si>
  <si>
    <t>https://labourmarketinsights.gov.au/occupation-profile/Security-Officers?occupationCode=442217</t>
  </si>
  <si>
    <t>/occupation-profile/Security-Officers?occupationCode=442217</t>
  </si>
  <si>
    <t>https://labourmarketinsights.gov.au/occupation-profile/Other-Security-Workers?occupationCode=442299</t>
  </si>
  <si>
    <t>/occupation-profile/Other-Security-Workers?occupationCode=442299</t>
  </si>
  <si>
    <t>https://labourmarketinsights.gov.au/occupation-profile/Funeral-Directors?occupationCode=451311</t>
  </si>
  <si>
    <t>/occupation-profile/Funeral-Directors?occupationCode=451311</t>
  </si>
  <si>
    <t>https://labourmarketinsights.gov.au/occupation-profile/Funeral-Workers-(Other)?occupationCode=451399</t>
  </si>
  <si>
    <t>/occupation-profile/Funeral-Workers-(Other)?occupationCode=451399</t>
  </si>
  <si>
    <t>https://labourmarketinsights.gov.au/occupation-profile/Gallery-and-Museum-Guides?occupationCode=451411</t>
  </si>
  <si>
    <t>/occupation-profile/Gallery-and-Museum-Guides?occupationCode=451411</t>
  </si>
  <si>
    <t>https://labourmarketinsights.gov.au/occupation-profile/Tour-Guides?occupationCode=451412</t>
  </si>
  <si>
    <t>/occupation-profile/Tour-Guides?occupationCode=451412</t>
  </si>
  <si>
    <t>https://labourmarketinsights.gov.au/occupation-profile/Natural-Remedy-Consultants?occupationCode=451511</t>
  </si>
  <si>
    <t>/occupation-profile/Natural-Remedy-Consultants?occupationCode=451511</t>
  </si>
  <si>
    <t>https://labourmarketinsights.gov.au/occupation-profile/Weight-Loss-Consultants?occupationCode=451512</t>
  </si>
  <si>
    <t>/occupation-profile/Weight-Loss-Consultants?occupationCode=451512</t>
  </si>
  <si>
    <t>https://labourmarketinsights.gov.au/occupation-profile/Herbalists-(Western)?occupationCode=451513</t>
  </si>
  <si>
    <t>/occupation-profile/Herbalists-(Western)?occupationCode=451513</t>
  </si>
  <si>
    <t>https://labourmarketinsights.gov.au/occupation-profile/Tourist-Information-Officers?occupationCode=451611</t>
  </si>
  <si>
    <t>/occupation-profile/Tourist-Information-Officers?occupationCode=451611</t>
  </si>
  <si>
    <t>https://labourmarketinsights.gov.au/occupation-profile/Travel-Consultants?occupationCode=451612</t>
  </si>
  <si>
    <t>/occupation-profile/Travel-Consultants?occupationCode=451612</t>
  </si>
  <si>
    <t>https://labourmarketinsights.gov.au/occupation-profile/Flight-Attendants?occupationCode=451711</t>
  </si>
  <si>
    <t>/occupation-profile/Flight-Attendants?occupationCode=451711</t>
  </si>
  <si>
    <t>https://labourmarketinsights.gov.au/occupation-profile/Other-Travel-Attendants?occupationCode=451799</t>
  </si>
  <si>
    <t>/occupation-profile/Other-Travel-Attendants?occupationCode=451799</t>
  </si>
  <si>
    <t>https://labourmarketinsights.gov.au/occupation-profile/Civil-Celebrants?occupationCode=451811</t>
  </si>
  <si>
    <t>/occupation-profile/Civil-Celebrants?occupationCode=451811</t>
  </si>
  <si>
    <t>https://labourmarketinsights.gov.au/occupation-profile/Hair-and-Beauty-Salon-Assistants?occupationCode=451812</t>
  </si>
  <si>
    <t>/occupation-profile/Hair-and-Beauty-Salon-Assistants?occupationCode=451812</t>
  </si>
  <si>
    <t>https://labourmarketinsights.gov.au/occupation-profile/Body-Artists?occupationCode=451814</t>
  </si>
  <si>
    <t>/occupation-profile/Body-Artists?occupationCode=451814</t>
  </si>
  <si>
    <t>https://labourmarketinsights.gov.au/occupation-profile/First-Aid-Trainers?occupationCode=451815</t>
  </si>
  <si>
    <t>/occupation-profile/First-Aid-Trainers?occupationCode=451815</t>
  </si>
  <si>
    <t>https://labourmarketinsights.gov.au/occupation-profile/Religious-Assistants?occupationCode=451816</t>
  </si>
  <si>
    <t>/occupation-profile/Religious-Assistants?occupationCode=451816</t>
  </si>
  <si>
    <t>https://labourmarketinsights.gov.au/occupation-profile/Personal-Service-Workers-(not-covered-elsewhere)?occupationCode=451899</t>
  </si>
  <si>
    <t>/occupation-profile/Personal-Service-Workers-(not-covered-elsewhere)?occupationCode=451899</t>
  </si>
  <si>
    <t>https://labourmarketinsights.gov.au/occupation-profile/Bungy-Jump-Masters?occupationCode=452211</t>
  </si>
  <si>
    <t>/occupation-profile/Bungy-Jump-Masters?occupationCode=452211</t>
  </si>
  <si>
    <t>https://labourmarketinsights.gov.au/occupation-profile/Fishing-Guides?occupationCode=452212</t>
  </si>
  <si>
    <t>/occupation-profile/Fishing-Guides?occupationCode=452212</t>
  </si>
  <si>
    <t>https://labourmarketinsights.gov.au/occupation-profile/Hunting-Guides?occupationCode=452213</t>
  </si>
  <si>
    <t>/occupation-profile/Hunting-Guides?occupationCode=452213</t>
  </si>
  <si>
    <t>https://labourmarketinsights.gov.au/occupation-profile/Mountain-and-Glacier-Guides?occupationCode=452214</t>
  </si>
  <si>
    <t>/occupation-profile/Mountain-and-Glacier-Guides?occupationCode=452214</t>
  </si>
  <si>
    <t>https://labourmarketinsights.gov.au/occupation-profile/Outdoor-Adventure-Instructors?occupationCode=452215</t>
  </si>
  <si>
    <t>/occupation-profile/Outdoor-Adventure-Instructors?occupationCode=452215</t>
  </si>
  <si>
    <t>https://labourmarketinsights.gov.au/occupation-profile/Trekking-Guides?occupationCode=452216</t>
  </si>
  <si>
    <t>/occupation-profile/Trekking-Guides?occupationCode=452216</t>
  </si>
  <si>
    <t>https://labourmarketinsights.gov.au/occupation-profile/Whitewater-Rafting-Guides?occupationCode=452217</t>
  </si>
  <si>
    <t>/occupation-profile/Whitewater-Rafting-Guides?occupationCode=452217</t>
  </si>
  <si>
    <t>https://labourmarketinsights.gov.au/occupation-profile/Other-Outdoor-Adventure-Guides?occupationCode=452299</t>
  </si>
  <si>
    <t>/occupation-profile/Other-Outdoor-Adventure-Guides?occupationCode=452299</t>
  </si>
  <si>
    <t>https://labourmarketinsights.gov.au/occupation-profile/Scuba-Snorkelling-and-Dive-instructors?occupationCode=452311</t>
  </si>
  <si>
    <t>/occupation-profile/Scuba-Snorkelling-and-Dive-instructors?occupationCode=452311</t>
  </si>
  <si>
    <t>https://labourmarketinsights.gov.au/occupation-profile/Gymnastics-Coaches-and-Instructors?occupationCode=452312</t>
  </si>
  <si>
    <t>/occupation-profile/Gymnastics-Coaches-and-Instructors?occupationCode=452312</t>
  </si>
  <si>
    <t>https://labourmarketinsights.gov.au/occupation-profile/Horse-Riding-Coaches-and-Instructors?occupationCode=452313</t>
  </si>
  <si>
    <t>/occupation-profile/Horse-Riding-Coaches-and-Instructors?occupationCode=452313</t>
  </si>
  <si>
    <t>https://labourmarketinsights.gov.au/occupation-profile/Snowsport-Instructors?occupationCode=452314</t>
  </si>
  <si>
    <t>/occupation-profile/Snowsport-Instructors?occupationCode=452314</t>
  </si>
  <si>
    <t>https://labourmarketinsights.gov.au/occupation-profile/Swimming-Coaches-and-Instructors?occupationCode=452315</t>
  </si>
  <si>
    <t>/occupation-profile/Swimming-Coaches-and-Instructors?occupationCode=452315</t>
  </si>
  <si>
    <t>https://labourmarketinsights.gov.au/occupation-profile/Tennis-Coaches?occupationCode=452316</t>
  </si>
  <si>
    <t>/occupation-profile/Tennis-Coaches?occupationCode=452316</t>
  </si>
  <si>
    <t>https://labourmarketinsights.gov.au/occupation-profile/Other-Sports-Coaches-and-Instructors?occupationCode=452317</t>
  </si>
  <si>
    <t>/occupation-profile/Other-Sports-Coaches-and-Instructors?occupationCode=452317</t>
  </si>
  <si>
    <t>https://labourmarketinsights.gov.au/occupation-profile/Dog-and-Horse-Racing-Officials?occupationCode=452318</t>
  </si>
  <si>
    <t>/occupation-profile/Dog-and-Horse-Racing-Officials?occupationCode=452318</t>
  </si>
  <si>
    <t>https://labourmarketinsights.gov.au/occupation-profile/Sports-Development-Officers?occupationCode=452321</t>
  </si>
  <si>
    <t>/occupation-profile/Sports-Development-Officers?occupationCode=452321</t>
  </si>
  <si>
    <t>https://labourmarketinsights.gov.au/occupation-profile/Sports-Umpires?occupationCode=452322</t>
  </si>
  <si>
    <t>/occupation-profile/Sports-Umpires?occupationCode=452322</t>
  </si>
  <si>
    <t>https://labourmarketinsights.gov.au/occupation-profile/Other-Sports-Officials?occupationCode=452323</t>
  </si>
  <si>
    <t>/occupation-profile/Other-Sports-Officials?occupationCode=452323</t>
  </si>
  <si>
    <t>https://labourmarketinsights.gov.au/occupation-profile/Footballers-(Soccer-Rugby-and-AFL)?occupationCode=452411</t>
  </si>
  <si>
    <t>/occupation-profile/Footballers-(Soccer-Rugby-and-AFL)?occupationCode=452411</t>
  </si>
  <si>
    <t>https://labourmarketinsights.gov.au/occupation-profile/Golfers?occupationCode=452412</t>
  </si>
  <si>
    <t>/occupation-profile/Golfers?occupationCode=452412</t>
  </si>
  <si>
    <t>https://labourmarketinsights.gov.au/occupation-profile/Jockeys?occupationCode=452413</t>
  </si>
  <si>
    <t>/occupation-profile/Jockeys?occupationCode=452413</t>
  </si>
  <si>
    <t>https://labourmarketinsights.gov.au/occupation-profile/Lifeguards?occupationCode=452414</t>
  </si>
  <si>
    <t>/occupation-profile/Lifeguards?occupationCode=452414</t>
  </si>
  <si>
    <t>https://labourmarketinsights.gov.au/occupation-profile/Other-Sportspersons?occupationCode=452499</t>
  </si>
  <si>
    <t>/occupation-profile/Other-Sportspersons?occupationCode=452499</t>
  </si>
  <si>
    <t>https://labourmarketinsights.gov.au/occupation-profile/Contract-Administrators?occupationCode=511111</t>
  </si>
  <si>
    <t>/occupation-profile/Contract-Administrators?occupationCode=511111</t>
  </si>
  <si>
    <t>https://labourmarketinsights.gov.au/occupation-profile/Program-and-Project-Administrators?occupationCode=511112</t>
  </si>
  <si>
    <t>/occupation-profile/Program-and-Project-Administrators?occupationCode=511112</t>
  </si>
  <si>
    <t>https://labourmarketinsights.gov.au/occupation-profile/Health-Practice-Managers?occupationCode=512211</t>
  </si>
  <si>
    <t>/occupation-profile/Health-Practice-Managers?occupationCode=512211</t>
  </si>
  <si>
    <t>https://labourmarketinsights.gov.au/occupation-profile/Other-Practice-Managers?occupationCode=512299</t>
  </si>
  <si>
    <t>/occupation-profile/Other-Practice-Managers?occupationCode=512299</t>
  </si>
  <si>
    <t>https://labourmarketinsights.gov.au/occupation-profile/Secretaries-(General)?occupationCode=521211</t>
  </si>
  <si>
    <t>/occupation-profile/Secretaries-(General)?occupationCode=521211</t>
  </si>
  <si>
    <t>https://labourmarketinsights.gov.au/occupation-profile/Legal-Secretaries?occupationCode=521212</t>
  </si>
  <si>
    <t>/occupation-profile/Legal-Secretaries?occupationCode=521212</t>
  </si>
  <si>
    <t>https://labourmarketinsights.gov.au/occupation-profile/Data-Entry-Operators?occupationCode=532111</t>
  </si>
  <si>
    <t>/occupation-profile/Data-Entry-Operators?occupationCode=532111</t>
  </si>
  <si>
    <t>https://labourmarketinsights.gov.au/occupation-profile/Machine-Shorthand-Reporters?occupationCode=532112</t>
  </si>
  <si>
    <t>/occupation-profile/Machine-Shorthand-Reporters?occupationCode=532112</t>
  </si>
  <si>
    <t>https://labourmarketinsights.gov.au/occupation-profile/Typists?occupationCode=532113</t>
  </si>
  <si>
    <t>/occupation-profile/Typists?occupationCode=532113</t>
  </si>
  <si>
    <t>https://labourmarketinsights.gov.au/occupation-profile/Call-Centre-or-Contact-Centre-Team-Leaders?occupationCode=541111</t>
  </si>
  <si>
    <t>/occupation-profile/Call-Centre-or-Contact-Centre-Team-Leaders?occupationCode=541111</t>
  </si>
  <si>
    <t>https://labourmarketinsights.gov.au/occupation-profile/Call-Centre-or-Contact-Centre-Operators?occupationCode=541112</t>
  </si>
  <si>
    <t>/occupation-profile/Call-Centre-or-Contact-Centre-Operators?occupationCode=541112</t>
  </si>
  <si>
    <t>https://labourmarketinsights.gov.au/occupation-profile/Receptionists-(General)?occupationCode=542111</t>
  </si>
  <si>
    <t>/occupation-profile/Receptionists-(General)?occupationCode=542111</t>
  </si>
  <si>
    <t>https://labourmarketinsights.gov.au/occupation-profile/Admissions-Clerks?occupationCode=542112</t>
  </si>
  <si>
    <t>/occupation-profile/Admissions-Clerks?occupationCode=542112</t>
  </si>
  <si>
    <t>https://labourmarketinsights.gov.au/occupation-profile/Hotel-and-Motel-Receptionists?occupationCode=542113</t>
  </si>
  <si>
    <t>/occupation-profile/Hotel-and-Motel-Receptionists?occupationCode=542113</t>
  </si>
  <si>
    <t>https://labourmarketinsights.gov.au/occupation-profile/Medical-Receptionists?occupationCode=542114</t>
  </si>
  <si>
    <t>/occupation-profile/Medical-Receptionists?occupationCode=542114</t>
  </si>
  <si>
    <t>https://labourmarketinsights.gov.au/occupation-profile/Accounts-Clerks?occupationCode=551111</t>
  </si>
  <si>
    <t>/occupation-profile/Accounts-Clerks?occupationCode=551111</t>
  </si>
  <si>
    <t>https://labourmarketinsights.gov.au/occupation-profile/Cost-Clerks?occupationCode=551112</t>
  </si>
  <si>
    <t>/occupation-profile/Cost-Clerks?occupationCode=551112</t>
  </si>
  <si>
    <t>https://labourmarketinsights.gov.au/occupation-profile/Bookmakers?occupationCode=552311</t>
  </si>
  <si>
    <t>/occupation-profile/Bookmakers?occupationCode=552311</t>
  </si>
  <si>
    <t>https://labourmarketinsights.gov.au/occupation-profile/Insurance-Consultants?occupationCode=552312</t>
  </si>
  <si>
    <t>/occupation-profile/Insurance-Consultants?occupationCode=552312</t>
  </si>
  <si>
    <t>https://labourmarketinsights.gov.au/occupation-profile/Money-Market-Clerks?occupationCode=552313</t>
  </si>
  <si>
    <t>/occupation-profile/Money-Market-Clerks?occupationCode=552313</t>
  </si>
  <si>
    <t>https://labourmarketinsights.gov.au/occupation-profile/Statistical-Clerks?occupationCode=552314</t>
  </si>
  <si>
    <t>/occupation-profile/Statistical-Clerks?occupationCode=552314</t>
  </si>
  <si>
    <t>https://labourmarketinsights.gov.au/occupation-profile/Betting-Agency-Counter-Clerks?occupationCode=561111</t>
  </si>
  <si>
    <t>/occupation-profile/Betting-Agency-Counter-Clerks?occupationCode=561111</t>
  </si>
  <si>
    <t>https://labourmarketinsights.gov.au/occupation-profile/Bookmaker's-Clerks?occupationCode=561112</t>
  </si>
  <si>
    <t>/occupation-profile/Bookmaker's-Clerks?occupationCode=561112</t>
  </si>
  <si>
    <t>https://labourmarketinsights.gov.au/occupation-profile/Telephone-Betting-Clerks?occupationCode=561113</t>
  </si>
  <si>
    <t>/occupation-profile/Telephone-Betting-Clerks?occupationCode=561113</t>
  </si>
  <si>
    <t>https://labourmarketinsights.gov.au/occupation-profile/Other-Betting-Clerks?occupationCode=561199</t>
  </si>
  <si>
    <t>/occupation-profile/Other-Betting-Clerks?occupationCode=561199</t>
  </si>
  <si>
    <t>https://labourmarketinsights.gov.au/occupation-profile/Couriers?occupationCode=561211</t>
  </si>
  <si>
    <t>/occupation-profile/Couriers?occupationCode=561211</t>
  </si>
  <si>
    <t>https://labourmarketinsights.gov.au/occupation-profile/Postal-Delivery-Officers?occupationCode=561212</t>
  </si>
  <si>
    <t>/occupation-profile/Postal-Delivery-Officers?occupationCode=561212</t>
  </si>
  <si>
    <t>https://labourmarketinsights.gov.au/occupation-profile/Mail-Clerks?occupationCode=561411</t>
  </si>
  <si>
    <t>/occupation-profile/Mail-Clerks?occupationCode=561411</t>
  </si>
  <si>
    <t>https://labourmarketinsights.gov.au/occupation-profile/Postal-Sorting-Officers?occupationCode=561412</t>
  </si>
  <si>
    <t>/occupation-profile/Postal-Sorting-Officers?occupationCode=561412</t>
  </si>
  <si>
    <t>https://labourmarketinsights.gov.au/occupation-profile/Classified-Advertising-Clerks?occupationCode=561911</t>
  </si>
  <si>
    <t>/occupation-profile/Classified-Advertising-Clerks?occupationCode=561911</t>
  </si>
  <si>
    <t>https://labourmarketinsights.gov.au/occupation-profile/Meter-Readers?occupationCode=561912</t>
  </si>
  <si>
    <t>/occupation-profile/Meter-Readers?occupationCode=561912</t>
  </si>
  <si>
    <t>https://labourmarketinsights.gov.au/occupation-profile/Parking-Inspectors?occupationCode=561913</t>
  </si>
  <si>
    <t>/occupation-profile/Parking-Inspectors?occupationCode=561913</t>
  </si>
  <si>
    <t>https://labourmarketinsights.gov.au/occupation-profile/Clerical-and-Office-Support-Workers-(not-covered-elsewhere)?occupationCode=561999</t>
  </si>
  <si>
    <t>/occupation-profile/Clerical-and-Office-Support-Workers-(not-covered-elsewhere)?occupationCode=561999</t>
  </si>
  <si>
    <t>https://labourmarketinsights.gov.au/occupation-profile/Production-Clerks?occupationCode=591112</t>
  </si>
  <si>
    <t>/occupation-profile/Production-Clerks?occupationCode=591112</t>
  </si>
  <si>
    <t>https://labourmarketinsights.gov.au/occupation-profile/Purchasing-Officers?occupationCode=591113</t>
  </si>
  <si>
    <t>/occupation-profile/Purchasing-Officers?occupationCode=591113</t>
  </si>
  <si>
    <t>https://labourmarketinsights.gov.au/occupation-profile/Stock-Clerks?occupationCode=591115</t>
  </si>
  <si>
    <t>/occupation-profile/Stock-Clerks?occupationCode=591115</t>
  </si>
  <si>
    <t>https://labourmarketinsights.gov.au/occupation-profile/Warehouse-Administrators?occupationCode=591116</t>
  </si>
  <si>
    <t>/occupation-profile/Warehouse-Administrators?occupationCode=591116</t>
  </si>
  <si>
    <t>https://labourmarketinsights.gov.au/occupation-profile/Order-Clerks?occupationCode=591117</t>
  </si>
  <si>
    <t>/occupation-profile/Order-Clerks?occupationCode=591117</t>
  </si>
  <si>
    <t>https://labourmarketinsights.gov.au/occupation-profile/Despatching-and-Receiving-Clerks?occupationCode=591211</t>
  </si>
  <si>
    <t>/occupation-profile/Despatching-and-Receiving-Clerks?occupationCode=591211</t>
  </si>
  <si>
    <t>https://labourmarketinsights.gov.au/occupation-profile/Import-Export-Clerks?occupationCode=591212</t>
  </si>
  <si>
    <t>/occupation-profile/Import-Export-Clerks?occupationCode=591212</t>
  </si>
  <si>
    <t>https://labourmarketinsights.gov.au/occupation-profile/Conveyancers?occupationCode=599111</t>
  </si>
  <si>
    <t>/occupation-profile/Conveyancers?occupationCode=599111</t>
  </si>
  <si>
    <t>https://labourmarketinsights.gov.au/occupation-profile/Legal-Executives?occupationCode=599112</t>
  </si>
  <si>
    <t>/occupation-profile/Legal-Executives?occupationCode=599112</t>
  </si>
  <si>
    <t>https://labourmarketinsights.gov.au/occupation-profile/Clerks-of-Court?occupationCode=599211</t>
  </si>
  <si>
    <t>/occupation-profile/Clerks-of-Court?occupationCode=599211</t>
  </si>
  <si>
    <t>https://labourmarketinsights.gov.au/occupation-profile/Court-Bailiffs-and-Sheriffs?occupationCode=599212</t>
  </si>
  <si>
    <t>/occupation-profile/Court-Bailiffs-and-Sheriffs?occupationCode=599212</t>
  </si>
  <si>
    <t>https://labourmarketinsights.gov.au/occupation-profile/Court-Orderlies?occupationCode=599213</t>
  </si>
  <si>
    <t>/occupation-profile/Court-Orderlies?occupationCode=599213</t>
  </si>
  <si>
    <t>https://labourmarketinsights.gov.au/occupation-profile/Law-Clerks?occupationCode=599214</t>
  </si>
  <si>
    <t>/occupation-profile/Law-Clerks?occupationCode=599214</t>
  </si>
  <si>
    <t>https://labourmarketinsights.gov.au/occupation-profile/Trust-Officers?occupationCode=599215</t>
  </si>
  <si>
    <t>/occupation-profile/Trust-Officers?occupationCode=599215</t>
  </si>
  <si>
    <t>https://labourmarketinsights.gov.au/occupation-profile/Customs-Officers?occupationCode=599511</t>
  </si>
  <si>
    <t>/occupation-profile/Customs-Officers?occupationCode=599511</t>
  </si>
  <si>
    <t>https://labourmarketinsights.gov.au/occupation-profile/Immigration-Officers?occupationCode=599512</t>
  </si>
  <si>
    <t>/occupation-profile/Immigration-Officers?occupationCode=599512</t>
  </si>
  <si>
    <t>https://labourmarketinsights.gov.au/occupation-profile/Motor-Vehicle-Licence-Examiners?occupationCode=599513</t>
  </si>
  <si>
    <t>/occupation-profile/Motor-Vehicle-Licence-Examiners?occupationCode=599513</t>
  </si>
  <si>
    <t>https://labourmarketinsights.gov.au/occupation-profile/Noxious-Weeds-and-Pest-Inspectors?occupationCode=599514</t>
  </si>
  <si>
    <t>/occupation-profile/Noxious-Weeds-and-Pest-Inspectors?occupationCode=599514</t>
  </si>
  <si>
    <t>https://labourmarketinsights.gov.au/occupation-profile/Social-Security-Assessors?occupationCode=599515</t>
  </si>
  <si>
    <t>/occupation-profile/Social-Security-Assessors?occupationCode=599515</t>
  </si>
  <si>
    <t>https://labourmarketinsights.gov.au/occupation-profile/Taxation-Inspectors?occupationCode=599516</t>
  </si>
  <si>
    <t>/occupation-profile/Taxation-Inspectors?occupationCode=599516</t>
  </si>
  <si>
    <t>https://labourmarketinsights.gov.au/occupation-profile/Train-Examiners?occupationCode=599517</t>
  </si>
  <si>
    <t>/occupation-profile/Train-Examiners?occupationCode=599517</t>
  </si>
  <si>
    <t>https://labourmarketinsights.gov.au/occupation-profile/Transport-Operations-Inspectors?occupationCode=599518</t>
  </si>
  <si>
    <t>/occupation-profile/Transport-Operations-Inspectors?occupationCode=599518</t>
  </si>
  <si>
    <t>https://labourmarketinsights.gov.au/occupation-profile/Water-Inspectors?occupationCode=599521</t>
  </si>
  <si>
    <t>/occupation-profile/Water-Inspectors?occupationCode=599521</t>
  </si>
  <si>
    <t>https://labourmarketinsights.gov.au/occupation-profile/Other-Inspectors-and-Regulatory-Officers?occupationCode=599599</t>
  </si>
  <si>
    <t>/occupation-profile/Other-Inspectors-and-Regulatory-Officers?occupationCode=599599</t>
  </si>
  <si>
    <t>https://labourmarketinsights.gov.au/occupation-profile/Insurance-Investigators?occupationCode=599611</t>
  </si>
  <si>
    <t>/occupation-profile/Insurance-Investigators?occupationCode=599611</t>
  </si>
  <si>
    <t>https://labourmarketinsights.gov.au/occupation-profile/Insurance-Loss-Adjusters?occupationCode=599612</t>
  </si>
  <si>
    <t>/occupation-profile/Insurance-Loss-Adjusters?occupationCode=599612</t>
  </si>
  <si>
    <t>https://labourmarketinsights.gov.au/occupation-profile/Insurance-Risk-Surveyors?occupationCode=599613</t>
  </si>
  <si>
    <t>/occupation-profile/Insurance-Risk-Surveyors?occupationCode=599613</t>
  </si>
  <si>
    <t>https://labourmarketinsights.gov.au/occupation-profile/Production-Assistants-(Film-Television-Radio-or-Stage)?occupationCode=599912</t>
  </si>
  <si>
    <t>/occupation-profile/Production-Assistants-(Film-Television-Radio-or-Stage)?occupationCode=599912</t>
  </si>
  <si>
    <t>https://labourmarketinsights.gov.au/occupation-profile/Proof-Readers?occupationCode=599913</t>
  </si>
  <si>
    <t>/occupation-profile/Proof-Readers?occupationCode=599913</t>
  </si>
  <si>
    <t>https://labourmarketinsights.gov.au/occupation-profile/Radio-Despatchers?occupationCode=599914</t>
  </si>
  <si>
    <t>/occupation-profile/Radio-Despatchers?occupationCode=599914</t>
  </si>
  <si>
    <t>https://labourmarketinsights.gov.au/occupation-profile/Clinical-Coders?occupationCode=599915</t>
  </si>
  <si>
    <t>/occupation-profile/Clinical-Coders?occupationCode=599915</t>
  </si>
  <si>
    <t>https://labourmarketinsights.gov.au/occupation-profile/Facilities-Administrators?occupationCode=599916</t>
  </si>
  <si>
    <t>/occupation-profile/Facilities-Administrators?occupationCode=599916</t>
  </si>
  <si>
    <t>https://labourmarketinsights.gov.au/occupation-profile/Clerical-and-Administrative-Workers-(not-covered-elsewhere)?occupationCode=599999</t>
  </si>
  <si>
    <t>/occupation-profile/Clerical-and-Administrative-Workers-(not-covered-elsewhere)?occupationCode=599999</t>
  </si>
  <si>
    <t>https://labourmarketinsights.gov.au/occupation-profile/Auctioneers?occupationCode=611111</t>
  </si>
  <si>
    <t>/occupation-profile/Auctioneers?occupationCode=611111</t>
  </si>
  <si>
    <t>https://labourmarketinsights.gov.au/occupation-profile/Stock-and-Station-Agents?occupationCode=611112</t>
  </si>
  <si>
    <t>/occupation-profile/Stock-and-Station-Agents?occupationCode=611112</t>
  </si>
  <si>
    <t>https://labourmarketinsights.gov.au/occupation-profile/Sales-Representatives-(Building-and-Plumbing-Supplies)?occupationCode=611311</t>
  </si>
  <si>
    <t>/occupation-profile/Sales-Representatives-(Building-and-Plumbing-Supplies)?occupationCode=611311</t>
  </si>
  <si>
    <t>https://labourmarketinsights.gov.au/occupation-profile/Sales-Representatives-(Business-Services)?occupationCode=611312</t>
  </si>
  <si>
    <t>/occupation-profile/Sales-Representatives-(Business-Services)?occupationCode=611312</t>
  </si>
  <si>
    <t>https://labourmarketinsights.gov.au/occupation-profile/Sales-Representatives-(Motor-Vehicle-Parts-and-Accessories)?occupationCode=611313</t>
  </si>
  <si>
    <t>/occupation-profile/Sales-Representatives-(Motor-Vehicle-Parts-and-Accessories)?occupationCode=611313</t>
  </si>
  <si>
    <t>https://labourmarketinsights.gov.au/occupation-profile/Sales-Representatives-(Personal-and-Household-Goods)?occupationCode=611314</t>
  </si>
  <si>
    <t>/occupation-profile/Sales-Representatives-(Personal-and-Household-Goods)?occupationCode=611314</t>
  </si>
  <si>
    <t>https://labourmarketinsights.gov.au/occupation-profile/Other-Sales-Representatives?occupationCode=611399</t>
  </si>
  <si>
    <t>/occupation-profile/Other-Sales-Representatives?occupationCode=611399</t>
  </si>
  <si>
    <t>https://labourmarketinsights.gov.au/occupation-profile/Business-Brokers?occupationCode=612111</t>
  </si>
  <si>
    <t>/occupation-profile/Business-Brokers?occupationCode=612111</t>
  </si>
  <si>
    <t>https://labourmarketinsights.gov.au/occupation-profile/Property-Managers?occupationCode=612112</t>
  </si>
  <si>
    <t>/occupation-profile/Property-Managers?occupationCode=612112</t>
  </si>
  <si>
    <t>https://labourmarketinsights.gov.au/occupation-profile/Real-Estate-Agency-Principals?occupationCode=612113</t>
  </si>
  <si>
    <t>/occupation-profile/Real-Estate-Agency-Principals?occupationCode=612113</t>
  </si>
  <si>
    <t>https://labourmarketinsights.gov.au/occupation-profile/Real-Estate-Agents?occupationCode=612114</t>
  </si>
  <si>
    <t>/occupation-profile/Real-Estate-Agents?occupationCode=612114</t>
  </si>
  <si>
    <t>https://labourmarketinsights.gov.au/occupation-profile/Real-Estate-Representatives?occupationCode=612115</t>
  </si>
  <si>
    <t>/occupation-profile/Real-Estate-Representatives?occupationCode=612115</t>
  </si>
  <si>
    <t>https://labourmarketinsights.gov.au/occupation-profile/Motor-Vehicle-and-Caravan-Salespersons?occupationCode=621311</t>
  </si>
  <si>
    <t>/occupation-profile/Motor-Vehicle-and-Caravan-Salespersons?occupationCode=621311</t>
  </si>
  <si>
    <t>https://labourmarketinsights.gov.au/occupation-profile/Motor-Vehicle-Parts-Interpreters?occupationCode=621312</t>
  </si>
  <si>
    <t>/occupation-profile/Motor-Vehicle-Parts-Interpreters?occupationCode=621312</t>
  </si>
  <si>
    <t>https://labourmarketinsights.gov.au/occupation-profile/Cash-Van-Salespersons?occupationCode=621711</t>
  </si>
  <si>
    <t>/occupation-profile/Cash-Van-Salespersons?occupationCode=621711</t>
  </si>
  <si>
    <t>https://labourmarketinsights.gov.au/occupation-profile/Door-to-door-Salespersons?occupationCode=621712</t>
  </si>
  <si>
    <t>/occupation-profile/Door-to-door-Salespersons?occupationCode=621712</t>
  </si>
  <si>
    <t>https://labourmarketinsights.gov.au/occupation-profile/Street-Vendors?occupationCode=621713</t>
  </si>
  <si>
    <t>/occupation-profile/Street-Vendors?occupationCode=621713</t>
  </si>
  <si>
    <t>https://labourmarketinsights.gov.au/occupation-profile/Materials-Recyclers?occupationCode=621911</t>
  </si>
  <si>
    <t>/occupation-profile/Materials-Recyclers?occupationCode=621911</t>
  </si>
  <si>
    <t>https://labourmarketinsights.gov.au/occupation-profile/Rental-Salespersons?occupationCode=621912</t>
  </si>
  <si>
    <t>/occupation-profile/Rental-Salespersons?occupationCode=621912</t>
  </si>
  <si>
    <t>https://labourmarketinsights.gov.au/occupation-profile/Sales-Assistants-and-Salespersons-(not-covered-elsewhere)?occupationCode=621999</t>
  </si>
  <si>
    <t>/occupation-profile/Sales-Assistants-and-Salespersons-(not-covered-elsewhere)?occupationCode=621999</t>
  </si>
  <si>
    <t>https://labourmarketinsights.gov.au/occupation-profile/Checkout-Operators?occupationCode=631111</t>
  </si>
  <si>
    <t>/occupation-profile/Checkout-Operators?occupationCode=631111</t>
  </si>
  <si>
    <t>https://labourmarketinsights.gov.au/occupation-profile/Cashiers?occupationCode=631112</t>
  </si>
  <si>
    <t>/occupation-profile/Cashiers?occupationCode=631112</t>
  </si>
  <si>
    <t>https://labourmarketinsights.gov.au/occupation-profile/Models?occupationCode=639111</t>
  </si>
  <si>
    <t>/occupation-profile/Models?occupationCode=639111</t>
  </si>
  <si>
    <t>https://labourmarketinsights.gov.au/occupation-profile/Sales-Demonstrators?occupationCode=639112</t>
  </si>
  <si>
    <t>/occupation-profile/Sales-Demonstrators?occupationCode=639112</t>
  </si>
  <si>
    <t>https://labourmarketinsights.gov.au/occupation-profile/Retail-Buyers?occupationCode=639211</t>
  </si>
  <si>
    <t>/occupation-profile/Retail-Buyers?occupationCode=639211</t>
  </si>
  <si>
    <t>https://labourmarketinsights.gov.au/occupation-profile/Wool-Buyers?occupationCode=639212</t>
  </si>
  <si>
    <t>/occupation-profile/Wool-Buyers?occupationCode=639212</t>
  </si>
  <si>
    <t>https://labourmarketinsights.gov.au/occupation-profile/Ticket-Sellers?occupationCode=639411</t>
  </si>
  <si>
    <t>/occupation-profile/Ticket-Sellers?occupationCode=639411</t>
  </si>
  <si>
    <t>https://labourmarketinsights.gov.au/occupation-profile/Transport-Conductors?occupationCode=639412</t>
  </si>
  <si>
    <t>/occupation-profile/Transport-Conductors?occupationCode=639412</t>
  </si>
  <si>
    <t>https://labourmarketinsights.gov.au/occupation-profile/Clay-Products-Machine-Operators?occupationCode=711111</t>
  </si>
  <si>
    <t>/occupation-profile/Clay-Products-Machine-Operators?occupationCode=711111</t>
  </si>
  <si>
    <t>https://labourmarketinsights.gov.au/occupation-profile/Concrete-Products-Machine-Operators?occupationCode=711112</t>
  </si>
  <si>
    <t>/occupation-profile/Concrete-Products-Machine-Operators?occupationCode=711112</t>
  </si>
  <si>
    <t>https://labourmarketinsights.gov.au/occupation-profile/Glass-Production-Machine-Operators?occupationCode=711113</t>
  </si>
  <si>
    <t>/occupation-profile/Glass-Production-Machine-Operators?occupationCode=711113</t>
  </si>
  <si>
    <t>https://labourmarketinsights.gov.au/occupation-profile/Stone-Processing-Machine-Operators?occupationCode=711114</t>
  </si>
  <si>
    <t>/occupation-profile/Stone-Processing-Machine-Operators?occupationCode=711114</t>
  </si>
  <si>
    <t>https://labourmarketinsights.gov.au/occupation-profile/Other-Clay-Concrete-Glass-and-Stone-Processing-Machine-Operators?occupationCode=711199</t>
  </si>
  <si>
    <t>/occupation-profile/Other-Clay-Concrete-Glass-and-Stone-Processing-Machine-Operators?occupationCode=711199</t>
  </si>
  <si>
    <t>https://labourmarketinsights.gov.au/occupation-profile/Paper-Products-Machine-Operators?occupationCode=711311</t>
  </si>
  <si>
    <t>/occupation-profile/Paper-Products-Machine-Operators?occupationCode=711311</t>
  </si>
  <si>
    <t>https://labourmarketinsights.gov.au/occupation-profile/Sawmilling-Operators?occupationCode=711313</t>
  </si>
  <si>
    <t>/occupation-profile/Sawmilling-Operators?occupationCode=711313</t>
  </si>
  <si>
    <t>https://labourmarketinsights.gov.au/occupation-profile/Other-Wood-Processing-Machine-Operators?occupationCode=711314</t>
  </si>
  <si>
    <t>/occupation-profile/Other-Wood-Processing-Machine-Operators?occupationCode=711314</t>
  </si>
  <si>
    <t>https://labourmarketinsights.gov.au/occupation-profile/Plastic-Cablemaking-Machine-Operators?occupationCode=711511</t>
  </si>
  <si>
    <t>/occupation-profile/Plastic-Cablemaking-Machine-Operators?occupationCode=711511</t>
  </si>
  <si>
    <t>https://labourmarketinsights.gov.au/occupation-profile/Plastic-Compounding-and-Reclamation-Machine-Operators?occupationCode=711512</t>
  </si>
  <si>
    <t>/occupation-profile/Plastic-Compounding-and-Reclamation-Machine-Operators?occupationCode=711512</t>
  </si>
  <si>
    <t>https://labourmarketinsights.gov.au/occupation-profile/Plastics-Fabricators-and-Welders?occupationCode=711513</t>
  </si>
  <si>
    <t>/occupation-profile/Plastics-Fabricators-and-Welders?occupationCode=711513</t>
  </si>
  <si>
    <t>https://labourmarketinsights.gov.au/occupation-profile/Plastics-Production-Machine-Operators-(General)?occupationCode=711514</t>
  </si>
  <si>
    <t>/occupation-profile/Plastics-Production-Machine-Operators-(General)?occupationCode=711514</t>
  </si>
  <si>
    <t>https://labourmarketinsights.gov.au/occupation-profile/Reinforced-Plastic-and-Composite-Production-Workers?occupationCode=711515</t>
  </si>
  <si>
    <t>/occupation-profile/Reinforced-Plastic-and-Composite-Production-Workers?occupationCode=711515</t>
  </si>
  <si>
    <t>https://labourmarketinsights.gov.au/occupation-profile/Rubber-Production-Machine-Operators?occupationCode=711516</t>
  </si>
  <si>
    <t>/occupation-profile/Rubber-Production-Machine-Operators?occupationCode=711516</t>
  </si>
  <si>
    <t>https://labourmarketinsights.gov.au/occupation-profile/Other-Plastics-and-Rubber-Production-Machine-Operators?occupationCode=711599</t>
  </si>
  <si>
    <t>/occupation-profile/Other-Plastics-and-Rubber-Production-Machine-Operators?occupationCode=711599</t>
  </si>
  <si>
    <t>https://labourmarketinsights.gov.au/occupation-profile/Footwear-Production-Machine-Operators?occupationCode=711711</t>
  </si>
  <si>
    <t>/occupation-profile/Footwear-Production-Machine-Operators?occupationCode=711711</t>
  </si>
  <si>
    <t>https://labourmarketinsights.gov.au/occupation-profile/Hide-and-Skin-Processing-Machine-Operators?occupationCode=711712</t>
  </si>
  <si>
    <t>/occupation-profile/Hide-and-Skin-Processing-Machine-Operators?occupationCode=711712</t>
  </si>
  <si>
    <t>https://labourmarketinsights.gov.au/occupation-profile/Knitting-Machine-Operators?occupationCode=711713</t>
  </si>
  <si>
    <t>/occupation-profile/Knitting-Machine-Operators?occupationCode=711713</t>
  </si>
  <si>
    <t>https://labourmarketinsights.gov.au/occupation-profile/Textile-Dyeing-and-Finishing-Machine-Operators?occupationCode=711714</t>
  </si>
  <si>
    <t>/occupation-profile/Textile-Dyeing-and-Finishing-Machine-Operators?occupationCode=711714</t>
  </si>
  <si>
    <t>https://labourmarketinsights.gov.au/occupation-profile/Weaving-Machine-Operators?occupationCode=711715</t>
  </si>
  <si>
    <t>/occupation-profile/Weaving-Machine-Operators?occupationCode=711715</t>
  </si>
  <si>
    <t>https://labourmarketinsights.gov.au/occupation-profile/Yarn-Carding-and-Spinning-Machine-Operators?occupationCode=711716</t>
  </si>
  <si>
    <t>/occupation-profile/Yarn-Carding-and-Spinning-Machine-Operators?occupationCode=711716</t>
  </si>
  <si>
    <t>https://labourmarketinsights.gov.au/occupation-profile/Other-Textile-and-Footwear-Production-Machine-Operators?occupationCode=711799</t>
  </si>
  <si>
    <t>/occupation-profile/Other-Textile-and-Footwear-Production-Machine-Operators?occupationCode=711799</t>
  </si>
  <si>
    <t>https://labourmarketinsights.gov.au/occupation-profile/Chemical-Production-Machine-Operators?occupationCode=711911</t>
  </si>
  <si>
    <t>/occupation-profile/Chemical-Production-Machine-Operators?occupationCode=711911</t>
  </si>
  <si>
    <t>https://labourmarketinsights.gov.au/occupation-profile/Motion-Picture-Projectionists?occupationCode=711912</t>
  </si>
  <si>
    <t>/occupation-profile/Motion-Picture-Projectionists?occupationCode=711912</t>
  </si>
  <si>
    <t>https://labourmarketinsights.gov.au/occupation-profile/Sand-Blasters?occupationCode=711913</t>
  </si>
  <si>
    <t>/occupation-profile/Sand-Blasters?occupationCode=711913</t>
  </si>
  <si>
    <t>https://labourmarketinsights.gov.au/occupation-profile/Sterilisation-Technicians?occupationCode=711914</t>
  </si>
  <si>
    <t>/occupation-profile/Sterilisation-Technicians?occupationCode=711914</t>
  </si>
  <si>
    <t>https://labourmarketinsights.gov.au/occupation-profile/Machine-Operators-(not-covered-elsewhere)?occupationCode=711999</t>
  </si>
  <si>
    <t>/occupation-profile/Machine-Operators-(not-covered-elsewhere)?occupationCode=711999</t>
  </si>
  <si>
    <t>https://labourmarketinsights.gov.au/occupation-profile/Drillers?occupationCode=712211</t>
  </si>
  <si>
    <t>/occupation-profile/Drillers?occupationCode=712211</t>
  </si>
  <si>
    <t>https://labourmarketinsights.gov.au/occupation-profile/Miners?occupationCode=712212</t>
  </si>
  <si>
    <t>/occupation-profile/Miners?occupationCode=712212</t>
  </si>
  <si>
    <t>https://labourmarketinsights.gov.au/occupation-profile/Shot-Firers?occupationCode=712213</t>
  </si>
  <si>
    <t>/occupation-profile/Shot-Firers?occupationCode=712213</t>
  </si>
  <si>
    <t>https://labourmarketinsights.gov.au/occupation-profile/Boiler-and-Engine-Operators?occupationCode=712911</t>
  </si>
  <si>
    <t>/occupation-profile/Boiler-and-Engine-Operators?occupationCode=712911</t>
  </si>
  <si>
    <t>https://labourmarketinsights.gov.au/occupation-profile/Bulk-Materials-Handling-Plant-Operators?occupationCode=712912</t>
  </si>
  <si>
    <t>/occupation-profile/Bulk-Materials-Handling-Plant-Operators?occupationCode=712912</t>
  </si>
  <si>
    <t>https://labourmarketinsights.gov.au/occupation-profile/Cement-Production-Plant-Operators?occupationCode=712913</t>
  </si>
  <si>
    <t>/occupation-profile/Cement-Production-Plant-Operators?occupationCode=712913</t>
  </si>
  <si>
    <t>https://labourmarketinsights.gov.au/occupation-profile/Concrete-Batching-Plant-Operators?occupationCode=712914</t>
  </si>
  <si>
    <t>/occupation-profile/Concrete-Batching-Plant-Operators?occupationCode=712914</t>
  </si>
  <si>
    <t>https://labourmarketinsights.gov.au/occupation-profile/Concrete-Pump-Operators?occupationCode=712915</t>
  </si>
  <si>
    <t>/occupation-profile/Concrete-Pump-Operators?occupationCode=712915</t>
  </si>
  <si>
    <t>https://labourmarketinsights.gov.au/occupation-profile/Paper-and-Pulp-Mill-Operators?occupationCode=712916</t>
  </si>
  <si>
    <t>/occupation-profile/Paper-and-Pulp-Mill-Operators?occupationCode=712916</t>
  </si>
  <si>
    <t>https://labourmarketinsights.gov.au/occupation-profile/Railway-Signal-Operators?occupationCode=712917</t>
  </si>
  <si>
    <t>/occupation-profile/Railway-Signal-Operators?occupationCode=712917</t>
  </si>
  <si>
    <t>https://labourmarketinsights.gov.au/occupation-profile/Train-Controllers?occupationCode=712918</t>
  </si>
  <si>
    <t>/occupation-profile/Train-Controllers?occupationCode=712918</t>
  </si>
  <si>
    <t>https://labourmarketinsights.gov.au/occupation-profile/Waste-Water-and-Water-Plant-Operators?occupationCode=712921</t>
  </si>
  <si>
    <t>/occupation-profile/Waste-Water-and-Water-Plant-Operators?occupationCode=712921</t>
  </si>
  <si>
    <t>https://labourmarketinsights.gov.au/occupation-profile/Weighbridge-Operators?occupationCode=712922</t>
  </si>
  <si>
    <t>/occupation-profile/Weighbridge-Operators?occupationCode=712922</t>
  </si>
  <si>
    <t>https://labourmarketinsights.gov.au/occupation-profile/Stationary-Plant-Operators-(not-covered-elsewhere)?occupationCode=712999</t>
  </si>
  <si>
    <t>/occupation-profile/Stationary-Plant-Operators-(not-covered-elsewhere)?occupationCode=712999</t>
  </si>
  <si>
    <t>https://labourmarketinsights.gov.au/occupation-profile/Agricultural-and-Horticultural-Mobile-Plant-Operators?occupationCode=721111</t>
  </si>
  <si>
    <t>/occupation-profile/Agricultural-and-Horticultural-Mobile-Plant-Operators?occupationCode=721111</t>
  </si>
  <si>
    <t>https://labourmarketinsights.gov.au/occupation-profile/Logging-Plant-Operators?occupationCode=721112</t>
  </si>
  <si>
    <t>/occupation-profile/Logging-Plant-Operators?occupationCode=721112</t>
  </si>
  <si>
    <t>https://labourmarketinsights.gov.au/occupation-profile/Earthmoving-Plant-Operators-(General)?occupationCode=721211</t>
  </si>
  <si>
    <t>/occupation-profile/Earthmoving-Plant-Operators-(General)?occupationCode=721211</t>
  </si>
  <si>
    <t>https://labourmarketinsights.gov.au/occupation-profile/Backhoe-Operators?occupationCode=721212</t>
  </si>
  <si>
    <t>/occupation-profile/Backhoe-Operators?occupationCode=721212</t>
  </si>
  <si>
    <t>https://labourmarketinsights.gov.au/occupation-profile/Bulldozer-Operators?occupationCode=721213</t>
  </si>
  <si>
    <t>/occupation-profile/Bulldozer-Operators?occupationCode=721213</t>
  </si>
  <si>
    <t>https://labourmarketinsights.gov.au/occupation-profile/Excavator-Operators?occupationCode=721214</t>
  </si>
  <si>
    <t>/occupation-profile/Excavator-Operators?occupationCode=721214</t>
  </si>
  <si>
    <t>https://labourmarketinsights.gov.au/occupation-profile/Grader-Operators?occupationCode=721215</t>
  </si>
  <si>
    <t>/occupation-profile/Grader-Operators?occupationCode=721215</t>
  </si>
  <si>
    <t>https://labourmarketinsights.gov.au/occupation-profile/Loader-Operators?occupationCode=721216</t>
  </si>
  <si>
    <t>/occupation-profile/Loader-Operators?occupationCode=721216</t>
  </si>
  <si>
    <t>https://labourmarketinsights.gov.au/occupation-profile/Aircraft-Baggage-Handlers-and-Airline-Ground-Crews?occupationCode=721911</t>
  </si>
  <si>
    <t>/occupation-profile/Aircraft-Baggage-Handlers-and-Airline-Ground-Crews?occupationCode=721911</t>
  </si>
  <si>
    <t>https://labourmarketinsights.gov.au/occupation-profile/Linemarkers?occupationCode=721912</t>
  </si>
  <si>
    <t>/occupation-profile/Linemarkers?occupationCode=721912</t>
  </si>
  <si>
    <t>https://labourmarketinsights.gov.au/occupation-profile/Paving-Plant-Operators?occupationCode=721913</t>
  </si>
  <si>
    <t>/occupation-profile/Paving-Plant-Operators?occupationCode=721913</t>
  </si>
  <si>
    <t>https://labourmarketinsights.gov.au/occupation-profile/Railway-Track-Plant-Operators?occupationCode=721914</t>
  </si>
  <si>
    <t>/occupation-profile/Railway-Track-Plant-Operators?occupationCode=721914</t>
  </si>
  <si>
    <t>https://labourmarketinsights.gov.au/occupation-profile/Road-Roller-Operators?occupationCode=721915</t>
  </si>
  <si>
    <t>/occupation-profile/Road-Roller-Operators?occupationCode=721915</t>
  </si>
  <si>
    <t>https://labourmarketinsights.gov.au/occupation-profile/Streetsweeper-Operators?occupationCode=721916</t>
  </si>
  <si>
    <t>/occupation-profile/Streetsweeper-Operators?occupationCode=721916</t>
  </si>
  <si>
    <t>https://labourmarketinsights.gov.au/occupation-profile/Mobile-Plant-Operators-(not-covered-elsewhere)?occupationCode=721999</t>
  </si>
  <si>
    <t>/occupation-profile/Mobile-Plant-Operators-(not-covered-elsewhere)?occupationCode=721999</t>
  </si>
  <si>
    <t>https://labourmarketinsights.gov.au/occupation-profile/Chauffeurs?occupationCode=731111</t>
  </si>
  <si>
    <t>/occupation-profile/Chauffeurs?occupationCode=731111</t>
  </si>
  <si>
    <t>https://labourmarketinsights.gov.au/occupation-profile/Taxi-Drivers?occupationCode=731112</t>
  </si>
  <si>
    <t>/occupation-profile/Taxi-Drivers?occupationCode=731112</t>
  </si>
  <si>
    <t>https://labourmarketinsights.gov.au/occupation-profile/Other-Automobile-Drivers?occupationCode=731199</t>
  </si>
  <si>
    <t>/occupation-profile/Other-Automobile-Drivers?occupationCode=731199</t>
  </si>
  <si>
    <t>https://labourmarketinsights.gov.au/occupation-profile/Bus-Drivers?occupationCode=731211</t>
  </si>
  <si>
    <t>/occupation-profile/Bus-Drivers?occupationCode=731211</t>
  </si>
  <si>
    <t>https://labourmarketinsights.gov.au/occupation-profile/Charter-and-Tour-Bus-Drivers?occupationCode=731212</t>
  </si>
  <si>
    <t>/occupation-profile/Charter-and-Tour-Bus-Drivers?occupationCode=731212</t>
  </si>
  <si>
    <t>https://labourmarketinsights.gov.au/occupation-profile/Passenger-Coach-Drivers?occupationCode=731213</t>
  </si>
  <si>
    <t>/occupation-profile/Passenger-Coach-Drivers?occupationCode=731213</t>
  </si>
  <si>
    <t>https://labourmarketinsights.gov.au/occupation-profile/Train-Drivers?occupationCode=731311</t>
  </si>
  <si>
    <t>/occupation-profile/Train-Drivers?occupationCode=731311</t>
  </si>
  <si>
    <t>https://labourmarketinsights.gov.au/occupation-profile/Tram-Drivers?occupationCode=731312</t>
  </si>
  <si>
    <t>/occupation-profile/Tram-Drivers?occupationCode=731312</t>
  </si>
  <si>
    <t>https://labourmarketinsights.gov.au/occupation-profile/Truck-Drivers-(General)?occupationCode=733111</t>
  </si>
  <si>
    <t>/occupation-profile/Truck-Drivers-(General)?occupationCode=733111</t>
  </si>
  <si>
    <t>https://labourmarketinsights.gov.au/occupation-profile/Aircraft-Refuellers?occupationCode=733112</t>
  </si>
  <si>
    <t>/occupation-profile/Aircraft-Refuellers?occupationCode=733112</t>
  </si>
  <si>
    <t>https://labourmarketinsights.gov.au/occupation-profile/Furniture-Removalist-Drivers?occupationCode=733113</t>
  </si>
  <si>
    <t>/occupation-profile/Furniture-Removalist-Drivers?occupationCode=733113</t>
  </si>
  <si>
    <t>https://labourmarketinsights.gov.au/occupation-profile/Tanker-Drivers?occupationCode=733114</t>
  </si>
  <si>
    <t>/occupation-profile/Tanker-Drivers?occupationCode=733114</t>
  </si>
  <si>
    <t>https://labourmarketinsights.gov.au/occupation-profile/Tow-Truck-Drivers?occupationCode=733115</t>
  </si>
  <si>
    <t>/occupation-profile/Tow-Truck-Drivers?occupationCode=733115</t>
  </si>
  <si>
    <t>https://labourmarketinsights.gov.au/occupation-profile/Commercial-Housekeepers?occupationCode=811411</t>
  </si>
  <si>
    <t>/occupation-profile/Commercial-Housekeepers?occupationCode=811411</t>
  </si>
  <si>
    <t>https://labourmarketinsights.gov.au/occupation-profile/Domestic-Housekeepers?occupationCode=811412</t>
  </si>
  <si>
    <t>/occupation-profile/Domestic-Housekeepers?occupationCode=811412</t>
  </si>
  <si>
    <t>https://labourmarketinsights.gov.au/occupation-profile/Laundry-Workers-(General)?occupationCode=811511</t>
  </si>
  <si>
    <t>/occupation-profile/Laundry-Workers-(General)?occupationCode=811511</t>
  </si>
  <si>
    <t>https://labourmarketinsights.gov.au/occupation-profile/Drycleaners?occupationCode=811512</t>
  </si>
  <si>
    <t>/occupation-profile/Drycleaners?occupationCode=811512</t>
  </si>
  <si>
    <t>https://labourmarketinsights.gov.au/occupation-profile/Ironers-and-Pressers?occupationCode=811513</t>
  </si>
  <si>
    <t>/occupation-profile/Ironers-and-Pressers?occupationCode=811513</t>
  </si>
  <si>
    <t>https://labourmarketinsights.gov.au/occupation-profile/Carpet-Cleaners?occupationCode=811611</t>
  </si>
  <si>
    <t>/occupation-profile/Carpet-Cleaners?occupationCode=811611</t>
  </si>
  <si>
    <t>https://labourmarketinsights.gov.au/occupation-profile/Window-Cleaners?occupationCode=811612</t>
  </si>
  <si>
    <t>/occupation-profile/Window-Cleaners?occupationCode=811612</t>
  </si>
  <si>
    <t>https://labourmarketinsights.gov.au/occupation-profile/Cleaners-(not-covered-elsewhere)?occupationCode=811699</t>
  </si>
  <si>
    <t>/occupation-profile/Cleaners-(not-covered-elsewhere)?occupationCode=811699</t>
  </si>
  <si>
    <t>https://labourmarketinsights.gov.au/occupation-profile/Builder's-Labourers?occupationCode=821111</t>
  </si>
  <si>
    <t>/occupation-profile/Builder's-Labourers?occupationCode=821111</t>
  </si>
  <si>
    <t>https://labourmarketinsights.gov.au/occupation-profile/Drainage-Sewerage-and-Stormwater-Labourers?occupationCode=821112</t>
  </si>
  <si>
    <t>/occupation-profile/Drainage-Sewerage-and-Stormwater-Labourers?occupationCode=821112</t>
  </si>
  <si>
    <t>https://labourmarketinsights.gov.au/occupation-profile/Earthmoving-Labourers?occupationCode=821113</t>
  </si>
  <si>
    <t>/occupation-profile/Earthmoving-Labourers?occupationCode=821113</t>
  </si>
  <si>
    <t>https://labourmarketinsights.gov.au/occupation-profile/Plumber's-Assistants?occupationCode=821114</t>
  </si>
  <si>
    <t>/occupation-profile/Plumber's-Assistants?occupationCode=821114</t>
  </si>
  <si>
    <t>https://labourmarketinsights.gov.au/occupation-profile/Building-Insulation-Installers?occupationCode=821411</t>
  </si>
  <si>
    <t>/occupation-profile/Building-Insulation-Installers?occupationCode=821411</t>
  </si>
  <si>
    <t>https://labourmarketinsights.gov.au/occupation-profile/Home-Improvement-Installers?occupationCode=821412</t>
  </si>
  <si>
    <t>/occupation-profile/Home-Improvement-Installers?occupationCode=821412</t>
  </si>
  <si>
    <t>https://labourmarketinsights.gov.au/occupation-profile/Construction-Riggers?occupationCode=821711</t>
  </si>
  <si>
    <t>/occupation-profile/Construction-Riggers?occupationCode=821711</t>
  </si>
  <si>
    <t>https://labourmarketinsights.gov.au/occupation-profile/Scaffolders?occupationCode=821712</t>
  </si>
  <si>
    <t>/occupation-profile/Scaffolders?occupationCode=821712</t>
  </si>
  <si>
    <t>https://labourmarketinsights.gov.au/occupation-profile/Steel-Fixers?occupationCode=821713</t>
  </si>
  <si>
    <t>/occupation-profile/Steel-Fixers?occupationCode=821713</t>
  </si>
  <si>
    <t>https://labourmarketinsights.gov.au/occupation-profile/Structural-Steel-Erectors?occupationCode=821714</t>
  </si>
  <si>
    <t>/occupation-profile/Structural-Steel-Erectors?occupationCode=821714</t>
  </si>
  <si>
    <t>https://labourmarketinsights.gov.au/occupation-profile/Crane-Chasers?occupationCode=821911</t>
  </si>
  <si>
    <t>/occupation-profile/Crane-Chasers?occupationCode=821911</t>
  </si>
  <si>
    <t>https://labourmarketinsights.gov.au/occupation-profile/Driller's-Assistants?occupationCode=821912</t>
  </si>
  <si>
    <t>/occupation-profile/Driller's-Assistants?occupationCode=821912</t>
  </si>
  <si>
    <t>https://labourmarketinsights.gov.au/occupation-profile/Laggers?occupationCode=821913</t>
  </si>
  <si>
    <t>/occupation-profile/Laggers?occupationCode=821913</t>
  </si>
  <si>
    <t>https://labourmarketinsights.gov.au/occupation-profile/Mining-Support-Workers?occupationCode=821914</t>
  </si>
  <si>
    <t>/occupation-profile/Mining-Support-Workers?occupationCode=821914</t>
  </si>
  <si>
    <t>https://labourmarketinsights.gov.au/occupation-profile/Surveyor's-Assistants?occupationCode=821915</t>
  </si>
  <si>
    <t>/occupation-profile/Surveyor's-Assistants?occupationCode=821915</t>
  </si>
  <si>
    <t>https://labourmarketinsights.gov.au/occupation-profile/Baking-Factory-Workers?occupationCode=831111</t>
  </si>
  <si>
    <t>/occupation-profile/Baking-Factory-Workers?occupationCode=831111</t>
  </si>
  <si>
    <t>https://labourmarketinsights.gov.au/occupation-profile/Brewery-Workers?occupationCode=831112</t>
  </si>
  <si>
    <t>/occupation-profile/Brewery-Workers?occupationCode=831112</t>
  </si>
  <si>
    <t>https://labourmarketinsights.gov.au/occupation-profile/Confectionery-Makers?occupationCode=831113</t>
  </si>
  <si>
    <t>/occupation-profile/Confectionery-Makers?occupationCode=831113</t>
  </si>
  <si>
    <t>https://labourmarketinsights.gov.au/occupation-profile/Dairy-Products-Makers?occupationCode=831114</t>
  </si>
  <si>
    <t>/occupation-profile/Dairy-Products-Makers?occupationCode=831114</t>
  </si>
  <si>
    <t>https://labourmarketinsights.gov.au/occupation-profile/Fruit-and-Vegetable-Factory-Workers?occupationCode=831115</t>
  </si>
  <si>
    <t>/occupation-profile/Fruit-and-Vegetable-Factory-Workers?occupationCode=831115</t>
  </si>
  <si>
    <t>https://labourmarketinsights.gov.au/occupation-profile/Grain-Mill-Workers?occupationCode=831116</t>
  </si>
  <si>
    <t>/occupation-profile/Grain-Mill-Workers?occupationCode=831116</t>
  </si>
  <si>
    <t>https://labourmarketinsights.gov.au/occupation-profile/Sugar-Mill-Workers?occupationCode=831117</t>
  </si>
  <si>
    <t>/occupation-profile/Sugar-Mill-Workers?occupationCode=831117</t>
  </si>
  <si>
    <t>https://labourmarketinsights.gov.au/occupation-profile/Winery-Cellar-Hands?occupationCode=831118</t>
  </si>
  <si>
    <t>/occupation-profile/Winery-Cellar-Hands?occupationCode=831118</t>
  </si>
  <si>
    <t>https://labourmarketinsights.gov.au/occupation-profile/Other-Food-and-Drink-Factory-Workers?occupationCode=831199</t>
  </si>
  <si>
    <t>/occupation-profile/Other-Food-and-Drink-Factory-Workers?occupationCode=831199</t>
  </si>
  <si>
    <t>https://labourmarketinsights.gov.au/occupation-profile/Meat-Boners-and-Slicers?occupationCode=831211</t>
  </si>
  <si>
    <t>/occupation-profile/Meat-Boners-and-Slicers?occupationCode=831211</t>
  </si>
  <si>
    <t>https://labourmarketinsights.gov.au/occupation-profile/Slaughterers?occupationCode=831212</t>
  </si>
  <si>
    <t>/occupation-profile/Slaughterers?occupationCode=831212</t>
  </si>
  <si>
    <t>https://labourmarketinsights.gov.au/occupation-profile/Meat-Process-Workers?occupationCode=831311</t>
  </si>
  <si>
    <t>/occupation-profile/Meat-Process-Workers?occupationCode=831311</t>
  </si>
  <si>
    <t>https://labourmarketinsights.gov.au/occupation-profile/Poultry-Process-Workers?occupationCode=831312</t>
  </si>
  <si>
    <t>/occupation-profile/Poultry-Process-Workers?occupationCode=831312</t>
  </si>
  <si>
    <t>https://labourmarketinsights.gov.au/occupation-profile/Seafood-Process-Workers?occupationCode=831313</t>
  </si>
  <si>
    <t>/occupation-profile/Seafood-Process-Workers?occupationCode=831313</t>
  </si>
  <si>
    <t>https://labourmarketinsights.gov.au/occupation-profile/Chocolate-Packers?occupationCode=832111</t>
  </si>
  <si>
    <t>/occupation-profile/Chocolate-Packers?occupationCode=832111</t>
  </si>
  <si>
    <t>https://labourmarketinsights.gov.au/occupation-profile/Container-Fillers?occupationCode=832112</t>
  </si>
  <si>
    <t>/occupation-profile/Container-Fillers?occupationCode=832112</t>
  </si>
  <si>
    <t>https://labourmarketinsights.gov.au/occupation-profile/Fruit-and-Vegetable-Packers?occupationCode=832113</t>
  </si>
  <si>
    <t>/occupation-profile/Fruit-and-Vegetable-Packers?occupationCode=832113</t>
  </si>
  <si>
    <t>https://labourmarketinsights.gov.au/occupation-profile/Meat-Packers?occupationCode=832114</t>
  </si>
  <si>
    <t>/occupation-profile/Meat-Packers?occupationCode=832114</t>
  </si>
  <si>
    <t>https://labourmarketinsights.gov.au/occupation-profile/Seafood-Packers?occupationCode=832115</t>
  </si>
  <si>
    <t>/occupation-profile/Seafood-Packers?occupationCode=832115</t>
  </si>
  <si>
    <t>https://labourmarketinsights.gov.au/occupation-profile/Other-Packers?occupationCode=832199</t>
  </si>
  <si>
    <t>/occupation-profile/Other-Packers?occupationCode=832199</t>
  </si>
  <si>
    <t>https://labourmarketinsights.gov.au/occupation-profile/Plastics-Factory-Workers?occupationCode=839211</t>
  </si>
  <si>
    <t>/occupation-profile/Plastics-Factory-Workers?occupationCode=839211</t>
  </si>
  <si>
    <t>https://labourmarketinsights.gov.au/occupation-profile/Rubber-Factory-Workers?occupationCode=839212</t>
  </si>
  <si>
    <t>/occupation-profile/Rubber-Factory-Workers?occupationCode=839212</t>
  </si>
  <si>
    <t>https://labourmarketinsights.gov.au/occupation-profile/Product-Examiners?occupationCode=839311</t>
  </si>
  <si>
    <t>/occupation-profile/Product-Examiners?occupationCode=839311</t>
  </si>
  <si>
    <t>https://labourmarketinsights.gov.au/occupation-profile/Product-Graders?occupationCode=839312</t>
  </si>
  <si>
    <t>/occupation-profile/Product-Graders?occupationCode=839312</t>
  </si>
  <si>
    <t>https://labourmarketinsights.gov.au/occupation-profile/Product-Testers?occupationCode=839313</t>
  </si>
  <si>
    <t>/occupation-profile/Product-Testers?occupationCode=839313</t>
  </si>
  <si>
    <t>https://labourmarketinsights.gov.au/occupation-profile/Paper-and-Pulp-Mill-Workers?occupationCode=839411</t>
  </si>
  <si>
    <t>/occupation-profile/Paper-and-Pulp-Mill-Workers?occupationCode=839411</t>
  </si>
  <si>
    <t>https://labourmarketinsights.gov.au/occupation-profile/Sawmill-and-Timber-Yard-Workers?occupationCode=839412</t>
  </si>
  <si>
    <t>/occupation-profile/Sawmill-and-Timber-Yard-Workers?occupationCode=839412</t>
  </si>
  <si>
    <t>https://labourmarketinsights.gov.au/occupation-profile/Wood-and-Wood-Products-Factory-Workers?occupationCode=839413</t>
  </si>
  <si>
    <t>/occupation-profile/Wood-and-Wood-Products-Factory-Workers?occupationCode=839413</t>
  </si>
  <si>
    <t>https://labourmarketinsights.gov.au/occupation-profile/Cement-and-Concrete-Plant-Workers?occupationCode=839911</t>
  </si>
  <si>
    <t>/occupation-profile/Cement-and-Concrete-Plant-Workers?occupationCode=839911</t>
  </si>
  <si>
    <t>https://labourmarketinsights.gov.au/occupation-profile/Chemical-Plant-Workers?occupationCode=839912</t>
  </si>
  <si>
    <t>/occupation-profile/Chemical-Plant-Workers?occupationCode=839912</t>
  </si>
  <si>
    <t>https://labourmarketinsights.gov.au/occupation-profile/Clay-Processing-Factory-Workers?occupationCode=839913</t>
  </si>
  <si>
    <t>/occupation-profile/Clay-Processing-Factory-Workers?occupationCode=839913</t>
  </si>
  <si>
    <t>https://labourmarketinsights.gov.au/occupation-profile/Fabric-and-Textile-Factory-Workers?occupationCode=839914</t>
  </si>
  <si>
    <t>/occupation-profile/Fabric-and-Textile-Factory-Workers?occupationCode=839914</t>
  </si>
  <si>
    <t>https://labourmarketinsights.gov.au/occupation-profile/Footwear-Factory-Workers?occupationCode=839915</t>
  </si>
  <si>
    <t>/occupation-profile/Footwear-Factory-Workers?occupationCode=839915</t>
  </si>
  <si>
    <t>https://labourmarketinsights.gov.au/occupation-profile/Glass-Processing-Workers?occupationCode=839916</t>
  </si>
  <si>
    <t>/occupation-profile/Glass-Processing-Workers?occupationCode=839916</t>
  </si>
  <si>
    <t>https://labourmarketinsights.gov.au/occupation-profile/Hide-and-Skin-Processing-Workers?occupationCode=839917</t>
  </si>
  <si>
    <t>/occupation-profile/Hide-and-Skin-Processing-Workers?occupationCode=839917</t>
  </si>
  <si>
    <t>https://labourmarketinsights.gov.au/occupation-profile/Recycling-Workers?occupationCode=839918</t>
  </si>
  <si>
    <t>/occupation-profile/Recycling-Workers?occupationCode=839918</t>
  </si>
  <si>
    <t>https://labourmarketinsights.gov.au/occupation-profile/Factory-Process-Workers-(not-covered-elsewhere)?occupationCode=839999</t>
  </si>
  <si>
    <t>/occupation-profile/Factory-Process-Workers-(not-covered-elsewhere)?occupationCode=839999</t>
  </si>
  <si>
    <t>https://labourmarketinsights.gov.au/occupation-profile/Fruit-and-Nut-Farm-Workers?occupationCode=841211</t>
  </si>
  <si>
    <t>/occupation-profile/Fruit-and-Nut-Farm-Workers?occupationCode=841211</t>
  </si>
  <si>
    <t>https://labourmarketinsights.gov.au/occupation-profile/Fruit-and-Nut-Pickers?occupationCode=841212</t>
  </si>
  <si>
    <t>/occupation-profile/Fruit-and-Nut-Pickers?occupationCode=841212</t>
  </si>
  <si>
    <t>https://labourmarketinsights.gov.au/occupation-profile/Grain-Oilseed-and-Pasture-Farm-Workers?occupationCode=841213</t>
  </si>
  <si>
    <t>/occupation-profile/Grain-Oilseed-and-Pasture-Farm-Workers?occupationCode=841213</t>
  </si>
  <si>
    <t>https://labourmarketinsights.gov.au/occupation-profile/Vegetable-Farm-Workers?occupationCode=841214</t>
  </si>
  <si>
    <t>/occupation-profile/Vegetable-Farm-Workers?occupationCode=841214</t>
  </si>
  <si>
    <t>https://labourmarketinsights.gov.au/occupation-profile/Vegetable-Pickers?occupationCode=841215</t>
  </si>
  <si>
    <t>/occupation-profile/Vegetable-Pickers?occupationCode=841215</t>
  </si>
  <si>
    <t>https://labourmarketinsights.gov.au/occupation-profile/Vineyard-Workers?occupationCode=841216</t>
  </si>
  <si>
    <t>/occupation-profile/Vineyard-Workers?occupationCode=841216</t>
  </si>
  <si>
    <t>https://labourmarketinsights.gov.au/occupation-profile/Mushroom-Pickers?occupationCode=841217</t>
  </si>
  <si>
    <t>/occupation-profile/Mushroom-Pickers?occupationCode=841217</t>
  </si>
  <si>
    <t>https://labourmarketinsights.gov.au/occupation-profile/Other-Crop-Farm-Workers?occupationCode=841299</t>
  </si>
  <si>
    <t>/occupation-profile/Other-Crop-Farm-Workers?occupationCode=841299</t>
  </si>
  <si>
    <t>https://labourmarketinsights.gov.au/occupation-profile/Forestry-Workers?occupationCode=841311</t>
  </si>
  <si>
    <t>/occupation-profile/Forestry-Workers?occupationCode=841311</t>
  </si>
  <si>
    <t>https://labourmarketinsights.gov.au/occupation-profile/Logging-Assistants?occupationCode=841312</t>
  </si>
  <si>
    <t>/occupation-profile/Logging-Assistants?occupationCode=841312</t>
  </si>
  <si>
    <t>https://labourmarketinsights.gov.au/occupation-profile/Tree-Fallers?occupationCode=841313</t>
  </si>
  <si>
    <t>/occupation-profile/Tree-Fallers?occupationCode=841313</t>
  </si>
  <si>
    <t>https://labourmarketinsights.gov.au/occupation-profile/Garden-Labourers?occupationCode=841411</t>
  </si>
  <si>
    <t>/occupation-profile/Garden-Labourers?occupationCode=841411</t>
  </si>
  <si>
    <t>https://labourmarketinsights.gov.au/occupation-profile/Nursery-Hands-(Horticulture)?occupationCode=841412</t>
  </si>
  <si>
    <t>/occupation-profile/Nursery-Hands-(Horticulture)?occupationCode=841412</t>
  </si>
  <si>
    <t>https://labourmarketinsights.gov.au/occupation-profile/Beef-Cattle-Farm-Workers?occupationCode=841511</t>
  </si>
  <si>
    <t>/occupation-profile/Beef-Cattle-Farm-Workers?occupationCode=841511</t>
  </si>
  <si>
    <t>https://labourmarketinsights.gov.au/occupation-profile/Dairy-Cattle-Farm-Workers?occupationCode=841512</t>
  </si>
  <si>
    <t>/occupation-profile/Dairy-Cattle-Farm-Workers?occupationCode=841512</t>
  </si>
  <si>
    <t>https://labourmarketinsights.gov.au/occupation-profile/Mixed-Livestock-Farm-Workers?occupationCode=841513</t>
  </si>
  <si>
    <t>/occupation-profile/Mixed-Livestock-Farm-Workers?occupationCode=841513</t>
  </si>
  <si>
    <t>https://labourmarketinsights.gov.au/occupation-profile/Poultry-Farm-Workers?occupationCode=841514</t>
  </si>
  <si>
    <t>/occupation-profile/Poultry-Farm-Workers?occupationCode=841514</t>
  </si>
  <si>
    <t>https://labourmarketinsights.gov.au/occupation-profile/Sheep-Farm-Workers?occupationCode=841515</t>
  </si>
  <si>
    <t>/occupation-profile/Sheep-Farm-Workers?occupationCode=841515</t>
  </si>
  <si>
    <t>https://labourmarketinsights.gov.au/occupation-profile/Stablehands?occupationCode=841516</t>
  </si>
  <si>
    <t>/occupation-profile/Stablehands?occupationCode=841516</t>
  </si>
  <si>
    <t>https://labourmarketinsights.gov.au/occupation-profile/Wool-Handlers?occupationCode=841517</t>
  </si>
  <si>
    <t>/occupation-profile/Wool-Handlers?occupationCode=841517</t>
  </si>
  <si>
    <t>https://labourmarketinsights.gov.au/occupation-profile/Other-Livestock-Farm-Workers?occupationCode=841599</t>
  </si>
  <si>
    <t>/occupation-profile/Other-Livestock-Farm-Workers?occupationCode=841599</t>
  </si>
  <si>
    <t>https://labourmarketinsights.gov.au/occupation-profile/Hunter-Trappers?occupationCode=841911</t>
  </si>
  <si>
    <t>/occupation-profile/Hunter-Trappers?occupationCode=841911</t>
  </si>
  <si>
    <t>https://labourmarketinsights.gov.au/occupation-profile/Pest-Controllers?occupationCode=841913</t>
  </si>
  <si>
    <t>/occupation-profile/Pest-Controllers?occupationCode=841913</t>
  </si>
  <si>
    <t>https://labourmarketinsights.gov.au/occupation-profile/Farm-Forestry-and-Garden-Workers-(not-covered-elsewhere)?occupationCode=841999</t>
  </si>
  <si>
    <t>/occupation-profile/Farm-Forestry-and-Garden-Workers-(not-covered-elsewhere)?occupationCode=841999</t>
  </si>
  <si>
    <t>https://labourmarketinsights.gov.au/occupation-profile/Pastrycook's-Assistants?occupationCode=851211</t>
  </si>
  <si>
    <t>/occupation-profile/Pastrycook's-Assistants?occupationCode=851211</t>
  </si>
  <si>
    <t>https://labourmarketinsights.gov.au/occupation-profile/Other-Food-Trades-Assistants?occupationCode=851299</t>
  </si>
  <si>
    <t>/occupation-profile/Other-Food-Trades-Assistants?occupationCode=851299</t>
  </si>
  <si>
    <t>https://labourmarketinsights.gov.au/occupation-profile/Freight-Handlers-(Rail-or-Road)?occupationCode=891111</t>
  </si>
  <si>
    <t>/occupation-profile/Freight-Handlers-(Rail-or-Road)?occupationCode=891111</t>
  </si>
  <si>
    <t>https://labourmarketinsights.gov.au/occupation-profile/Truck-Driver's-Offsiders?occupationCode=891112</t>
  </si>
  <si>
    <t>/occupation-profile/Truck-Driver's-Offsiders?occupationCode=891112</t>
  </si>
  <si>
    <t>https://labourmarketinsights.gov.au/occupation-profile/Waterside-Workers?occupationCode=891113</t>
  </si>
  <si>
    <t>/occupation-profile/Waterside-Workers?occupationCode=891113</t>
  </si>
  <si>
    <t>https://labourmarketinsights.gov.au/occupation-profile/Deck-Hands?occupationCode=899211</t>
  </si>
  <si>
    <t>/occupation-profile/Deck-Hands?occupationCode=899211</t>
  </si>
  <si>
    <t>https://labourmarketinsights.gov.au/occupation-profile/Fishing-Hands?occupationCode=899212</t>
  </si>
  <si>
    <t>/occupation-profile/Fishing-Hands?occupationCode=899212</t>
  </si>
  <si>
    <t>https://labourmarketinsights.gov.au/occupation-profile/Motor-Vehicle-Parts-and-Accessories-Fitters-(General)?occupationCode=899411</t>
  </si>
  <si>
    <t>/occupation-profile/Motor-Vehicle-Parts-and-Accessories-Fitters-(General)?occupationCode=899411</t>
  </si>
  <si>
    <t>https://labourmarketinsights.gov.au/occupation-profile/Autoglaziers?occupationCode=899412</t>
  </si>
  <si>
    <t>/occupation-profile/Autoglaziers?occupationCode=899412</t>
  </si>
  <si>
    <t>https://labourmarketinsights.gov.au/occupation-profile/Exhaust-and-Muffler-Repairers?occupationCode=899413</t>
  </si>
  <si>
    <t>/occupation-profile/Exhaust-and-Muffler-Repairers?occupationCode=899413</t>
  </si>
  <si>
    <t>https://labourmarketinsights.gov.au/occupation-profile/Radiator-Repairers?occupationCode=899414</t>
  </si>
  <si>
    <t>/occupation-profile/Radiator-Repairers?occupationCode=899414</t>
  </si>
  <si>
    <t>https://labourmarketinsights.gov.au/occupation-profile/Tyre-Fitters?occupationCode=899415</t>
  </si>
  <si>
    <t>/occupation-profile/Tyre-Fitters?occupationCode=899415</t>
  </si>
  <si>
    <t>https://labourmarketinsights.gov.au/occupation-profile/Printer's-Assistants?occupationCode=899511</t>
  </si>
  <si>
    <t>/occupation-profile/Printer's-Assistants?occupationCode=899511</t>
  </si>
  <si>
    <t>https://labourmarketinsights.gov.au/occupation-profile/Printing-Table-Workers?occupationCode=899512</t>
  </si>
  <si>
    <t>/occupation-profile/Printing-Table-Workers?occupationCode=899512</t>
  </si>
  <si>
    <t>https://labourmarketinsights.gov.au/occupation-profile/Bicycle-Mechanics?occupationCode=899911</t>
  </si>
  <si>
    <t>/occupation-profile/Bicycle-Mechanics?occupationCode=899911</t>
  </si>
  <si>
    <t>https://labourmarketinsights.gov.au/occupation-profile/Car-Park-Attendants?occupationCode=899912</t>
  </si>
  <si>
    <t>/occupation-profile/Car-Park-Attendants?occupationCode=899912</t>
  </si>
  <si>
    <t>https://labourmarketinsights.gov.au/occupation-profile/Crossing-Supervisors?occupationCode=899913</t>
  </si>
  <si>
    <t>/occupation-profile/Crossing-Supervisors?occupationCode=899913</t>
  </si>
  <si>
    <t>https://labourmarketinsights.gov.au/occupation-profile/Electrical-and-Telecommunications-Trades-Assistants?occupationCode=899914</t>
  </si>
  <si>
    <t>/occupation-profile/Electrical-and-Telecommunications-Trades-Assistants?occupationCode=899914</t>
  </si>
  <si>
    <t>https://labourmarketinsights.gov.au/occupation-profile/Leaflet-and-Newspaper-Deliverers?occupationCode=899915</t>
  </si>
  <si>
    <t>/occupation-profile/Leaflet-and-Newspaper-Deliverers?occupationCode=899915</t>
  </si>
  <si>
    <t>https://labourmarketinsights.gov.au/occupation-profile/Mechanic's-Assistants?occupationCode=899916</t>
  </si>
  <si>
    <t>/occupation-profile/Mechanic's-Assistants?occupationCode=899916</t>
  </si>
  <si>
    <t>https://labourmarketinsights.gov.au/occupation-profile/Railways-Assistants?occupationCode=899917</t>
  </si>
  <si>
    <t>/occupation-profile/Railways-Assistants?occupationCode=899917</t>
  </si>
  <si>
    <t>https://labourmarketinsights.gov.au/occupation-profile/Sign-Erectors?occupationCode=899918</t>
  </si>
  <si>
    <t>/occupation-profile/Sign-Erectors?occupationCode=899918</t>
  </si>
  <si>
    <t>https://labourmarketinsights.gov.au/occupation-profile/Ticket-Collectors-and-Ushers?occupationCode=899921</t>
  </si>
  <si>
    <t>/occupation-profile/Ticket-Collectors-and-Ushers?occupationCode=899921</t>
  </si>
  <si>
    <t>https://labourmarketinsights.gov.au/occupation-profile/Trolley-Collectors?occupationCode=899922</t>
  </si>
  <si>
    <t>/occupation-profile/Trolley-Collectors?occupationCode=899922</t>
  </si>
  <si>
    <t>https://labourmarketinsights.gov.au/occupation-profile/Road-Traffic-Controllers?occupationCode=899923</t>
  </si>
  <si>
    <t>/occupation-profile/Road-Traffic-Controllers?occupationCode=899923</t>
  </si>
  <si>
    <t>https://labourmarketinsights.gov.au/occupation-profile/Labourers-(not-covered-elsewhere)?occupationCode=899999</t>
  </si>
  <si>
    <t>/occupation-profile/Labourers-(not-covered-elsewhere)?occupationCode=899999</t>
  </si>
  <si>
    <t xml:space="preserve">https://labourmarketinsights.gov.au/occupation-profile/Chief-Executives-and-Managing-Directors?occupationCode=1111 </t>
  </si>
  <si>
    <t xml:space="preserve">https://labourmarketinsights.gov.au/occupation-profile/General-Managers?occupationCode=1112 </t>
  </si>
  <si>
    <t xml:space="preserve">https://labourmarketinsights.gov.au/occupation-profile/Construction-Managers?occupationCode=1331 </t>
  </si>
  <si>
    <t xml:space="preserve">Creative
</t>
  </si>
  <si>
    <t xml:space="preserve">Administrative 
</t>
  </si>
  <si>
    <t>data, detail, and regular routines</t>
  </si>
  <si>
    <t>creating, designing, and making your own rules</t>
  </si>
  <si>
    <t>guiding, caring, teaching, and talking</t>
  </si>
  <si>
    <t>ideas, thinking, and figuring things out</t>
  </si>
  <si>
    <t>Occupations description</t>
  </si>
  <si>
    <t>Row Labels</t>
  </si>
  <si>
    <t>ANZSCO title</t>
  </si>
  <si>
    <t>Helper number</t>
  </si>
  <si>
    <t>top 20 helper numbers</t>
  </si>
  <si>
    <t>ANZSCO CODE</t>
  </si>
  <si>
    <t>Qualification needed</t>
  </si>
  <si>
    <t>Sum of Percent</t>
  </si>
  <si>
    <t>Column Labels</t>
  </si>
  <si>
    <t>(blank)</t>
  </si>
  <si>
    <t>Grand Total</t>
  </si>
  <si>
    <t>Career QUIZ Y/N</t>
  </si>
  <si>
    <t>O*NET is a trademark of the U.S. Department of Labor, Employment and Training Administration.</t>
  </si>
  <si>
    <t>The Career Quiz can help you understand your work style and explore careers you might enjoy.</t>
  </si>
  <si>
    <t>physically active, hands-on problems and solutions</t>
  </si>
  <si>
    <t>leading, making decisions, and taking risks</t>
  </si>
  <si>
    <t>Match
(%)</t>
  </si>
  <si>
    <t>Link - further information</t>
  </si>
  <si>
    <r>
      <t xml:space="preserve">Interests
</t>
    </r>
    <r>
      <rPr>
        <sz val="12"/>
        <color theme="0"/>
        <rFont val="Arial"/>
        <family val="2"/>
      </rPr>
      <t>Administrative</t>
    </r>
  </si>
  <si>
    <r>
      <t xml:space="preserve">
</t>
    </r>
    <r>
      <rPr>
        <sz val="12"/>
        <color theme="0"/>
        <rFont val="Arial"/>
        <family val="2"/>
      </rPr>
      <t>Administrative</t>
    </r>
  </si>
  <si>
    <t>Your work interests results</t>
  </si>
  <si>
    <t>User Selection</t>
  </si>
  <si>
    <t>the hidden columns within this tab are for testing formulas only.</t>
  </si>
  <si>
    <t>This column indicates which option users selected from eacg group of tasks</t>
  </si>
  <si>
    <t>This column shows the match between each task and interest</t>
  </si>
  <si>
    <r>
      <rPr>
        <b/>
        <sz val="11"/>
        <color theme="1"/>
        <rFont val="Calibri"/>
        <family val="2"/>
        <scheme val="minor"/>
      </rPr>
      <t xml:space="preserve">Notes: </t>
    </r>
    <r>
      <rPr>
        <sz val="11"/>
        <color theme="1"/>
        <rFont val="Calibri"/>
        <family val="2"/>
        <scheme val="minor"/>
      </rPr>
      <t>These Australian and New Zealand Standard Classification of Occupations (ANZSCO) have been mapped to occupations classified by the to the O*NET-SOC occupation taxonomy. This data are from the US Department of Labor O*NET Database Version 21.2. The data shown are for the matched O*NET occupation.</t>
    </r>
  </si>
  <si>
    <r>
      <rPr>
        <b/>
        <sz val="11"/>
        <color theme="1"/>
        <rFont val="Calibri"/>
        <family val="2"/>
        <scheme val="minor"/>
      </rPr>
      <t>Caution:</t>
    </r>
    <r>
      <rPr>
        <sz val="11"/>
        <color theme="1"/>
        <rFont val="Calibri"/>
        <family val="2"/>
        <scheme val="minor"/>
      </rPr>
      <t xml:space="preserve"> Some of the matches between ANZSCO and O*NET-SOC occupations are not strong, for example ANZSCO 32412 Illustrators s matched to O*NET-SOC 27-1013.00 Fine Artists, Including Painters, Sculptors, and Illustrators, which is a brroader group of occupations compared with  ANZSCO's Illustrator occupation. </t>
    </r>
  </si>
  <si>
    <t>Manage paperwork in an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</si>
</sst>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0000%"/>
    <numFmt numFmtId="165" formatCode="0.0%"/>
    <numFmt numFmtId="166" formatCode="0.00000%"/>
  </numFmts>
  <fonts count="59">
    <font>
      <sz val="11"/>
      <color theme="1"/>
      <name val="Calibri"/>
      <family val="2"/>
      <scheme val="minor"/>
    </font>
    <font>
      <sz val="11"/>
      <color theme="1"/>
      <name val="Arial"/>
      <family val="2"/>
    </font>
    <font>
      <sz val="11"/>
      <color rgb="FFFFFFFF"/>
      <name val="Calibri"/>
      <family val="2"/>
      <scheme val="minor"/>
    </font>
    <font>
      <sz val="8"/>
      <color rgb="FF000000"/>
      <name val="Segoe UI"/>
      <family val="2"/>
    </font>
    <font>
      <sz val="11"/>
      <color theme="1"/>
      <name val="Calibri"/>
      <family val="2"/>
      <scheme val="minor"/>
    </font>
    <font>
      <b/>
      <sz val="11"/>
      <color theme="1"/>
      <name val="Calibri"/>
      <family val="2"/>
      <scheme val="minor"/>
    </font>
    <font>
      <sz val="8"/>
      <color theme="1"/>
      <name val="Arial"/>
      <family val="2"/>
    </font>
    <font>
      <sz val="8"/>
      <color theme="1"/>
      <name val="Calibri"/>
      <family val="2"/>
      <scheme val="minor"/>
    </font>
    <font>
      <sz val="8"/>
      <color rgb="FFFFFFFF"/>
      <name val="Calibri"/>
      <family val="2"/>
      <scheme val="minor"/>
    </font>
    <font>
      <sz val="10"/>
      <name val="Arial"/>
      <family val="2"/>
    </font>
    <font>
      <sz val="11"/>
      <color rgb="FF160E74"/>
      <name val="Calibri"/>
      <family val="2"/>
      <scheme val="minor"/>
    </font>
    <font>
      <sz val="11"/>
      <color rgb="FF160E74"/>
      <name val="Arial"/>
      <family val="2"/>
    </font>
    <font>
      <b/>
      <sz val="11"/>
      <color rgb="FF160E74"/>
      <name val="Arial"/>
      <family val="2"/>
    </font>
    <font>
      <sz val="11"/>
      <color rgb="FF006100"/>
      <name val="Calibri"/>
      <family val="2"/>
      <scheme val="minor"/>
    </font>
    <font>
      <sz val="8"/>
      <name val="Calibri"/>
      <family val="2"/>
      <scheme val="minor"/>
    </font>
    <font>
      <sz val="12"/>
      <color theme="4" tint="-0.249977111117893"/>
      <name val="Arial"/>
      <family val="2"/>
    </font>
    <font>
      <u/>
      <sz val="11"/>
      <color theme="10"/>
      <name val="Calibri"/>
      <family val="2"/>
      <scheme val="minor"/>
    </font>
    <font>
      <sz val="11"/>
      <color theme="0"/>
      <name val="Arial"/>
      <family val="2"/>
    </font>
    <font>
      <sz val="12"/>
      <color rgb="FF160E74"/>
      <name val="Arial"/>
      <family val="2"/>
    </font>
    <font>
      <b/>
      <sz val="14"/>
      <color rgb="FF0895A8"/>
      <name val="Arial"/>
      <family val="2"/>
    </font>
    <font>
      <b/>
      <sz val="14"/>
      <color rgb="FF913DC3"/>
      <name val="Arial"/>
      <family val="2"/>
    </font>
    <font>
      <b/>
      <sz val="14"/>
      <color rgb="FFDB48AA"/>
      <name val="Arial"/>
      <family val="2"/>
    </font>
    <font>
      <b/>
      <sz val="14"/>
      <color rgb="FF65D482"/>
      <name val="Arial"/>
      <family val="2"/>
    </font>
    <font>
      <b/>
      <sz val="14"/>
      <color rgb="FF408CC5"/>
      <name val="Arial"/>
      <family val="2"/>
    </font>
    <font>
      <b/>
      <sz val="14"/>
      <color rgb="FFDEBE57"/>
      <name val="Arial"/>
      <family val="2"/>
    </font>
    <font>
      <b/>
      <sz val="15"/>
      <color theme="3"/>
      <name val="Calibri"/>
      <family val="2"/>
      <scheme val="minor"/>
    </font>
    <font>
      <b/>
      <sz val="12"/>
      <color theme="1"/>
      <name val="Arial"/>
      <family val="2"/>
    </font>
    <font>
      <sz val="24"/>
      <color rgb="FF160E74"/>
      <name val="Arial"/>
      <family val="2"/>
    </font>
    <font>
      <sz val="10"/>
      <color rgb="FF262626"/>
      <name val="Gotham Book"/>
    </font>
    <font>
      <b/>
      <sz val="10"/>
      <color rgb="FF262626"/>
      <name val="Gotham Book"/>
    </font>
    <font>
      <sz val="12"/>
      <color theme="1"/>
      <name val="Calibri"/>
      <family val="2"/>
      <scheme val="minor"/>
    </font>
    <font>
      <b/>
      <sz val="12"/>
      <color rgb="FF262626"/>
      <name val="Calibri"/>
      <family val="2"/>
      <scheme val="minor"/>
    </font>
    <font>
      <sz val="12"/>
      <color rgb="FF262626"/>
      <name val="Calibri"/>
      <family val="2"/>
      <scheme val="minor"/>
    </font>
    <font>
      <b/>
      <sz val="14"/>
      <color rgb="FF262626"/>
      <name val="Calibri"/>
      <family val="2"/>
      <scheme val="minor"/>
    </font>
    <font>
      <sz val="14"/>
      <color theme="1"/>
      <name val="Calibri"/>
      <family val="2"/>
      <scheme val="minor"/>
    </font>
    <font>
      <b/>
      <sz val="14"/>
      <color rgb="FF000000"/>
      <name val="Calibri"/>
      <family val="2"/>
      <scheme val="minor"/>
    </font>
    <font>
      <sz val="12"/>
      <color rgb="FF000000"/>
      <name val="Calibri"/>
      <family val="2"/>
      <scheme val="minor"/>
    </font>
    <font>
      <b/>
      <sz val="6"/>
      <color rgb="FF262626"/>
      <name val="Calibri"/>
      <family val="2"/>
      <scheme val="minor"/>
    </font>
    <font>
      <b/>
      <sz val="6"/>
      <color rgb="FF000000"/>
      <name val="Calibri"/>
      <family val="2"/>
      <scheme val="minor"/>
    </font>
    <font>
      <sz val="6"/>
      <color theme="1"/>
      <name val="Calibri"/>
      <family val="2"/>
      <scheme val="minor"/>
    </font>
    <font>
      <sz val="6"/>
      <color rgb="FF262626"/>
      <name val="Calibri"/>
      <family val="2"/>
      <scheme val="minor"/>
    </font>
    <font>
      <sz val="8"/>
      <color rgb="FF3B3B3B"/>
      <name val="Calibri"/>
      <family val="2"/>
    </font>
    <font>
      <sz val="24"/>
      <color theme="1"/>
      <name val="Calibri"/>
      <family val="2"/>
      <scheme val="minor"/>
    </font>
    <font>
      <b/>
      <sz val="22"/>
      <color rgb="FF160E74"/>
      <name val="Arial"/>
      <family val="2"/>
    </font>
    <font>
      <b/>
      <sz val="12"/>
      <color rgb="FF160E74"/>
      <name val="Arial"/>
      <family val="2"/>
    </font>
    <font>
      <b/>
      <sz val="12"/>
      <color rgb="FF0895A8"/>
      <name val="Arial"/>
      <family val="2"/>
    </font>
    <font>
      <b/>
      <sz val="12"/>
      <color rgb="FF913DC3"/>
      <name val="Arial"/>
      <family val="2"/>
    </font>
    <font>
      <b/>
      <sz val="12"/>
      <color rgb="FFDB48AA"/>
      <name val="Arial"/>
      <family val="2"/>
    </font>
    <font>
      <b/>
      <sz val="12"/>
      <color rgb="FF65D482"/>
      <name val="Arial"/>
      <family val="2"/>
    </font>
    <font>
      <b/>
      <sz val="12"/>
      <color rgb="FF408CC5"/>
      <name val="Arial"/>
      <family val="2"/>
    </font>
    <font>
      <b/>
      <sz val="12"/>
      <color rgb="FFDEBE57"/>
      <name val="Arial"/>
      <family val="2"/>
    </font>
    <font>
      <b/>
      <sz val="12"/>
      <color theme="0"/>
      <name val="Arial"/>
      <family val="2"/>
    </font>
    <font>
      <sz val="12"/>
      <color theme="0"/>
      <name val="Arial"/>
      <family val="2"/>
    </font>
    <font>
      <sz val="12"/>
      <color theme="1"/>
      <name val="Arial"/>
      <family val="2"/>
    </font>
    <font>
      <sz val="10"/>
      <color theme="1"/>
      <name val="Arial"/>
      <family val="2"/>
    </font>
    <font>
      <u/>
      <sz val="10"/>
      <color theme="10"/>
      <name val="Arial"/>
      <family val="2"/>
    </font>
    <font>
      <b/>
      <sz val="8"/>
      <color theme="1"/>
      <name val="Arial"/>
      <family val="2"/>
    </font>
    <font>
      <sz val="11"/>
      <color rgb="FFFF0000"/>
      <name val="Calibri"/>
      <family val="2"/>
      <scheme val="minor"/>
    </font>
    <font>
      <sz val="8"/>
      <color rgb="FFFF0000"/>
      <name val="Calibri"/>
      <family val="2"/>
      <scheme val="minor"/>
    </font>
  </fonts>
  <fills count="10">
    <fill>
      <patternFill patternType="none"/>
    </fill>
    <fill>
      <patternFill patternType="gray125"/>
    </fill>
    <fill>
      <patternFill patternType="solid">
        <fgColor rgb="FFF4F5F8"/>
        <bgColor indexed="64"/>
      </patternFill>
    </fill>
    <fill>
      <patternFill patternType="solid">
        <fgColor rgb="FF160E74"/>
        <bgColor indexed="64"/>
      </patternFill>
    </fill>
    <fill>
      <patternFill patternType="solid">
        <fgColor rgb="FFC6EFCE"/>
      </patternFill>
    </fill>
    <fill>
      <patternFill patternType="solid">
        <fgColor theme="0"/>
        <bgColor indexed="64"/>
      </patternFill>
    </fill>
    <fill>
      <patternFill patternType="solid">
        <fgColor rgb="FFF2F2F2"/>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s>
  <borders count="2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2"/>
      </left>
      <right style="thin">
        <color theme="2"/>
      </right>
      <top style="thin">
        <color theme="2"/>
      </top>
      <bottom/>
      <diagonal/>
    </border>
    <border>
      <left style="thin">
        <color theme="2"/>
      </left>
      <right style="thin">
        <color theme="2"/>
      </right>
      <top/>
      <bottom/>
      <diagonal/>
    </border>
    <border>
      <left/>
      <right/>
      <top/>
      <bottom style="thick">
        <color theme="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bottom style="thin">
        <color theme="2"/>
      </bottom>
      <diagonal/>
    </border>
    <border>
      <left style="thin">
        <color theme="0" tint="-0.14999847407452621"/>
      </left>
      <right style="thin">
        <color theme="0" tint="-0.14999847407452621"/>
      </right>
      <top/>
      <bottom/>
      <diagonal/>
    </border>
    <border>
      <left style="thin">
        <color theme="0" tint="-0.14999847407452621"/>
      </left>
      <right/>
      <top/>
      <bottom style="thin">
        <color theme="2"/>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8">
    <xf numFmtId="0" fontId="0" fillId="0" borderId="0"/>
    <xf numFmtId="9" fontId="4" fillId="0" borderId="0" applyFont="0" applyFill="0" applyBorder="0" applyAlignment="0" applyProtection="0"/>
    <xf numFmtId="0" fontId="9" fillId="0" borderId="0"/>
    <xf numFmtId="0" fontId="9" fillId="0" borderId="0"/>
    <xf numFmtId="0" fontId="4" fillId="0" borderId="0"/>
    <xf numFmtId="0" fontId="13" fillId="4" borderId="0" applyNumberFormat="0" applyBorder="0" applyAlignment="0" applyProtection="0"/>
    <xf numFmtId="0" fontId="16" fillId="0" borderId="0" applyNumberFormat="0" applyFill="0" applyBorder="0" applyAlignment="0" applyProtection="0"/>
    <xf numFmtId="0" fontId="25" fillId="0" borderId="10" applyNumberFormat="0" applyFill="0" applyAlignment="0" applyProtection="0"/>
  </cellStyleXfs>
  <cellXfs count="231">
    <xf numFmtId="0" fontId="0" fillId="0" borderId="0" xfId="0"/>
    <xf numFmtId="49" fontId="5" fillId="0" borderId="0" xfId="2" applyNumberFormat="1" applyFont="1"/>
    <xf numFmtId="49" fontId="5" fillId="0" borderId="0" xfId="2" quotePrefix="1" applyNumberFormat="1" applyFont="1"/>
    <xf numFmtId="49" fontId="4" fillId="0" borderId="0" xfId="2" applyNumberFormat="1" applyFont="1"/>
    <xf numFmtId="1" fontId="4" fillId="0" borderId="0" xfId="3" applyNumberFormat="1" applyFont="1" applyAlignment="1">
      <alignment horizontal="center"/>
    </xf>
    <xf numFmtId="49" fontId="4" fillId="0" borderId="0" xfId="3" applyNumberFormat="1" applyFont="1"/>
    <xf numFmtId="49" fontId="4" fillId="0" borderId="0" xfId="3" applyNumberFormat="1" applyFont="1" applyProtection="1">
      <protection locked="0"/>
    </xf>
    <xf numFmtId="49" fontId="4" fillId="0" borderId="0" xfId="2" applyNumberFormat="1" applyFont="1" applyProtection="1">
      <protection locked="0"/>
    </xf>
    <xf numFmtId="49" fontId="4" fillId="0" borderId="0" xfId="2" applyNumberFormat="1" applyFont="1" applyAlignment="1" applyProtection="1">
      <alignment wrapText="1"/>
      <protection locked="0"/>
    </xf>
    <xf numFmtId="0" fontId="0" fillId="2" borderId="0" xfId="0" applyFill="1"/>
    <xf numFmtId="0" fontId="7" fillId="2" borderId="0" xfId="0" applyFont="1" applyFill="1" applyBorder="1"/>
    <xf numFmtId="0" fontId="7" fillId="2" borderId="0" xfId="0" applyFont="1" applyFill="1" applyAlignment="1">
      <alignment horizontal="center"/>
    </xf>
    <xf numFmtId="0" fontId="7" fillId="2" borderId="0" xfId="0" applyFont="1" applyFill="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6" fillId="2" borderId="0" xfId="0" applyFont="1" applyFill="1" applyBorder="1" applyAlignment="1">
      <alignment vertical="center"/>
    </xf>
    <xf numFmtId="0" fontId="7" fillId="2" borderId="3" xfId="0" applyFont="1" applyFill="1" applyBorder="1" applyAlignment="1">
      <alignment horizontal="left" vertical="center" wrapText="1" indent="4"/>
    </xf>
    <xf numFmtId="0" fontId="7" fillId="2" borderId="0" xfId="0" applyFont="1" applyFill="1" applyAlignment="1">
      <alignment vertical="center"/>
    </xf>
    <xf numFmtId="0" fontId="8" fillId="2" borderId="0" xfId="0" applyFont="1" applyFill="1" applyBorder="1" applyAlignment="1">
      <alignment vertical="center"/>
    </xf>
    <xf numFmtId="0" fontId="7" fillId="2" borderId="0" xfId="0" applyFont="1" applyFill="1" applyBorder="1" applyAlignment="1">
      <alignment vertical="center"/>
    </xf>
    <xf numFmtId="1" fontId="7" fillId="2" borderId="0" xfId="0" applyNumberFormat="1" applyFont="1" applyFill="1" applyBorder="1"/>
    <xf numFmtId="1" fontId="7" fillId="2" borderId="3" xfId="0" applyNumberFormat="1" applyFont="1" applyFill="1" applyBorder="1" applyAlignment="1">
      <alignment horizontal="left" vertical="center" wrapText="1" indent="4"/>
    </xf>
    <xf numFmtId="1" fontId="8" fillId="2" borderId="0" xfId="0" applyNumberFormat="1" applyFont="1" applyFill="1" applyBorder="1" applyAlignment="1">
      <alignment vertical="center"/>
    </xf>
    <xf numFmtId="1" fontId="7" fillId="2" borderId="0" xfId="0" applyNumberFormat="1" applyFont="1" applyFill="1" applyBorder="1" applyAlignment="1">
      <alignment vertical="center"/>
    </xf>
    <xf numFmtId="0" fontId="5" fillId="0" borderId="0" xfId="0" applyFont="1"/>
    <xf numFmtId="0" fontId="13" fillId="4" borderId="0" xfId="5"/>
    <xf numFmtId="1" fontId="13" fillId="4" borderId="3" xfId="5" applyNumberFormat="1" applyBorder="1" applyAlignment="1">
      <alignment horizontal="left" vertical="center" wrapText="1" indent="4"/>
    </xf>
    <xf numFmtId="0" fontId="0" fillId="5" borderId="0" xfId="0" applyFill="1"/>
    <xf numFmtId="0" fontId="4" fillId="0" borderId="0" xfId="3" applyFont="1" applyAlignment="1">
      <alignment horizontal="right"/>
    </xf>
    <xf numFmtId="49" fontId="4" fillId="0" borderId="0" xfId="2" applyNumberFormat="1" applyFont="1" applyAlignment="1">
      <alignment horizontal="right"/>
    </xf>
    <xf numFmtId="0" fontId="16" fillId="0" borderId="0" xfId="6"/>
    <xf numFmtId="0" fontId="0" fillId="5" borderId="0" xfId="0" applyFill="1" applyBorder="1"/>
    <xf numFmtId="0" fontId="7" fillId="5" borderId="0" xfId="0" applyFont="1" applyFill="1" applyBorder="1" applyAlignment="1">
      <alignment horizontal="center" vertical="center" wrapText="1"/>
    </xf>
    <xf numFmtId="0" fontId="15" fillId="5" borderId="0" xfId="0" applyFont="1" applyFill="1" applyBorder="1" applyAlignment="1">
      <alignment vertical="top" wrapText="1"/>
    </xf>
    <xf numFmtId="9" fontId="20" fillId="5" borderId="8" xfId="1" applyFont="1" applyFill="1" applyBorder="1" applyAlignment="1">
      <alignment horizontal="center" vertical="center"/>
    </xf>
    <xf numFmtId="9" fontId="21" fillId="5" borderId="8" xfId="1" applyFont="1" applyFill="1" applyBorder="1" applyAlignment="1">
      <alignment horizontal="center" vertical="center"/>
    </xf>
    <xf numFmtId="9" fontId="22" fillId="5" borderId="8" xfId="1" applyFont="1" applyFill="1" applyBorder="1" applyAlignment="1">
      <alignment horizontal="center" vertical="center"/>
    </xf>
    <xf numFmtId="9" fontId="23" fillId="5" borderId="8" xfId="1" applyFont="1" applyFill="1" applyBorder="1" applyAlignment="1">
      <alignment horizontal="center" vertical="center"/>
    </xf>
    <xf numFmtId="0" fontId="21" fillId="5" borderId="9" xfId="0" applyFont="1" applyFill="1" applyBorder="1" applyAlignment="1">
      <alignment horizontal="center" vertical="top" wrapText="1"/>
    </xf>
    <xf numFmtId="9" fontId="19" fillId="5" borderId="8" xfId="1" applyFont="1" applyFill="1" applyBorder="1" applyAlignment="1">
      <alignment horizontal="center" vertical="center"/>
    </xf>
    <xf numFmtId="9" fontId="24" fillId="5" borderId="8" xfId="1" applyFont="1" applyFill="1" applyBorder="1" applyAlignment="1">
      <alignment horizontal="center" vertical="center"/>
    </xf>
    <xf numFmtId="0" fontId="22" fillId="5" borderId="9" xfId="0" applyFont="1" applyFill="1" applyBorder="1" applyAlignment="1">
      <alignment horizontal="center" vertical="top" wrapText="1"/>
    </xf>
    <xf numFmtId="0" fontId="23" fillId="5" borderId="9" xfId="0" applyFont="1" applyFill="1" applyBorder="1" applyAlignment="1">
      <alignment horizontal="center" vertical="top" wrapText="1"/>
    </xf>
    <xf numFmtId="0" fontId="24" fillId="5" borderId="9" xfId="0" applyFont="1" applyFill="1" applyBorder="1" applyAlignment="1">
      <alignment horizontal="center" vertical="top" wrapText="1"/>
    </xf>
    <xf numFmtId="0" fontId="20" fillId="5" borderId="9" xfId="0" applyFont="1" applyFill="1" applyBorder="1" applyAlignment="1">
      <alignment horizontal="center" vertical="top" wrapText="1"/>
    </xf>
    <xf numFmtId="0" fontId="19" fillId="5" borderId="9" xfId="0" applyFont="1" applyFill="1" applyBorder="1" applyAlignment="1">
      <alignment horizontal="center" vertical="top" wrapText="1"/>
    </xf>
    <xf numFmtId="0" fontId="0" fillId="0" borderId="0" xfId="0" applyAlignment="1">
      <alignment horizontal="center" vertical="center"/>
    </xf>
    <xf numFmtId="0" fontId="0" fillId="0" borderId="0" xfId="0" applyAlignment="1">
      <alignment horizontal="center"/>
    </xf>
    <xf numFmtId="9" fontId="0" fillId="0" borderId="0" xfId="1" applyFont="1" applyAlignment="1">
      <alignment horizontal="center"/>
    </xf>
    <xf numFmtId="0" fontId="0" fillId="0" borderId="0" xfId="0" pivotButton="1"/>
    <xf numFmtId="0" fontId="0" fillId="0" borderId="0" xfId="0" applyAlignment="1">
      <alignment horizontal="left"/>
    </xf>
    <xf numFmtId="9" fontId="0" fillId="0" borderId="0" xfId="0" applyNumberFormat="1" applyAlignment="1">
      <alignment horizontal="center" vertical="center"/>
    </xf>
    <xf numFmtId="9" fontId="0" fillId="0" borderId="0" xfId="0" applyNumberFormat="1"/>
    <xf numFmtId="0" fontId="0" fillId="0" borderId="0" xfId="0" pivotButton="1" applyAlignment="1">
      <alignment horizontal="center" vertical="center"/>
    </xf>
    <xf numFmtId="0" fontId="25" fillId="6" borderId="10" xfId="7" applyFill="1"/>
    <xf numFmtId="9" fontId="25" fillId="6" borderId="10" xfId="1" applyFont="1" applyFill="1" applyBorder="1" applyAlignment="1">
      <alignment horizontal="center"/>
    </xf>
    <xf numFmtId="166" fontId="0" fillId="0" borderId="0" xfId="0" applyNumberFormat="1"/>
    <xf numFmtId="9" fontId="0" fillId="0" borderId="0" xfId="1" applyFont="1"/>
    <xf numFmtId="0" fontId="25" fillId="6" borderId="10" xfId="7" applyFill="1" applyAlignment="1">
      <alignment horizontal="center"/>
    </xf>
    <xf numFmtId="9" fontId="0" fillId="0" borderId="0" xfId="0" applyNumberFormat="1" applyAlignment="1">
      <alignment horizontal="center"/>
    </xf>
    <xf numFmtId="0" fontId="0" fillId="5" borderId="0" xfId="0" applyFill="1" applyBorder="1" applyAlignment="1">
      <alignment horizontal="center" vertical="center"/>
    </xf>
    <xf numFmtId="0" fontId="0" fillId="0" borderId="0" xfId="0" applyFill="1"/>
    <xf numFmtId="0" fontId="10" fillId="0" borderId="0" xfId="0" applyFont="1" applyFill="1"/>
    <xf numFmtId="0" fontId="0" fillId="0" borderId="0" xfId="0" applyFill="1" applyBorder="1"/>
    <xf numFmtId="0" fontId="11" fillId="0" borderId="0" xfId="0" applyFont="1" applyFill="1" applyAlignment="1">
      <alignment vertical="top"/>
    </xf>
    <xf numFmtId="0" fontId="11" fillId="0" borderId="0" xfId="0" applyFont="1" applyFill="1" applyAlignment="1">
      <alignment vertical="center"/>
    </xf>
    <xf numFmtId="0" fontId="1" fillId="0" borderId="0" xfId="0" applyFont="1" applyFill="1" applyBorder="1" applyAlignment="1">
      <alignment vertical="center"/>
    </xf>
    <xf numFmtId="0" fontId="11" fillId="0" borderId="6" xfId="0" applyFont="1" applyFill="1" applyBorder="1" applyAlignment="1">
      <alignment vertical="center"/>
    </xf>
    <xf numFmtId="0" fontId="10" fillId="0" borderId="6" xfId="0" applyFont="1" applyFill="1" applyBorder="1" applyAlignment="1">
      <alignment vertical="center"/>
    </xf>
    <xf numFmtId="0" fontId="0" fillId="0" borderId="0" xfId="0" applyFont="1" applyFill="1" applyBorder="1" applyAlignment="1">
      <alignment vertical="center"/>
    </xf>
    <xf numFmtId="0" fontId="0" fillId="0" borderId="4" xfId="0" applyFill="1" applyBorder="1"/>
    <xf numFmtId="0" fontId="10" fillId="0" borderId="1" xfId="0" applyFont="1" applyFill="1" applyBorder="1" applyAlignment="1">
      <alignment horizontal="left" vertical="center" wrapText="1" indent="4"/>
    </xf>
    <xf numFmtId="0" fontId="0" fillId="0" borderId="0" xfId="0" applyFont="1" applyFill="1" applyBorder="1" applyAlignment="1">
      <alignment horizontal="left" vertical="center" wrapText="1" indent="4"/>
    </xf>
    <xf numFmtId="0" fontId="10" fillId="0" borderId="1" xfId="0" applyFont="1" applyFill="1" applyBorder="1" applyAlignment="1">
      <alignment horizontal="left" vertical="center" indent="3"/>
    </xf>
    <xf numFmtId="0" fontId="0" fillId="0" borderId="7" xfId="0" applyFill="1" applyBorder="1"/>
    <xf numFmtId="0" fontId="10" fillId="0" borderId="1" xfId="0" applyFont="1" applyFill="1" applyBorder="1" applyAlignment="1">
      <alignment horizontal="left" vertical="center" indent="4"/>
    </xf>
    <xf numFmtId="0" fontId="10" fillId="0" borderId="5" xfId="0" applyFont="1" applyFill="1" applyBorder="1" applyAlignment="1">
      <alignment horizontal="left" wrapText="1" indent="4"/>
    </xf>
    <xf numFmtId="0" fontId="2"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horizontal="left" vertical="center" wrapText="1" indent="4"/>
    </xf>
    <xf numFmtId="0" fontId="0" fillId="5" borderId="0" xfId="0" applyFill="1" applyBorder="1" applyAlignment="1">
      <alignment horizontal="center"/>
    </xf>
    <xf numFmtId="0" fontId="30" fillId="5" borderId="0" xfId="0" applyFont="1" applyFill="1"/>
    <xf numFmtId="0" fontId="31" fillId="5" borderId="0" xfId="0" applyFont="1" applyFill="1" applyAlignment="1">
      <alignment vertical="center" wrapText="1"/>
    </xf>
    <xf numFmtId="0" fontId="32" fillId="5" borderId="0" xfId="0" applyFont="1" applyFill="1" applyAlignment="1">
      <alignment vertical="center" wrapText="1"/>
    </xf>
    <xf numFmtId="0" fontId="28" fillId="5" borderId="0" xfId="0" applyFont="1" applyFill="1" applyAlignment="1">
      <alignment vertical="center"/>
    </xf>
    <xf numFmtId="0" fontId="28" fillId="5" borderId="0" xfId="0" applyFont="1" applyFill="1" applyAlignment="1">
      <alignment horizontal="left" vertical="center" wrapText="1"/>
    </xf>
    <xf numFmtId="0" fontId="33" fillId="5" borderId="0" xfId="0" applyFont="1" applyFill="1" applyAlignment="1">
      <alignment horizontal="left" vertical="center" wrapText="1"/>
    </xf>
    <xf numFmtId="0" fontId="32" fillId="5" borderId="0" xfId="0" applyFont="1" applyFill="1" applyAlignment="1">
      <alignment horizontal="left" vertical="center"/>
    </xf>
    <xf numFmtId="0" fontId="30" fillId="5" borderId="0" xfId="0" applyFont="1" applyFill="1" applyAlignment="1">
      <alignment horizontal="left" wrapText="1"/>
    </xf>
    <xf numFmtId="0" fontId="28" fillId="5" borderId="0" xfId="0" applyFont="1" applyFill="1" applyAlignment="1">
      <alignment horizontal="left" vertical="center"/>
    </xf>
    <xf numFmtId="0" fontId="29" fillId="5" borderId="0" xfId="0" applyFont="1" applyFill="1" applyAlignment="1">
      <alignment horizontal="left" vertical="center"/>
    </xf>
    <xf numFmtId="0" fontId="34" fillId="5" borderId="0" xfId="0" applyFont="1" applyFill="1"/>
    <xf numFmtId="0" fontId="35" fillId="5" borderId="0" xfId="0" applyFont="1" applyFill="1"/>
    <xf numFmtId="0" fontId="36" fillId="5" borderId="0" xfId="0" applyFont="1" applyFill="1"/>
    <xf numFmtId="0" fontId="37" fillId="5" borderId="0" xfId="0" applyFont="1" applyFill="1" applyAlignment="1">
      <alignment horizontal="left" vertical="center" wrapText="1"/>
    </xf>
    <xf numFmtId="0" fontId="38" fillId="5" borderId="0" xfId="0" applyFont="1" applyFill="1"/>
    <xf numFmtId="0" fontId="39" fillId="5" borderId="0" xfId="0" applyFont="1" applyFill="1"/>
    <xf numFmtId="0" fontId="37" fillId="5" borderId="0" xfId="0" applyFont="1" applyFill="1" applyAlignment="1">
      <alignment horizontal="left" vertical="center"/>
    </xf>
    <xf numFmtId="0" fontId="36" fillId="5" borderId="0" xfId="0" applyFont="1" applyFill="1" applyAlignment="1">
      <alignment wrapText="1"/>
    </xf>
    <xf numFmtId="0" fontId="40" fillId="5" borderId="0" xfId="0" applyFont="1" applyFill="1" applyAlignment="1">
      <alignment horizontal="left" vertical="center" wrapText="1"/>
    </xf>
    <xf numFmtId="0" fontId="36" fillId="5" borderId="0" xfId="0" applyFont="1" applyFill="1" applyAlignment="1"/>
    <xf numFmtId="0" fontId="40" fillId="5" borderId="0" xfId="0" applyFont="1" applyFill="1" applyAlignment="1">
      <alignment vertical="center"/>
    </xf>
    <xf numFmtId="0" fontId="41" fillId="5" borderId="0" xfId="0" applyFont="1" applyFill="1" applyAlignment="1">
      <alignment horizontal="left" vertical="center" indent="5"/>
    </xf>
    <xf numFmtId="0" fontId="27" fillId="0" borderId="0" xfId="0" applyFont="1" applyAlignment="1">
      <alignment horizontal="center" vertical="center"/>
    </xf>
    <xf numFmtId="0" fontId="42" fillId="0" borderId="0" xfId="0" applyFont="1" applyFill="1" applyAlignment="1">
      <alignment horizontal="center"/>
    </xf>
    <xf numFmtId="0" fontId="42" fillId="0" borderId="0" xfId="0" applyFont="1" applyFill="1" applyAlignment="1"/>
    <xf numFmtId="0" fontId="41" fillId="5" borderId="0" xfId="0" applyFont="1" applyFill="1" applyAlignment="1">
      <alignment horizontal="left" vertical="center" indent="6"/>
    </xf>
    <xf numFmtId="9" fontId="17" fillId="5" borderId="20" xfId="1" applyFont="1" applyFill="1" applyBorder="1" applyAlignment="1">
      <alignment vertical="center"/>
    </xf>
    <xf numFmtId="9" fontId="24" fillId="5" borderId="20" xfId="1" applyFont="1" applyFill="1" applyBorder="1" applyAlignment="1">
      <alignment horizontal="center" vertical="center"/>
    </xf>
    <xf numFmtId="0" fontId="24" fillId="5" borderId="20" xfId="0" applyFont="1" applyFill="1" applyBorder="1" applyAlignment="1">
      <alignment horizontal="center" vertical="top" wrapText="1"/>
    </xf>
    <xf numFmtId="0" fontId="18" fillId="5" borderId="19" xfId="0" applyFont="1" applyFill="1" applyBorder="1" applyAlignment="1">
      <alignment horizontal="center" vertical="top" wrapText="1"/>
    </xf>
    <xf numFmtId="9" fontId="23" fillId="5" borderId="20" xfId="1" applyFont="1" applyFill="1" applyBorder="1" applyAlignment="1">
      <alignment horizontal="center" vertical="center"/>
    </xf>
    <xf numFmtId="0" fontId="23" fillId="5" borderId="20" xfId="0" applyFont="1" applyFill="1" applyBorder="1" applyAlignment="1">
      <alignment horizontal="center" vertical="top" wrapText="1"/>
    </xf>
    <xf numFmtId="9" fontId="22" fillId="5" borderId="20" xfId="1" applyFont="1" applyFill="1" applyBorder="1" applyAlignment="1">
      <alignment horizontal="center" vertical="center"/>
    </xf>
    <xf numFmtId="0" fontId="22" fillId="5" borderId="20" xfId="0" applyFont="1" applyFill="1" applyBorder="1" applyAlignment="1">
      <alignment horizontal="center" vertical="top" wrapText="1"/>
    </xf>
    <xf numFmtId="0" fontId="7" fillId="5" borderId="22" xfId="0" applyFont="1" applyFill="1" applyBorder="1" applyAlignment="1">
      <alignment horizontal="center" vertical="center" wrapText="1"/>
    </xf>
    <xf numFmtId="9" fontId="17" fillId="5" borderId="22" xfId="1" applyFont="1" applyFill="1" applyBorder="1" applyAlignment="1">
      <alignment vertical="center"/>
    </xf>
    <xf numFmtId="0" fontId="18" fillId="5" borderId="21" xfId="0" applyFont="1" applyFill="1" applyBorder="1" applyAlignment="1">
      <alignment horizontal="center" vertical="top" wrapText="1"/>
    </xf>
    <xf numFmtId="9" fontId="20" fillId="5" borderId="20" xfId="1" applyFont="1" applyFill="1" applyBorder="1" applyAlignment="1">
      <alignment horizontal="center" vertical="center"/>
    </xf>
    <xf numFmtId="0" fontId="20" fillId="5" borderId="20" xfId="0" applyFont="1" applyFill="1" applyBorder="1" applyAlignment="1">
      <alignment horizontal="center" vertical="top" wrapText="1"/>
    </xf>
    <xf numFmtId="9" fontId="19" fillId="5" borderId="22" xfId="1" applyFont="1" applyFill="1" applyBorder="1" applyAlignment="1">
      <alignment horizontal="center" vertical="center"/>
    </xf>
    <xf numFmtId="0" fontId="19" fillId="5" borderId="22" xfId="0" applyFont="1" applyFill="1" applyBorder="1" applyAlignment="1">
      <alignment horizontal="center" vertical="top" wrapText="1"/>
    </xf>
    <xf numFmtId="9" fontId="1" fillId="5" borderId="22" xfId="1" applyFont="1" applyFill="1" applyBorder="1" applyAlignment="1">
      <alignment horizontal="center" vertical="center"/>
    </xf>
    <xf numFmtId="9" fontId="1" fillId="5" borderId="20" xfId="1" applyFont="1" applyFill="1" applyBorder="1" applyAlignment="1">
      <alignment horizontal="center" vertical="center"/>
    </xf>
    <xf numFmtId="9" fontId="21" fillId="5" borderId="20" xfId="1" applyFont="1" applyFill="1" applyBorder="1" applyAlignment="1">
      <alignment horizontal="center" vertical="center"/>
    </xf>
    <xf numFmtId="0" fontId="21" fillId="5" borderId="20" xfId="0" applyFont="1" applyFill="1" applyBorder="1" applyAlignment="1">
      <alignment horizontal="center" vertical="top" wrapText="1"/>
    </xf>
    <xf numFmtId="0" fontId="5" fillId="5" borderId="24"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0" fillId="5" borderId="0" xfId="0" applyFill="1" applyAlignment="1">
      <alignment vertical="center"/>
    </xf>
    <xf numFmtId="0" fontId="0" fillId="5" borderId="0" xfId="0" applyFill="1" applyBorder="1" applyAlignment="1">
      <alignment vertical="top"/>
    </xf>
    <xf numFmtId="0" fontId="0" fillId="5" borderId="0" xfId="0" applyFill="1" applyAlignment="1">
      <alignment vertical="top"/>
    </xf>
    <xf numFmtId="0" fontId="0" fillId="5" borderId="0" xfId="0" applyFill="1" applyAlignment="1">
      <alignment horizontal="center" vertical="center"/>
    </xf>
    <xf numFmtId="0" fontId="45" fillId="5" borderId="22" xfId="0" applyFont="1" applyFill="1" applyBorder="1" applyAlignment="1">
      <alignment horizontal="center" vertical="center" wrapText="1"/>
    </xf>
    <xf numFmtId="0" fontId="46" fillId="5" borderId="20" xfId="0" applyFont="1" applyFill="1" applyBorder="1" applyAlignment="1">
      <alignment horizontal="center" vertical="center" wrapText="1"/>
    </xf>
    <xf numFmtId="0" fontId="47" fillId="5" borderId="20" xfId="0" applyFont="1" applyFill="1" applyBorder="1" applyAlignment="1">
      <alignment horizontal="center" vertical="center" wrapText="1"/>
    </xf>
    <xf numFmtId="0" fontId="48" fillId="5" borderId="20" xfId="0" applyFont="1" applyFill="1" applyBorder="1" applyAlignment="1">
      <alignment horizontal="center" vertical="center" wrapText="1"/>
    </xf>
    <xf numFmtId="0" fontId="49" fillId="5" borderId="20" xfId="0" applyFont="1" applyFill="1" applyBorder="1" applyAlignment="1">
      <alignment horizontal="center" vertical="center" wrapText="1"/>
    </xf>
    <xf numFmtId="0" fontId="50" fillId="5" borderId="20" xfId="0" applyFont="1" applyFill="1" applyBorder="1" applyAlignment="1">
      <alignment horizontal="center" vertical="center" wrapText="1"/>
    </xf>
    <xf numFmtId="9" fontId="26" fillId="5" borderId="25" xfId="1" applyFont="1" applyFill="1" applyBorder="1" applyAlignment="1">
      <alignment horizontal="center" vertical="center"/>
    </xf>
    <xf numFmtId="9" fontId="51" fillId="3" borderId="25" xfId="1" applyFont="1" applyFill="1" applyBorder="1" applyAlignment="1">
      <alignment horizontal="left" wrapText="1"/>
    </xf>
    <xf numFmtId="0" fontId="51" fillId="3" borderId="25" xfId="0" applyFont="1" applyFill="1" applyBorder="1" applyAlignment="1">
      <alignment horizontal="left" wrapText="1"/>
    </xf>
    <xf numFmtId="0" fontId="51" fillId="3" borderId="26" xfId="0" applyFont="1" applyFill="1" applyBorder="1" applyAlignment="1">
      <alignment horizontal="center" wrapText="1"/>
    </xf>
    <xf numFmtId="0" fontId="52" fillId="3" borderId="25" xfId="0" applyFont="1" applyFill="1" applyBorder="1" applyAlignment="1">
      <alignment horizontal="left" wrapText="1"/>
    </xf>
    <xf numFmtId="9" fontId="52" fillId="3" borderId="25" xfId="1" applyFont="1" applyFill="1" applyBorder="1" applyAlignment="1">
      <alignment horizontal="left" wrapText="1"/>
    </xf>
    <xf numFmtId="0" fontId="51" fillId="3" borderId="27" xfId="0" applyFont="1" applyFill="1" applyBorder="1" applyAlignment="1">
      <alignment horizontal="left" wrapText="1"/>
    </xf>
    <xf numFmtId="0" fontId="1" fillId="0" borderId="0" xfId="0" applyFont="1" applyBorder="1" applyAlignment="1"/>
    <xf numFmtId="0" fontId="1" fillId="5" borderId="0" xfId="0" applyFont="1" applyFill="1" applyBorder="1" applyAlignment="1"/>
    <xf numFmtId="0" fontId="53" fillId="0" borderId="0" xfId="0" applyFont="1" applyBorder="1" applyAlignment="1"/>
    <xf numFmtId="0" fontId="53" fillId="5" borderId="0" xfId="0" applyFont="1" applyFill="1" applyBorder="1" applyAlignment="1"/>
    <xf numFmtId="0" fontId="26" fillId="0" borderId="0" xfId="0" applyFont="1" applyBorder="1" applyAlignment="1">
      <alignment vertical="center"/>
    </xf>
    <xf numFmtId="9" fontId="52" fillId="3" borderId="25" xfId="1" applyFont="1" applyFill="1" applyBorder="1" applyAlignment="1">
      <alignment horizontal="center" wrapText="1"/>
    </xf>
    <xf numFmtId="0" fontId="1" fillId="5" borderId="0" xfId="0" applyFont="1" applyFill="1" applyAlignment="1"/>
    <xf numFmtId="0" fontId="1" fillId="0" borderId="0" xfId="0" applyFont="1" applyAlignment="1"/>
    <xf numFmtId="0" fontId="54" fillId="0" borderId="0" xfId="0" applyFont="1" applyAlignment="1">
      <alignment wrapText="1"/>
    </xf>
    <xf numFmtId="9" fontId="54" fillId="0" borderId="0" xfId="1" applyFont="1" applyAlignment="1">
      <alignment wrapText="1"/>
    </xf>
    <xf numFmtId="9" fontId="54" fillId="0" borderId="25" xfId="1" applyFont="1" applyBorder="1" applyAlignment="1">
      <alignment horizontal="center" vertical="center" wrapText="1"/>
    </xf>
    <xf numFmtId="0" fontId="54" fillId="0" borderId="25" xfId="0" applyFont="1" applyBorder="1" applyAlignment="1">
      <alignment horizontal="center" vertical="center" wrapText="1"/>
    </xf>
    <xf numFmtId="0" fontId="54" fillId="0" borderId="25" xfId="0" applyFont="1" applyBorder="1" applyAlignment="1">
      <alignment horizontal="left" vertical="center" wrapText="1"/>
    </xf>
    <xf numFmtId="9" fontId="54" fillId="5" borderId="25" xfId="1" applyFont="1" applyFill="1" applyBorder="1" applyAlignment="1">
      <alignment horizontal="center" vertical="center" wrapText="1"/>
    </xf>
    <xf numFmtId="0" fontId="55" fillId="0" borderId="25" xfId="6" applyFont="1" applyBorder="1" applyAlignment="1">
      <alignment horizontal="left" vertical="center" wrapText="1"/>
    </xf>
    <xf numFmtId="0" fontId="54" fillId="5" borderId="0" xfId="0" applyFont="1" applyFill="1" applyAlignment="1"/>
    <xf numFmtId="0" fontId="54" fillId="0" borderId="0" xfId="0" applyFont="1" applyAlignment="1"/>
    <xf numFmtId="0" fontId="44" fillId="5" borderId="0" xfId="0" applyFont="1" applyFill="1" applyBorder="1" applyAlignment="1">
      <alignment horizontal="right" vertical="center"/>
    </xf>
    <xf numFmtId="0" fontId="53" fillId="0" borderId="0" xfId="0" applyFont="1" applyAlignment="1"/>
    <xf numFmtId="0" fontId="53" fillId="5" borderId="17" xfId="0" applyFont="1" applyFill="1" applyBorder="1" applyAlignment="1"/>
    <xf numFmtId="0" fontId="53" fillId="5" borderId="0" xfId="0" applyFont="1" applyFill="1" applyAlignment="1"/>
    <xf numFmtId="0" fontId="1" fillId="5" borderId="0" xfId="0" applyFont="1" applyFill="1" applyBorder="1"/>
    <xf numFmtId="9" fontId="1" fillId="5" borderId="0" xfId="1" applyFont="1" applyFill="1" applyBorder="1"/>
    <xf numFmtId="9" fontId="1" fillId="5" borderId="0" xfId="1"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horizontal="right" vertical="center"/>
    </xf>
    <xf numFmtId="9" fontId="1" fillId="5" borderId="0" xfId="1" applyFont="1" applyFill="1" applyBorder="1" applyAlignment="1">
      <alignment horizontal="left" vertical="center"/>
    </xf>
    <xf numFmtId="0" fontId="1" fillId="5" borderId="0" xfId="0" applyFont="1" applyFill="1" applyBorder="1" applyAlignment="1">
      <alignment horizontal="left" vertical="center"/>
    </xf>
    <xf numFmtId="0" fontId="1" fillId="0" borderId="0" xfId="0" applyFont="1" applyBorder="1"/>
    <xf numFmtId="9" fontId="1" fillId="0" borderId="0" xfId="1" applyFont="1" applyBorder="1"/>
    <xf numFmtId="9" fontId="1" fillId="0" borderId="0" xfId="1"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9" fontId="1" fillId="0" borderId="0" xfId="1" applyFont="1" applyBorder="1" applyAlignment="1">
      <alignment horizontal="left" vertical="center"/>
    </xf>
    <xf numFmtId="0" fontId="1" fillId="0" borderId="0" xfId="0" applyFont="1" applyBorder="1" applyAlignment="1">
      <alignment horizontal="left" vertical="center"/>
    </xf>
    <xf numFmtId="9" fontId="1" fillId="3" borderId="0" xfId="1" applyFont="1" applyFill="1" applyBorder="1" applyAlignment="1">
      <alignment horizontal="center" vertical="center"/>
    </xf>
    <xf numFmtId="0" fontId="1" fillId="3" borderId="0" xfId="0" applyFont="1" applyFill="1" applyBorder="1" applyAlignment="1">
      <alignment horizontal="center" vertical="center"/>
    </xf>
    <xf numFmtId="0" fontId="1" fillId="3" borderId="0" xfId="0" applyFont="1" applyFill="1" applyBorder="1" applyAlignment="1">
      <alignment horizontal="right" vertical="center"/>
    </xf>
    <xf numFmtId="9" fontId="1" fillId="3" borderId="0" xfId="1"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xf numFmtId="1" fontId="56" fillId="7" borderId="0" xfId="0" applyNumberFormat="1" applyFont="1" applyFill="1" applyBorder="1" applyAlignment="1">
      <alignment vertical="center"/>
    </xf>
    <xf numFmtId="0" fontId="57" fillId="0" borderId="0" xfId="0" applyFont="1"/>
    <xf numFmtId="1" fontId="58" fillId="2" borderId="0" xfId="0" applyNumberFormat="1" applyFont="1" applyFill="1" applyBorder="1" applyAlignment="1">
      <alignment horizontal="left" wrapText="1"/>
    </xf>
    <xf numFmtId="0" fontId="58" fillId="2" borderId="0" xfId="0" applyFont="1" applyFill="1" applyAlignment="1">
      <alignment wrapText="1"/>
    </xf>
    <xf numFmtId="0" fontId="53" fillId="8" borderId="0" xfId="0" applyFont="1" applyFill="1" applyBorder="1" applyAlignment="1"/>
    <xf numFmtId="0" fontId="1" fillId="8" borderId="0" xfId="0" applyFont="1" applyFill="1" applyBorder="1" applyAlignment="1"/>
    <xf numFmtId="0" fontId="53" fillId="8" borderId="0" xfId="0" applyFont="1" applyFill="1" applyAlignment="1"/>
    <xf numFmtId="165" fontId="54" fillId="8" borderId="0" xfId="0" applyNumberFormat="1" applyFont="1" applyFill="1" applyAlignment="1">
      <alignment wrapText="1"/>
    </xf>
    <xf numFmtId="0" fontId="1" fillId="8" borderId="0" xfId="0" applyFont="1" applyFill="1" applyBorder="1"/>
    <xf numFmtId="0" fontId="53" fillId="9" borderId="0" xfId="0" applyFont="1" applyFill="1" applyBorder="1" applyAlignment="1"/>
    <xf numFmtId="0" fontId="1" fillId="9" borderId="0" xfId="0" applyFont="1" applyFill="1" applyBorder="1" applyAlignment="1"/>
    <xf numFmtId="0" fontId="53" fillId="9" borderId="0" xfId="0" applyFont="1" applyFill="1" applyAlignment="1"/>
    <xf numFmtId="164" fontId="54" fillId="9" borderId="0" xfId="0" applyNumberFormat="1" applyFont="1" applyFill="1" applyAlignment="1">
      <alignment wrapText="1"/>
    </xf>
    <xf numFmtId="0" fontId="1" fillId="9" borderId="0" xfId="0" applyFont="1" applyFill="1" applyBorder="1"/>
    <xf numFmtId="0" fontId="54" fillId="9" borderId="0" xfId="0" applyFont="1" applyFill="1" applyAlignment="1">
      <alignment wrapText="1"/>
    </xf>
    <xf numFmtId="0" fontId="1" fillId="5" borderId="0" xfId="0" applyFont="1" applyFill="1"/>
    <xf numFmtId="9" fontId="1" fillId="5" borderId="0" xfId="1" applyFont="1" applyFill="1"/>
    <xf numFmtId="10" fontId="1" fillId="5" borderId="0" xfId="0" applyNumberFormat="1" applyFont="1" applyFill="1"/>
    <xf numFmtId="165" fontId="54" fillId="5" borderId="0" xfId="0" applyNumberFormat="1" applyFont="1" applyFill="1" applyAlignment="1">
      <alignment wrapText="1"/>
    </xf>
    <xf numFmtId="164" fontId="54" fillId="5" borderId="0" xfId="0" applyNumberFormat="1" applyFont="1" applyFill="1" applyAlignment="1">
      <alignment wrapText="1"/>
    </xf>
    <xf numFmtId="0" fontId="0" fillId="5" borderId="11"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0"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43" fillId="5" borderId="11" xfId="0" applyFont="1" applyFill="1" applyBorder="1" applyAlignment="1">
      <alignment horizontal="left" wrapText="1" indent="2"/>
    </xf>
    <xf numFmtId="0" fontId="43" fillId="5" borderId="12" xfId="0" applyFont="1" applyFill="1" applyBorder="1" applyAlignment="1">
      <alignment horizontal="left" wrapText="1" indent="2"/>
    </xf>
    <xf numFmtId="0" fontId="43" fillId="5" borderId="13" xfId="0" applyFont="1" applyFill="1" applyBorder="1" applyAlignment="1">
      <alignment horizontal="left" wrapText="1" indent="2"/>
    </xf>
    <xf numFmtId="0" fontId="43" fillId="5" borderId="14" xfId="0" applyFont="1" applyFill="1" applyBorder="1" applyAlignment="1">
      <alignment horizontal="left" wrapText="1" indent="2"/>
    </xf>
    <xf numFmtId="0" fontId="43" fillId="5" borderId="0" xfId="0" applyFont="1" applyFill="1" applyBorder="1" applyAlignment="1">
      <alignment horizontal="left" wrapText="1" indent="2"/>
    </xf>
    <xf numFmtId="0" fontId="43" fillId="5" borderId="15" xfId="0" applyFont="1" applyFill="1" applyBorder="1" applyAlignment="1">
      <alignment horizontal="left" wrapText="1" indent="2"/>
    </xf>
    <xf numFmtId="0" fontId="43" fillId="5" borderId="16" xfId="0" applyFont="1" applyFill="1" applyBorder="1" applyAlignment="1">
      <alignment horizontal="left" wrapText="1" indent="2"/>
    </xf>
    <xf numFmtId="0" fontId="43" fillId="5" borderId="17" xfId="0" applyFont="1" applyFill="1" applyBorder="1" applyAlignment="1">
      <alignment horizontal="left" wrapText="1" indent="2"/>
    </xf>
    <xf numFmtId="0" fontId="43" fillId="5" borderId="18" xfId="0" applyFont="1" applyFill="1" applyBorder="1" applyAlignment="1">
      <alignment horizontal="left" wrapText="1" indent="2"/>
    </xf>
    <xf numFmtId="0" fontId="0" fillId="5" borderId="14" xfId="0" applyFill="1" applyBorder="1" applyAlignment="1"/>
    <xf numFmtId="0" fontId="0" fillId="5" borderId="0" xfId="0" applyFill="1" applyBorder="1" applyAlignment="1"/>
    <xf numFmtId="0" fontId="0" fillId="5" borderId="16" xfId="0" applyFill="1" applyBorder="1" applyAlignment="1"/>
    <xf numFmtId="0" fontId="0" fillId="5" borderId="17" xfId="0" applyFill="1" applyBorder="1" applyAlignment="1"/>
    <xf numFmtId="0" fontId="0" fillId="0" borderId="0" xfId="0" applyFont="1" applyAlignment="1">
      <alignment horizontal="left" wrapText="1"/>
    </xf>
  </cellXfs>
  <cellStyles count="8">
    <cellStyle name="Good" xfId="5" builtinId="26"/>
    <cellStyle name="Heading 1" xfId="7" builtinId="16"/>
    <cellStyle name="Hyperlink" xfId="6" builtinId="8"/>
    <cellStyle name="Normal" xfId="0" builtinId="0"/>
    <cellStyle name="Normal 2" xfId="2" xr:uid="{A7EAB76A-F059-4818-BFB5-70C0D3C0E5E9}"/>
    <cellStyle name="Normal 27" xfId="3" xr:uid="{21B5D400-A2C5-4A0F-A00D-F88B07606CC9}"/>
    <cellStyle name="Normal 28" xfId="4" xr:uid="{63819D59-B6C4-441F-BFA1-B2FFAB1EEE06}"/>
    <cellStyle name="Percent" xfId="1" builtinId="5"/>
  </cellStyles>
  <dxfs count="55">
    <dxf>
      <alignment horizontal="center"/>
    </dxf>
    <dxf>
      <alignment horizontal="center"/>
    </dxf>
    <dxf>
      <alignment horizontal="center"/>
    </dxf>
    <dxf>
      <alignment horizontal="center"/>
    </dxf>
    <dxf>
      <alignment vertical="center"/>
    </dxf>
    <dxf>
      <alignment vertical="center"/>
    </dxf>
    <dxf>
      <alignment vertical="center"/>
    </dxf>
    <dxf>
      <alignment vertical="center"/>
    </dxf>
    <dxf>
      <numFmt numFmtId="13" formatCode="0%"/>
    </dxf>
    <dxf>
      <fill>
        <patternFill>
          <bgColor rgb="FF160E74"/>
        </patternFill>
      </fill>
    </dxf>
    <dxf>
      <font>
        <color theme="1" tint="0.499984740745262"/>
      </font>
      <fill>
        <patternFill>
          <bgColor theme="0" tint="-4.9989318521683403E-2"/>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ill>
        <patternFill>
          <bgColor theme="0"/>
        </patternFill>
      </fill>
    </dxf>
    <dxf>
      <font>
        <color theme="1" tint="0.499984740745262"/>
      </font>
      <fill>
        <patternFill>
          <bgColor theme="0" tint="-4.9989318521683403E-2"/>
        </patternFill>
      </fill>
    </dxf>
    <dxf>
      <fill>
        <patternFill>
          <bgColor theme="0"/>
        </patternFill>
      </fill>
    </dxf>
    <dxf>
      <font>
        <color theme="1" tint="0.499984740745262"/>
      </font>
      <fill>
        <patternFill>
          <bgColor theme="0" tint="-4.9989318521683403E-2"/>
        </patternFill>
      </fill>
    </dxf>
    <dxf>
      <font>
        <color theme="0"/>
      </font>
      <fill>
        <patternFill>
          <bgColor rgb="FF160E74"/>
        </patternFill>
      </fill>
    </dxf>
    <dxf>
      <font>
        <color theme="0"/>
      </font>
      <fill>
        <patternFill>
          <bgColor rgb="FF160E74"/>
        </patternFill>
      </fill>
    </dxf>
    <dxf>
      <font>
        <color theme="0"/>
      </font>
      <fill>
        <patternFill>
          <bgColor rgb="FF160E74"/>
        </patternFill>
      </fill>
    </dxf>
    <dxf>
      <font>
        <color auto="1"/>
      </font>
      <fill>
        <patternFill patternType="none">
          <bgColor auto="1"/>
        </patternFill>
      </fill>
    </dxf>
  </dxfs>
  <tableStyles count="0" defaultTableStyle="TableStyleMedium2" defaultPivotStyle="PivotStyleLight16"/>
  <colors>
    <mruColors>
      <color rgb="FFD6ECFE"/>
      <color rgb="FF160E74"/>
      <color rgb="FF80BEBE"/>
      <color rgb="FF408CC5"/>
      <color rgb="FF913DC3"/>
      <color rgb="FFDEBE57"/>
      <color rgb="FF65D482"/>
      <color rgb="FFD33597"/>
      <color rgb="FF0895A8"/>
      <color rgb="FFDB4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779005524861878"/>
          <c:y val="0.22049645390070927"/>
          <c:w val="0.72861878453038675"/>
          <c:h val="0.70148936170212761"/>
        </c:manualLayout>
      </c:layout>
      <c:doughnutChart>
        <c:varyColors val="1"/>
        <c:ser>
          <c:idx val="0"/>
          <c:order val="0"/>
          <c:tx>
            <c:strRef>
              <c:f>'Your work interest results'!$B$8</c:f>
              <c:strCache>
                <c:ptCount val="1"/>
                <c:pt idx="0">
                  <c:v>Practical</c:v>
                </c:pt>
              </c:strCache>
            </c:strRef>
          </c:tx>
          <c:dPt>
            <c:idx val="0"/>
            <c:bubble3D val="0"/>
            <c:spPr>
              <a:solidFill>
                <a:srgbClr val="80BEBE"/>
              </a:solidFill>
              <a:ln w="19050">
                <a:solidFill>
                  <a:schemeClr val="lt1"/>
                </a:solidFill>
              </a:ln>
              <a:effectLst/>
            </c:spPr>
            <c:extLst>
              <c:ext xmlns:c16="http://schemas.microsoft.com/office/drawing/2014/chart" uri="{C3380CC4-5D6E-409C-BE32-E72D297353CC}">
                <c16:uniqueId val="{00000003-DC8A-4621-816B-02BE79A6A010}"/>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2-DC8A-4621-816B-02BE79A6A010}"/>
              </c:ext>
            </c:extLst>
          </c:dPt>
          <c:val>
            <c:numRef>
              <c:f>'Your work interest results'!$B$9:$B$10</c:f>
              <c:numCache>
                <c:formatCode>0%</c:formatCode>
                <c:ptCount val="2"/>
                <c:pt idx="0">
                  <c:v>0.2</c:v>
                </c:pt>
                <c:pt idx="1">
                  <c:v>0.8</c:v>
                </c:pt>
              </c:numCache>
            </c:numRef>
          </c:val>
          <c:extLst>
            <c:ext xmlns:c16="http://schemas.microsoft.com/office/drawing/2014/chart" uri="{C3380CC4-5D6E-409C-BE32-E72D297353CC}">
              <c16:uniqueId val="{00000000-DC8A-4621-816B-02BE79A6A01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00856471888382E-2"/>
          <c:y val="0.20785620878662253"/>
          <c:w val="0.75579880160961554"/>
          <c:h val="0.71039703959266576"/>
        </c:manualLayout>
      </c:layout>
      <c:doughnutChart>
        <c:varyColors val="1"/>
        <c:ser>
          <c:idx val="0"/>
          <c:order val="0"/>
          <c:tx>
            <c:strRef>
              <c:f>'Your work interest results'!$C$8</c:f>
              <c:strCache>
                <c:ptCount val="1"/>
                <c:pt idx="0">
                  <c:v>Analytical</c:v>
                </c:pt>
              </c:strCache>
            </c:strRef>
          </c:tx>
          <c:dPt>
            <c:idx val="0"/>
            <c:bubble3D val="0"/>
            <c:spPr>
              <a:solidFill>
                <a:srgbClr val="913DC3"/>
              </a:solidFill>
              <a:ln w="19050">
                <a:solidFill>
                  <a:schemeClr val="lt1"/>
                </a:solidFill>
              </a:ln>
              <a:effectLst/>
            </c:spPr>
            <c:extLst>
              <c:ext xmlns:c16="http://schemas.microsoft.com/office/drawing/2014/chart" uri="{C3380CC4-5D6E-409C-BE32-E72D297353CC}">
                <c16:uniqueId val="{00000003-2C09-4002-AA48-59F70930B8DA}"/>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2-2C09-4002-AA48-59F70930B8DA}"/>
              </c:ext>
            </c:extLst>
          </c:dPt>
          <c:val>
            <c:numRef>
              <c:f>'Your work interest results'!$C$9:$C$10</c:f>
              <c:numCache>
                <c:formatCode>0%</c:formatCode>
                <c:ptCount val="2"/>
                <c:pt idx="0">
                  <c:v>0.2</c:v>
                </c:pt>
                <c:pt idx="1">
                  <c:v>0.8</c:v>
                </c:pt>
              </c:numCache>
            </c:numRef>
          </c:val>
          <c:extLst>
            <c:ext xmlns:c16="http://schemas.microsoft.com/office/drawing/2014/chart" uri="{C3380CC4-5D6E-409C-BE32-E72D297353CC}">
              <c16:uniqueId val="{00000000-2C09-4002-AA48-59F70930B8DA}"/>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808406788102029E-2"/>
          <c:y val="0.21979700055483939"/>
          <c:w val="0.84794393439409288"/>
          <c:h val="0.7164058553497834"/>
        </c:manualLayout>
      </c:layout>
      <c:doughnutChart>
        <c:varyColors val="1"/>
        <c:ser>
          <c:idx val="0"/>
          <c:order val="0"/>
          <c:tx>
            <c:strRef>
              <c:f>'Your work interest results'!$D$8</c:f>
              <c:strCache>
                <c:ptCount val="1"/>
                <c:pt idx="0">
                  <c:v>Creative</c:v>
                </c:pt>
              </c:strCache>
            </c:strRef>
          </c:tx>
          <c:dPt>
            <c:idx val="0"/>
            <c:bubble3D val="0"/>
            <c:spPr>
              <a:solidFill>
                <a:srgbClr val="DB48AA"/>
              </a:solidFill>
              <a:ln w="19050">
                <a:solidFill>
                  <a:schemeClr val="lt1"/>
                </a:solidFill>
              </a:ln>
              <a:effectLst/>
            </c:spPr>
            <c:extLst>
              <c:ext xmlns:c16="http://schemas.microsoft.com/office/drawing/2014/chart" uri="{C3380CC4-5D6E-409C-BE32-E72D297353CC}">
                <c16:uniqueId val="{00000003-3459-4165-93C7-8941721EA6F0}"/>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2-3459-4165-93C7-8941721EA6F0}"/>
              </c:ext>
            </c:extLst>
          </c:dPt>
          <c:val>
            <c:numRef>
              <c:f>'Your work interest results'!$D$9:$D$10</c:f>
              <c:numCache>
                <c:formatCode>0%</c:formatCode>
                <c:ptCount val="2"/>
                <c:pt idx="0">
                  <c:v>0.2</c:v>
                </c:pt>
                <c:pt idx="1">
                  <c:v>0.8</c:v>
                </c:pt>
              </c:numCache>
            </c:numRef>
          </c:val>
          <c:extLst>
            <c:ext xmlns:c16="http://schemas.microsoft.com/office/drawing/2014/chart" uri="{C3380CC4-5D6E-409C-BE32-E72D297353CC}">
              <c16:uniqueId val="{00000000-3459-4165-93C7-8941721EA6F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131931166347993"/>
          <c:y val="0.2214324007371419"/>
          <c:w val="0.71324630380952059"/>
          <c:h val="0.71451052660970571"/>
        </c:manualLayout>
      </c:layout>
      <c:doughnutChart>
        <c:varyColors val="1"/>
        <c:ser>
          <c:idx val="0"/>
          <c:order val="0"/>
          <c:tx>
            <c:strRef>
              <c:f>'Your work interest results'!$E$8</c:f>
              <c:strCache>
                <c:ptCount val="1"/>
                <c:pt idx="0">
                  <c:v>Administrative</c:v>
                </c:pt>
              </c:strCache>
            </c:strRef>
          </c:tx>
          <c:dPt>
            <c:idx val="0"/>
            <c:bubble3D val="0"/>
            <c:spPr>
              <a:solidFill>
                <a:srgbClr val="65D482"/>
              </a:solidFill>
              <a:ln w="19050">
                <a:solidFill>
                  <a:schemeClr val="lt1"/>
                </a:solidFill>
              </a:ln>
              <a:effectLst/>
            </c:spPr>
            <c:extLst>
              <c:ext xmlns:c16="http://schemas.microsoft.com/office/drawing/2014/chart" uri="{C3380CC4-5D6E-409C-BE32-E72D297353CC}">
                <c16:uniqueId val="{00000003-79A7-423E-A777-93B764FBE6A9}"/>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2-79A7-423E-A777-93B764FBE6A9}"/>
              </c:ext>
            </c:extLst>
          </c:dPt>
          <c:val>
            <c:numRef>
              <c:f>'Your work interest results'!$E$9:$E$10</c:f>
              <c:numCache>
                <c:formatCode>0%</c:formatCode>
                <c:ptCount val="2"/>
                <c:pt idx="0">
                  <c:v>0.13333333333333333</c:v>
                </c:pt>
                <c:pt idx="1">
                  <c:v>0.8666666666666667</c:v>
                </c:pt>
              </c:numCache>
            </c:numRef>
          </c:val>
          <c:extLst>
            <c:ext xmlns:c16="http://schemas.microsoft.com/office/drawing/2014/chart" uri="{C3380CC4-5D6E-409C-BE32-E72D297353CC}">
              <c16:uniqueId val="{00000000-79A7-423E-A777-93B764FBE6A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106188829200066E-2"/>
          <c:y val="0.20485915492957749"/>
          <c:w val="0.78437383177570097"/>
          <c:h val="0.73880281690140848"/>
        </c:manualLayout>
      </c:layout>
      <c:doughnutChart>
        <c:varyColors val="1"/>
        <c:ser>
          <c:idx val="0"/>
          <c:order val="0"/>
          <c:tx>
            <c:strRef>
              <c:f>'Your work interest results'!$F$8</c:f>
              <c:strCache>
                <c:ptCount val="1"/>
                <c:pt idx="0">
                  <c:v>Enterprising</c:v>
                </c:pt>
              </c:strCache>
            </c:strRef>
          </c:tx>
          <c:dPt>
            <c:idx val="0"/>
            <c:bubble3D val="0"/>
            <c:spPr>
              <a:solidFill>
                <a:srgbClr val="408CC5"/>
              </a:solidFill>
              <a:ln w="19050">
                <a:solidFill>
                  <a:schemeClr val="lt1"/>
                </a:solidFill>
              </a:ln>
              <a:effectLst/>
            </c:spPr>
            <c:extLst>
              <c:ext xmlns:c16="http://schemas.microsoft.com/office/drawing/2014/chart" uri="{C3380CC4-5D6E-409C-BE32-E72D297353CC}">
                <c16:uniqueId val="{00000003-87CA-4E9E-9B7C-2386DE460AD1}"/>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2-87CA-4E9E-9B7C-2386DE460AD1}"/>
              </c:ext>
            </c:extLst>
          </c:dPt>
          <c:val>
            <c:numRef>
              <c:f>'Your work interest results'!$F$9:$F$10</c:f>
              <c:numCache>
                <c:formatCode>0%</c:formatCode>
                <c:ptCount val="2"/>
                <c:pt idx="0">
                  <c:v>0.13333333333333333</c:v>
                </c:pt>
                <c:pt idx="1">
                  <c:v>0.8666666666666667</c:v>
                </c:pt>
              </c:numCache>
            </c:numRef>
          </c:val>
          <c:extLst>
            <c:ext xmlns:c16="http://schemas.microsoft.com/office/drawing/2014/chart" uri="{C3380CC4-5D6E-409C-BE32-E72D297353CC}">
              <c16:uniqueId val="{00000000-87CA-4E9E-9B7C-2386DE460AD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503657297623892"/>
          <c:y val="0.18720548820286353"/>
          <c:w val="0.80007602497963615"/>
          <c:h val="0.72256040245233488"/>
        </c:manualLayout>
      </c:layout>
      <c:doughnutChart>
        <c:varyColors val="1"/>
        <c:ser>
          <c:idx val="0"/>
          <c:order val="0"/>
          <c:tx>
            <c:strRef>
              <c:f>'Your work interest results'!$G$8</c:f>
              <c:strCache>
                <c:ptCount val="1"/>
                <c:pt idx="0">
                  <c:v>Helping</c:v>
                </c:pt>
              </c:strCache>
            </c:strRef>
          </c:tx>
          <c:dPt>
            <c:idx val="0"/>
            <c:bubble3D val="0"/>
            <c:spPr>
              <a:solidFill>
                <a:srgbClr val="DEBE57"/>
              </a:solidFill>
              <a:ln w="19050">
                <a:solidFill>
                  <a:schemeClr val="lt1"/>
                </a:solidFill>
              </a:ln>
              <a:effectLst/>
            </c:spPr>
            <c:extLst>
              <c:ext xmlns:c16="http://schemas.microsoft.com/office/drawing/2014/chart" uri="{C3380CC4-5D6E-409C-BE32-E72D297353CC}">
                <c16:uniqueId val="{00000003-C391-4DA1-BECC-08FA771641A0}"/>
              </c:ext>
            </c:extLst>
          </c:dPt>
          <c:dPt>
            <c:idx val="1"/>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2-C391-4DA1-BECC-08FA771641A0}"/>
              </c:ext>
            </c:extLst>
          </c:dPt>
          <c:val>
            <c:numRef>
              <c:f>'Your work interest results'!$G$9:$G$10</c:f>
              <c:numCache>
                <c:formatCode>0%</c:formatCode>
                <c:ptCount val="2"/>
                <c:pt idx="0">
                  <c:v>0.13333333333333333</c:v>
                </c:pt>
                <c:pt idx="1">
                  <c:v>0.8666666666666667</c:v>
                </c:pt>
              </c:numCache>
            </c:numRef>
          </c:val>
          <c:extLst>
            <c:ext xmlns:c16="http://schemas.microsoft.com/office/drawing/2014/chart" uri="{C3380CC4-5D6E-409C-BE32-E72D297353CC}">
              <c16:uniqueId val="{00000000-C391-4DA1-BECC-08FA771641A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Interests selection'!D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Interests selection'!D1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Interests selection'!D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fmlaLink="'Interests selection'!D2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checked="Checked" firstButton="1" fmlaLink="'Interests selection'!D36"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Interests selection'!D44"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Interests selection'!D52"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checked="Checked" firstButton="1" fmlaLink="'Interests selection'!D6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Interests selection'!D9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checked="Checked" firstButton="1" fmlaLink="'Interests selection'!D116"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checked="Checked" firstButton="1" fmlaLink="'Interests selection'!D10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Interests selection'!D6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fmlaLink="'Interests selection'!D76"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checked="Checked" firstButton="1" fmlaLink="'Interests selection'!D84"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checked="Checked" firstButton="1" fmlaLink="'Interests selection'!D10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Start here'!B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Quiz!B1"/></Relationships>
</file>

<file path=xl/drawings/_rels/drawing3.xml.rels><?xml version="1.0" encoding="UTF-8" standalone="yes"?>
<Relationships xmlns="http://schemas.openxmlformats.org/package/2006/relationships"><Relationship Id="rId26" Type="http://schemas.openxmlformats.org/officeDocument/2006/relationships/image" Target="../media/image28.png"/><Relationship Id="rId21" Type="http://schemas.openxmlformats.org/officeDocument/2006/relationships/image" Target="../media/image23.png"/><Relationship Id="rId42" Type="http://schemas.openxmlformats.org/officeDocument/2006/relationships/image" Target="../media/image38.png"/><Relationship Id="rId47" Type="http://schemas.openxmlformats.org/officeDocument/2006/relationships/image" Target="../media/image43.png"/><Relationship Id="rId63" Type="http://schemas.openxmlformats.org/officeDocument/2006/relationships/image" Target="../media/image58.png"/><Relationship Id="rId68" Type="http://schemas.openxmlformats.org/officeDocument/2006/relationships/image" Target="../media/image63.png"/><Relationship Id="rId16" Type="http://schemas.openxmlformats.org/officeDocument/2006/relationships/image" Target="../media/image18.png"/><Relationship Id="rId11" Type="http://schemas.openxmlformats.org/officeDocument/2006/relationships/image" Target="../media/image13.png"/><Relationship Id="rId32" Type="http://schemas.openxmlformats.org/officeDocument/2006/relationships/image" Target="../media/image280.png"/><Relationship Id="rId37" Type="http://schemas.openxmlformats.org/officeDocument/2006/relationships/image" Target="../media/image33.png"/><Relationship Id="rId53" Type="http://schemas.openxmlformats.org/officeDocument/2006/relationships/image" Target="../media/image49.png"/><Relationship Id="rId58" Type="http://schemas.openxmlformats.org/officeDocument/2006/relationships/image" Target="../media/image53.png"/><Relationship Id="rId74" Type="http://schemas.openxmlformats.org/officeDocument/2006/relationships/image" Target="../media/image69.png"/><Relationship Id="rId79" Type="http://schemas.openxmlformats.org/officeDocument/2006/relationships/image" Target="../media/image74.png"/><Relationship Id="rId5" Type="http://schemas.openxmlformats.org/officeDocument/2006/relationships/image" Target="../media/image7.png"/><Relationship Id="rId61" Type="http://schemas.openxmlformats.org/officeDocument/2006/relationships/image" Target="../media/image56.png"/><Relationship Id="rId19" Type="http://schemas.openxmlformats.org/officeDocument/2006/relationships/image" Target="../media/image2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customXml" Target="../ink/ink1.xml"/><Relationship Id="rId30" Type="http://schemas.openxmlformats.org/officeDocument/2006/relationships/image" Target="../media/image270.png"/><Relationship Id="rId35" Type="http://schemas.openxmlformats.org/officeDocument/2006/relationships/image" Target="../media/image31.png"/><Relationship Id="rId43" Type="http://schemas.openxmlformats.org/officeDocument/2006/relationships/image" Target="../media/image39.png"/><Relationship Id="rId48" Type="http://schemas.openxmlformats.org/officeDocument/2006/relationships/image" Target="../media/image44.png"/><Relationship Id="rId56" Type="http://schemas.openxmlformats.org/officeDocument/2006/relationships/image" Target="../media/image52.png"/><Relationship Id="rId64" Type="http://schemas.openxmlformats.org/officeDocument/2006/relationships/image" Target="../media/image59.png"/><Relationship Id="rId69" Type="http://schemas.openxmlformats.org/officeDocument/2006/relationships/image" Target="../media/image64.png"/><Relationship Id="rId77" Type="http://schemas.openxmlformats.org/officeDocument/2006/relationships/image" Target="../media/image72.png"/><Relationship Id="rId8" Type="http://schemas.openxmlformats.org/officeDocument/2006/relationships/image" Target="../media/image10.png"/><Relationship Id="rId51" Type="http://schemas.openxmlformats.org/officeDocument/2006/relationships/image" Target="../media/image47.png"/><Relationship Id="rId72" Type="http://schemas.openxmlformats.org/officeDocument/2006/relationships/image" Target="../media/image67.png"/><Relationship Id="rId80" Type="http://schemas.openxmlformats.org/officeDocument/2006/relationships/image" Target="../media/image75.png"/><Relationship Id="rId3" Type="http://schemas.openxmlformats.org/officeDocument/2006/relationships/image" Target="../media/image5.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29.png"/><Relationship Id="rId38" Type="http://schemas.openxmlformats.org/officeDocument/2006/relationships/image" Target="../media/image34.png"/><Relationship Id="rId46" Type="http://schemas.openxmlformats.org/officeDocument/2006/relationships/image" Target="../media/image42.png"/><Relationship Id="rId59" Type="http://schemas.openxmlformats.org/officeDocument/2006/relationships/image" Target="../media/image54.png"/><Relationship Id="rId67" Type="http://schemas.openxmlformats.org/officeDocument/2006/relationships/image" Target="../media/image62.png"/><Relationship Id="rId20" Type="http://schemas.openxmlformats.org/officeDocument/2006/relationships/image" Target="../media/image22.png"/><Relationship Id="rId41" Type="http://schemas.openxmlformats.org/officeDocument/2006/relationships/image" Target="../media/image37.png"/><Relationship Id="rId54" Type="http://schemas.openxmlformats.org/officeDocument/2006/relationships/image" Target="../media/image50.png"/><Relationship Id="rId62" Type="http://schemas.openxmlformats.org/officeDocument/2006/relationships/image" Target="../media/image57.png"/><Relationship Id="rId70" Type="http://schemas.openxmlformats.org/officeDocument/2006/relationships/image" Target="../media/image65.png"/><Relationship Id="rId75" Type="http://schemas.openxmlformats.org/officeDocument/2006/relationships/image" Target="../media/image70.png"/><Relationship Id="rId1" Type="http://schemas.openxmlformats.org/officeDocument/2006/relationships/image" Target="../media/image3.png"/><Relationship Id="rId6" Type="http://schemas.openxmlformats.org/officeDocument/2006/relationships/image" Target="../media/image8.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260.png"/><Relationship Id="rId36" Type="http://schemas.openxmlformats.org/officeDocument/2006/relationships/image" Target="../media/image32.png"/><Relationship Id="rId49" Type="http://schemas.openxmlformats.org/officeDocument/2006/relationships/image" Target="../media/image45.png"/><Relationship Id="rId57" Type="http://schemas.openxmlformats.org/officeDocument/2006/relationships/hyperlink" Target="#'Your work interest results'!A1"/><Relationship Id="rId10" Type="http://schemas.openxmlformats.org/officeDocument/2006/relationships/image" Target="../media/image12.png"/><Relationship Id="rId31" Type="http://schemas.openxmlformats.org/officeDocument/2006/relationships/customXml" Target="../ink/ink3.xml"/><Relationship Id="rId44" Type="http://schemas.openxmlformats.org/officeDocument/2006/relationships/image" Target="../media/image40.png"/><Relationship Id="rId52" Type="http://schemas.openxmlformats.org/officeDocument/2006/relationships/image" Target="../media/image48.png"/><Relationship Id="rId60" Type="http://schemas.openxmlformats.org/officeDocument/2006/relationships/image" Target="../media/image55.png"/><Relationship Id="rId65" Type="http://schemas.openxmlformats.org/officeDocument/2006/relationships/image" Target="../media/image60.png"/><Relationship Id="rId73" Type="http://schemas.openxmlformats.org/officeDocument/2006/relationships/image" Target="../media/image68.png"/><Relationship Id="rId78" Type="http://schemas.openxmlformats.org/officeDocument/2006/relationships/image" Target="../media/image73.png"/><Relationship Id="rId81" Type="http://schemas.openxmlformats.org/officeDocument/2006/relationships/image" Target="../media/image76.png"/><Relationship Id="rId4" Type="http://schemas.openxmlformats.org/officeDocument/2006/relationships/image" Target="../media/image6.png"/><Relationship Id="rId9" Type="http://schemas.openxmlformats.org/officeDocument/2006/relationships/image" Target="../media/image11.png"/><Relationship Id="rId13" Type="http://schemas.openxmlformats.org/officeDocument/2006/relationships/image" Target="../media/image15.png"/><Relationship Id="rId18" Type="http://schemas.openxmlformats.org/officeDocument/2006/relationships/image" Target="../media/image20.png"/><Relationship Id="rId39" Type="http://schemas.openxmlformats.org/officeDocument/2006/relationships/image" Target="../media/image35.png"/><Relationship Id="rId34" Type="http://schemas.openxmlformats.org/officeDocument/2006/relationships/image" Target="../media/image30.png"/><Relationship Id="rId50" Type="http://schemas.openxmlformats.org/officeDocument/2006/relationships/image" Target="../media/image46.png"/><Relationship Id="rId55" Type="http://schemas.openxmlformats.org/officeDocument/2006/relationships/image" Target="../media/image51.png"/><Relationship Id="rId76" Type="http://schemas.openxmlformats.org/officeDocument/2006/relationships/image" Target="../media/image71.png"/><Relationship Id="rId7" Type="http://schemas.openxmlformats.org/officeDocument/2006/relationships/image" Target="../media/image9.png"/><Relationship Id="rId71" Type="http://schemas.openxmlformats.org/officeDocument/2006/relationships/image" Target="../media/image66.png"/><Relationship Id="rId2" Type="http://schemas.openxmlformats.org/officeDocument/2006/relationships/image" Target="../media/image4.png"/><Relationship Id="rId29" Type="http://schemas.openxmlformats.org/officeDocument/2006/relationships/customXml" Target="../ink/ink2.xml"/><Relationship Id="rId24" Type="http://schemas.openxmlformats.org/officeDocument/2006/relationships/image" Target="../media/image26.png"/><Relationship Id="rId40" Type="http://schemas.openxmlformats.org/officeDocument/2006/relationships/image" Target="../media/image36.png"/><Relationship Id="rId45" Type="http://schemas.openxmlformats.org/officeDocument/2006/relationships/image" Target="../media/image41.png"/><Relationship Id="rId66" Type="http://schemas.openxmlformats.org/officeDocument/2006/relationships/image" Target="../media/image61.png"/></Relationships>
</file>

<file path=xl/drawings/_rels/drawing4.xml.rels><?xml version="1.0" encoding="UTF-8" standalone="yes"?>
<Relationships xmlns="http://schemas.openxmlformats.org/package/2006/relationships"><Relationship Id="rId8" Type="http://schemas.openxmlformats.org/officeDocument/2006/relationships/image" Target="../media/image80.png"/><Relationship Id="rId13" Type="http://schemas.openxmlformats.org/officeDocument/2006/relationships/hyperlink" Target="#'Your Career Matches'!A1"/><Relationship Id="rId3" Type="http://schemas.openxmlformats.org/officeDocument/2006/relationships/chart" Target="../charts/chart2.xml"/><Relationship Id="rId7" Type="http://schemas.openxmlformats.org/officeDocument/2006/relationships/chart" Target="../charts/chart4.xml"/><Relationship Id="rId12" Type="http://schemas.openxmlformats.org/officeDocument/2006/relationships/image" Target="../media/image82.png"/><Relationship Id="rId2" Type="http://schemas.openxmlformats.org/officeDocument/2006/relationships/image" Target="../media/image77.png"/><Relationship Id="rId1" Type="http://schemas.openxmlformats.org/officeDocument/2006/relationships/chart" Target="../charts/chart1.xml"/><Relationship Id="rId6" Type="http://schemas.openxmlformats.org/officeDocument/2006/relationships/image" Target="../media/image79.png"/><Relationship Id="rId11" Type="http://schemas.openxmlformats.org/officeDocument/2006/relationships/chart" Target="../charts/chart6.xml"/><Relationship Id="rId5" Type="http://schemas.openxmlformats.org/officeDocument/2006/relationships/chart" Target="../charts/chart3.xml"/><Relationship Id="rId10" Type="http://schemas.openxmlformats.org/officeDocument/2006/relationships/image" Target="../media/image81.png"/><Relationship Id="rId4" Type="http://schemas.openxmlformats.org/officeDocument/2006/relationships/image" Target="../media/image78.png"/><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hyperlink" Target="#Quiz!B1"/></Relationships>
</file>

<file path=xl/drawings/_rels/drawing6.xml.rels><?xml version="1.0" encoding="UTF-8" standalone="yes"?>
<Relationships xmlns="http://schemas.openxmlformats.org/package/2006/relationships"><Relationship Id="rId3" Type="http://schemas.openxmlformats.org/officeDocument/2006/relationships/customXml" Target="../ink/ink5.xml"/><Relationship Id="rId2" Type="http://schemas.openxmlformats.org/officeDocument/2006/relationships/image" Target="../media/image83.png"/><Relationship Id="rId1" Type="http://schemas.openxmlformats.org/officeDocument/2006/relationships/customXml" Target="../ink/ink4.xml"/><Relationship Id="rId4" Type="http://schemas.openxmlformats.org/officeDocument/2006/relationships/image" Target="../media/image84.png"/></Relationships>
</file>

<file path=xl/drawings/drawing1.xml><?xml version="1.0" encoding="utf-8"?>
<xdr:wsDr xmlns:xdr="http://schemas.openxmlformats.org/drawingml/2006/spreadsheetDrawing" xmlns:a="http://schemas.openxmlformats.org/drawingml/2006/main">
  <xdr:twoCellAnchor editAs="oneCell">
    <xdr:from>
      <xdr:col>0</xdr:col>
      <xdr:colOff>311150</xdr:colOff>
      <xdr:row>0</xdr:row>
      <xdr:rowOff>0</xdr:rowOff>
    </xdr:from>
    <xdr:to>
      <xdr:col>1</xdr:col>
      <xdr:colOff>4892675</xdr:colOff>
      <xdr:row>5</xdr:row>
      <xdr:rowOff>162832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1150" y="0"/>
          <a:ext cx="4918075" cy="1010557"/>
        </a:xfrm>
        <a:prstGeom prst="rect">
          <a:avLst/>
        </a:prstGeom>
      </xdr:spPr>
    </xdr:pic>
    <xdr:clientData/>
  </xdr:twoCellAnchor>
  <xdr:twoCellAnchor editAs="oneCell">
    <xdr:from>
      <xdr:col>1</xdr:col>
      <xdr:colOff>25400</xdr:colOff>
      <xdr:row>51</xdr:row>
      <xdr:rowOff>228599</xdr:rowOff>
    </xdr:from>
    <xdr:to>
      <xdr:col>1</xdr:col>
      <xdr:colOff>886225</xdr:colOff>
      <xdr:row>53</xdr:row>
      <xdr:rowOff>163149</xdr:rowOff>
    </xdr:to>
    <xdr:pic>
      <xdr:nvPicPr>
        <xdr:cNvPr id="14" name="Picture 13" descr="Occupational Information Network">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 y="9839324"/>
          <a:ext cx="857650" cy="369525"/>
        </a:xfrm>
        <a:prstGeom prst="rect">
          <a:avLst/>
        </a:prstGeom>
        <a:noFill/>
        <a:ln>
          <a:noFill/>
        </a:ln>
      </xdr:spPr>
    </xdr:pic>
    <xdr:clientData/>
  </xdr:twoCellAnchor>
  <xdr:oneCellAnchor>
    <xdr:from>
      <xdr:col>0</xdr:col>
      <xdr:colOff>228601</xdr:colOff>
      <xdr:row>6</xdr:row>
      <xdr:rowOff>111125</xdr:rowOff>
    </xdr:from>
    <xdr:ext cx="7524750" cy="8640955"/>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28601" y="1158875"/>
          <a:ext cx="7524750" cy="86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b="1">
              <a:solidFill>
                <a:srgbClr val="160E74"/>
              </a:solidFill>
              <a:effectLst/>
              <a:latin typeface="+mn-lt"/>
              <a:ea typeface="+mn-ea"/>
              <a:cs typeface="Arial" panose="020B0604020202020204" pitchFamily="34" charset="0"/>
            </a:rPr>
            <a:t>Background</a:t>
          </a:r>
          <a:br>
            <a:rPr lang="en-GB" sz="1100" b="1" u="none">
              <a:solidFill>
                <a:schemeClr val="tx1"/>
              </a:solidFill>
              <a:effectLst/>
              <a:latin typeface="+mn-lt"/>
              <a:ea typeface="+mn-ea"/>
              <a:cs typeface="Arial" panose="020B0604020202020204" pitchFamily="34" charset="0"/>
            </a:rPr>
          </a:br>
          <a:endParaRPr lang="en-AU" sz="1100">
            <a:solidFill>
              <a:schemeClr val="tx1"/>
            </a:solidFill>
            <a:effectLst/>
            <a:latin typeface="+mn-lt"/>
            <a:ea typeface="+mn-ea"/>
            <a:cs typeface="Arial" panose="020B0604020202020204" pitchFamily="34" charset="0"/>
          </a:endParaRPr>
        </a:p>
        <a:p>
          <a:r>
            <a:rPr lang="en-GB" sz="1100">
              <a:solidFill>
                <a:schemeClr val="tx1"/>
              </a:solidFill>
              <a:effectLst/>
              <a:latin typeface="+mn-lt"/>
              <a:ea typeface="+mn-ea"/>
              <a:cs typeface="Arial" panose="020B0604020202020204" pitchFamily="34" charset="0"/>
            </a:rPr>
            <a:t>For over 20 years, the Career Quiz was a popular feature on the Job Outlook website. </a:t>
          </a:r>
          <a:endParaRPr lang="en-AU" sz="1100">
            <a:solidFill>
              <a:schemeClr val="tx1"/>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The National Careers Institute (NCI) is now responsible for providing career advice and career tools on their</a:t>
          </a:r>
          <a:r>
            <a:rPr lang="en-GB" sz="1100" baseline="0">
              <a:solidFill>
                <a:schemeClr val="tx1"/>
              </a:solidFill>
              <a:effectLst/>
              <a:latin typeface="+mn-lt"/>
              <a:ea typeface="+mn-ea"/>
              <a:cs typeface="Arial" panose="020B0604020202020204" pitchFamily="34" charset="0"/>
            </a:rPr>
            <a:t> </a:t>
          </a:r>
          <a:r>
            <a:rPr lang="en-GB" sz="1100" u="none" baseline="0">
              <a:solidFill>
                <a:schemeClr val="accent1"/>
              </a:solidFill>
              <a:effectLst/>
              <a:latin typeface="+mn-lt"/>
              <a:ea typeface="+mn-ea"/>
              <a:cs typeface="Arial" panose="020B0604020202020204" pitchFamily="34" charset="0"/>
            </a:rPr>
            <a:t>Your Career</a:t>
          </a:r>
          <a:r>
            <a:rPr lang="en-GB" sz="1100" u="sng" baseline="0">
              <a:solidFill>
                <a:schemeClr val="accent1"/>
              </a:solidFill>
              <a:effectLst/>
              <a:latin typeface="+mn-lt"/>
              <a:ea typeface="+mn-ea"/>
              <a:cs typeface="Arial" panose="020B0604020202020204" pitchFamily="34" charset="0"/>
            </a:rPr>
            <a:t> </a:t>
          </a:r>
          <a:r>
            <a:rPr lang="en-GB" sz="1100">
              <a:solidFill>
                <a:schemeClr val="tx1"/>
              </a:solidFill>
              <a:effectLst/>
              <a:latin typeface="+mn-lt"/>
              <a:ea typeface="+mn-ea"/>
              <a:cs typeface="Arial" panose="020B0604020202020204" pitchFamily="34" charset="0"/>
            </a:rPr>
            <a:t>website. The career exploration tools currently available on their website are: </a:t>
          </a:r>
          <a:endParaRPr lang="en-AU" sz="1100">
            <a:solidFill>
              <a:schemeClr val="tx1"/>
            </a:solidFill>
            <a:effectLst/>
            <a:latin typeface="+mn-lt"/>
            <a:ea typeface="+mn-ea"/>
            <a:cs typeface="Arial" panose="020B0604020202020204" pitchFamily="34" charset="0"/>
          </a:endParaRPr>
        </a:p>
        <a:p>
          <a:pPr lvl="1"/>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 </a:t>
          </a:r>
          <a:r>
            <a:rPr lang="en-GB" sz="1100" baseline="0">
              <a:solidFill>
                <a:schemeClr val="tx1"/>
              </a:solidFill>
              <a:effectLst/>
              <a:latin typeface="+mn-lt"/>
              <a:ea typeface="+mn-ea"/>
              <a:cs typeface="Arial" panose="020B0604020202020204" pitchFamily="34" charset="0"/>
            </a:rPr>
            <a:t> </a:t>
          </a:r>
          <a:r>
            <a:rPr lang="en-GB" sz="1100">
              <a:solidFill>
                <a:schemeClr val="tx1"/>
              </a:solidFill>
              <a:effectLst/>
              <a:latin typeface="+mn-lt"/>
              <a:ea typeface="+mn-ea"/>
              <a:cs typeface="Arial" panose="020B0604020202020204" pitchFamily="34" charset="0"/>
            </a:rPr>
            <a:t>Find</a:t>
          </a:r>
          <a:r>
            <a:rPr lang="en-GB" sz="1100" baseline="0">
              <a:solidFill>
                <a:schemeClr val="tx1"/>
              </a:solidFill>
              <a:effectLst/>
              <a:latin typeface="+mn-lt"/>
              <a:ea typeface="+mn-ea"/>
              <a:cs typeface="Arial" panose="020B0604020202020204" pitchFamily="34" charset="0"/>
            </a:rPr>
            <a:t> </a:t>
          </a:r>
          <a:r>
            <a:rPr lang="en-GB" sz="1100" u="none" baseline="0">
              <a:solidFill>
                <a:schemeClr val="accent1"/>
              </a:solidFill>
              <a:effectLst/>
              <a:latin typeface="+mn-lt"/>
              <a:ea typeface="+mn-ea"/>
              <a:cs typeface="Arial" panose="020B0604020202020204" pitchFamily="34" charset="0"/>
            </a:rPr>
            <a:t>Your Future Career</a:t>
          </a:r>
        </a:p>
        <a:p>
          <a:pPr lvl="1"/>
          <a:r>
            <a:rPr lang="en-GB" sz="1100">
              <a:solidFill>
                <a:schemeClr val="tx1"/>
              </a:solidFill>
              <a:effectLst/>
              <a:latin typeface="+mn-lt"/>
              <a:ea typeface="+mn-ea"/>
              <a:cs typeface="Arial" panose="020B0604020202020204" pitchFamily="34" charset="0"/>
            </a:rPr>
            <a:t>• </a:t>
          </a:r>
          <a:r>
            <a:rPr lang="en-GB" sz="1100" baseline="0">
              <a:solidFill>
                <a:schemeClr val="tx1"/>
              </a:solidFill>
              <a:effectLst/>
              <a:latin typeface="+mn-lt"/>
              <a:ea typeface="+mn-ea"/>
              <a:cs typeface="Arial" panose="020B0604020202020204" pitchFamily="34" charset="0"/>
            </a:rPr>
            <a:t> </a:t>
          </a:r>
          <a:r>
            <a:rPr lang="en-GB" sz="1100">
              <a:solidFill>
                <a:schemeClr val="tx1"/>
              </a:solidFill>
              <a:effectLst/>
              <a:latin typeface="+mn-lt"/>
              <a:ea typeface="+mn-ea"/>
              <a:cs typeface="Arial" panose="020B0604020202020204" pitchFamily="34" charset="0"/>
            </a:rPr>
            <a:t>View</a:t>
          </a:r>
          <a:r>
            <a:rPr lang="en-GB" sz="1100" baseline="0">
              <a:solidFill>
                <a:schemeClr val="tx1"/>
              </a:solidFill>
              <a:effectLst/>
              <a:latin typeface="+mn-lt"/>
              <a:ea typeface="+mn-ea"/>
              <a:cs typeface="Arial" panose="020B0604020202020204" pitchFamily="34" charset="0"/>
            </a:rPr>
            <a:t> </a:t>
          </a:r>
          <a:r>
            <a:rPr lang="en-GB" sz="1100" u="none" baseline="0">
              <a:solidFill>
                <a:schemeClr val="accent1"/>
              </a:solidFill>
              <a:effectLst/>
              <a:latin typeface="+mn-lt"/>
              <a:ea typeface="+mn-ea"/>
              <a:cs typeface="Arial" panose="020B0604020202020204" pitchFamily="34" charset="0"/>
            </a:rPr>
            <a:t>Your Options Now</a:t>
          </a:r>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With the Career Quiz unavailable online, we’ve made a downloadable offline version available on the</a:t>
          </a:r>
          <a:r>
            <a:rPr lang="en-GB" sz="1100" baseline="0">
              <a:solidFill>
                <a:schemeClr val="tx1"/>
              </a:solidFill>
              <a:effectLst/>
              <a:latin typeface="+mn-lt"/>
              <a:ea typeface="+mn-ea"/>
              <a:cs typeface="Arial" panose="020B0604020202020204" pitchFamily="34" charset="0"/>
            </a:rPr>
            <a:t> </a:t>
          </a:r>
          <a:r>
            <a:rPr lang="en-GB" sz="1100" u="none" baseline="0">
              <a:solidFill>
                <a:schemeClr val="accent1"/>
              </a:solidFill>
              <a:effectLst/>
              <a:latin typeface="+mn-lt"/>
              <a:ea typeface="+mn-ea"/>
              <a:cs typeface="Arial" panose="020B0604020202020204" pitchFamily="34" charset="0"/>
            </a:rPr>
            <a:t>National Skills Commission's </a:t>
          </a:r>
          <a:r>
            <a:rPr lang="en-GB" sz="1100">
              <a:solidFill>
                <a:schemeClr val="tx1"/>
              </a:solidFill>
              <a:effectLst/>
              <a:latin typeface="+mn-lt"/>
              <a:ea typeface="+mn-ea"/>
              <a:cs typeface="Arial" panose="020B0604020202020204" pitchFamily="34" charset="0"/>
            </a:rPr>
            <a:t>(NSC)</a:t>
          </a:r>
          <a:r>
            <a:rPr lang="en-GB" sz="1100" baseline="0">
              <a:solidFill>
                <a:schemeClr val="tx1"/>
              </a:solidFill>
              <a:effectLst/>
              <a:latin typeface="+mn-lt"/>
              <a:ea typeface="+mn-ea"/>
              <a:cs typeface="Arial" panose="020B0604020202020204" pitchFamily="34" charset="0"/>
            </a:rPr>
            <a:t> Labour Market Insights</a:t>
          </a:r>
          <a:r>
            <a:rPr lang="en-GB" sz="1100">
              <a:solidFill>
                <a:schemeClr val="tx1"/>
              </a:solidFill>
              <a:effectLst/>
              <a:latin typeface="+mn-lt"/>
              <a:ea typeface="+mn-ea"/>
              <a:cs typeface="Arial" panose="020B0604020202020204" pitchFamily="34" charset="0"/>
            </a:rPr>
            <a:t>website. </a:t>
          </a:r>
          <a:endParaRPr lang="en-AU" sz="1100">
            <a:solidFill>
              <a:schemeClr val="tx1"/>
            </a:solidFill>
            <a:effectLst/>
            <a:latin typeface="+mn-lt"/>
            <a:ea typeface="+mn-ea"/>
            <a:cs typeface="Arial" panose="020B0604020202020204" pitchFamily="34" charset="0"/>
          </a:endParaRPr>
        </a:p>
        <a:p>
          <a:br>
            <a:rPr lang="en-GB" sz="1100" b="1">
              <a:solidFill>
                <a:schemeClr val="tx1"/>
              </a:solidFill>
              <a:effectLst/>
              <a:latin typeface="+mn-lt"/>
              <a:ea typeface="+mn-ea"/>
              <a:cs typeface="Arial" panose="020B0604020202020204" pitchFamily="34" charset="0"/>
            </a:rPr>
          </a:br>
          <a:r>
            <a:rPr lang="en-GB" sz="1400" b="1">
              <a:solidFill>
                <a:srgbClr val="160E74"/>
              </a:solidFill>
              <a:effectLst/>
              <a:latin typeface="+mn-lt"/>
              <a:ea typeface="+mn-ea"/>
              <a:cs typeface="Arial" panose="020B0604020202020204" pitchFamily="34" charset="0"/>
            </a:rPr>
            <a:t>About the Career Quiz</a:t>
          </a:r>
          <a:endParaRPr lang="en-AU" sz="1400">
            <a:solidFill>
              <a:srgbClr val="160E74"/>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The Career Quiz assesses and identifies a user’s unique work style based on their interests. The Career Quiz is a work interest reference tool, not a vocational assessment.</a:t>
          </a:r>
          <a:endParaRPr lang="en-AU" sz="1100">
            <a:solidFill>
              <a:schemeClr val="tx1"/>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The Career Quiz was developed following extensive research and review of existing state-of-the-art tools by a team of organisational psychologists. The quiz has been enhanced since it was first developed. Importantly, the occupation matches produced by the Quiz are based on the shape or pattern of a person’s work interests, rather than the absolute level of each interest. </a:t>
          </a:r>
          <a:endParaRPr lang="en-AU" sz="1100">
            <a:solidFill>
              <a:schemeClr val="tx1"/>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The Career Quiz measures interest areas that are compatible with Holland’s R-I-A-S-E-C constructs: Realistic, Investigative, Artistic, Social, Enterprising, and Conventional. The RIASEC codes have been re-labelled to make them more accessible:</a:t>
          </a:r>
          <a:endParaRPr lang="en-AU" sz="1100">
            <a:solidFill>
              <a:schemeClr val="tx1"/>
            </a:solidFill>
            <a:effectLst/>
            <a:latin typeface="+mn-lt"/>
            <a:ea typeface="+mn-ea"/>
            <a:cs typeface="Arial" panose="020B0604020202020204" pitchFamily="34" charset="0"/>
          </a:endParaRPr>
        </a:p>
        <a:p>
          <a:pPr lvl="1"/>
          <a:br>
            <a:rPr lang="en-GB" sz="1100" u="none">
              <a:solidFill>
                <a:schemeClr val="tx1"/>
              </a:solidFill>
              <a:effectLst/>
              <a:latin typeface="+mn-lt"/>
              <a:ea typeface="+mn-ea"/>
              <a:cs typeface="Arial" panose="020B0604020202020204" pitchFamily="34" charset="0"/>
            </a:rPr>
          </a:br>
          <a:r>
            <a:rPr lang="en-GB" sz="1100" u="none">
              <a:solidFill>
                <a:schemeClr val="tx1"/>
              </a:solidFill>
              <a:effectLst/>
              <a:latin typeface="+mn-lt"/>
              <a:ea typeface="+mn-ea"/>
              <a:cs typeface="Arial" panose="020B0604020202020204" pitchFamily="34" charset="0"/>
            </a:rPr>
            <a:t>• </a:t>
          </a:r>
          <a:r>
            <a:rPr lang="en-GB" sz="1100" u="none" baseline="0">
              <a:solidFill>
                <a:schemeClr val="tx1"/>
              </a:solidFill>
              <a:effectLst/>
              <a:latin typeface="+mn-lt"/>
              <a:ea typeface="+mn-ea"/>
              <a:cs typeface="Arial" panose="020B0604020202020204" pitchFamily="34" charset="0"/>
            </a:rPr>
            <a:t> </a:t>
          </a:r>
          <a:r>
            <a:rPr lang="en-GB" sz="1100" u="none">
              <a:solidFill>
                <a:schemeClr val="tx1"/>
              </a:solidFill>
              <a:effectLst/>
              <a:latin typeface="+mn-lt"/>
              <a:ea typeface="+mn-ea"/>
              <a:cs typeface="Arial" panose="020B0604020202020204" pitchFamily="34" charset="0"/>
            </a:rPr>
            <a:t>Realistic = Practical</a:t>
          </a:r>
          <a:endParaRPr lang="en-AU" sz="1100" u="none">
            <a:solidFill>
              <a:schemeClr val="tx1"/>
            </a:solidFill>
            <a:effectLst/>
            <a:latin typeface="+mn-lt"/>
            <a:ea typeface="+mn-ea"/>
            <a:cs typeface="Arial" panose="020B0604020202020204" pitchFamily="34" charset="0"/>
          </a:endParaRPr>
        </a:p>
        <a:p>
          <a:pPr lvl="1"/>
          <a:r>
            <a:rPr lang="en-GB" sz="1100">
              <a:solidFill>
                <a:schemeClr val="tx1"/>
              </a:solidFill>
              <a:effectLst/>
              <a:latin typeface="+mn-lt"/>
              <a:ea typeface="+mn-ea"/>
              <a:cs typeface="Arial" panose="020B0604020202020204" pitchFamily="34" charset="0"/>
            </a:rPr>
            <a:t>•  Investigative = Analytical </a:t>
          </a:r>
          <a:endParaRPr lang="en-AU" sz="1100">
            <a:solidFill>
              <a:schemeClr val="tx1"/>
            </a:solidFill>
            <a:effectLst/>
            <a:latin typeface="+mn-lt"/>
            <a:ea typeface="+mn-ea"/>
            <a:cs typeface="Arial" panose="020B0604020202020204" pitchFamily="34" charset="0"/>
          </a:endParaRPr>
        </a:p>
        <a:p>
          <a:pPr lvl="1"/>
          <a:r>
            <a:rPr lang="en-GB" sz="1100">
              <a:solidFill>
                <a:schemeClr val="tx1"/>
              </a:solidFill>
              <a:effectLst/>
              <a:latin typeface="+mn-lt"/>
              <a:ea typeface="+mn-ea"/>
              <a:cs typeface="Arial" panose="020B0604020202020204" pitchFamily="34" charset="0"/>
            </a:rPr>
            <a:t>•  Artistic = Creative</a:t>
          </a:r>
          <a:endParaRPr lang="en-AU" sz="1100">
            <a:solidFill>
              <a:schemeClr val="tx1"/>
            </a:solidFill>
            <a:effectLst/>
            <a:latin typeface="+mn-lt"/>
            <a:ea typeface="+mn-ea"/>
            <a:cs typeface="Arial" panose="020B0604020202020204" pitchFamily="34" charset="0"/>
          </a:endParaRPr>
        </a:p>
        <a:p>
          <a:pPr lvl="1"/>
          <a:r>
            <a:rPr lang="en-GB" sz="1100">
              <a:solidFill>
                <a:schemeClr val="tx1"/>
              </a:solidFill>
              <a:effectLst/>
              <a:latin typeface="+mn-lt"/>
              <a:ea typeface="+mn-ea"/>
              <a:cs typeface="Arial" panose="020B0604020202020204" pitchFamily="34" charset="0"/>
            </a:rPr>
            <a:t>•  Social = Helping</a:t>
          </a:r>
          <a:endParaRPr lang="en-AU" sz="1100">
            <a:solidFill>
              <a:schemeClr val="tx1"/>
            </a:solidFill>
            <a:effectLst/>
            <a:latin typeface="+mn-lt"/>
            <a:ea typeface="+mn-ea"/>
            <a:cs typeface="Arial" panose="020B0604020202020204" pitchFamily="34" charset="0"/>
          </a:endParaRPr>
        </a:p>
        <a:p>
          <a:pPr lvl="1"/>
          <a:r>
            <a:rPr lang="en-GB" sz="1100">
              <a:solidFill>
                <a:schemeClr val="tx1"/>
              </a:solidFill>
              <a:effectLst/>
              <a:latin typeface="+mn-lt"/>
              <a:ea typeface="+mn-ea"/>
              <a:cs typeface="Arial" panose="020B0604020202020204" pitchFamily="34" charset="0"/>
            </a:rPr>
            <a:t>•  Enterprising = Enterprising</a:t>
          </a:r>
          <a:endParaRPr lang="en-AU" sz="1100">
            <a:solidFill>
              <a:schemeClr val="tx1"/>
            </a:solidFill>
            <a:effectLst/>
            <a:latin typeface="+mn-lt"/>
            <a:ea typeface="+mn-ea"/>
            <a:cs typeface="Arial" panose="020B0604020202020204" pitchFamily="34" charset="0"/>
          </a:endParaRPr>
        </a:p>
        <a:p>
          <a:pPr lvl="1"/>
          <a:r>
            <a:rPr lang="en-GB" sz="1100">
              <a:solidFill>
                <a:schemeClr val="tx1"/>
              </a:solidFill>
              <a:effectLst/>
              <a:latin typeface="+mn-lt"/>
              <a:ea typeface="+mn-ea"/>
              <a:cs typeface="Arial" panose="020B0604020202020204" pitchFamily="34" charset="0"/>
            </a:rPr>
            <a:t>•  Conventional = Administrative</a:t>
          </a:r>
          <a:endParaRPr lang="en-AU" sz="1100">
            <a:solidFill>
              <a:schemeClr val="tx1"/>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RIASEC is grounded in a rich and extensive research history and is widely accepted and used by counsellors in Australia and internationally.  </a:t>
          </a:r>
          <a:endParaRPr lang="en-AU" sz="1100">
            <a:solidFill>
              <a:schemeClr val="tx1"/>
            </a:solidFill>
            <a:effectLst/>
            <a:latin typeface="+mn-lt"/>
            <a:ea typeface="+mn-ea"/>
            <a:cs typeface="Arial" panose="020B0604020202020204" pitchFamily="34" charset="0"/>
          </a:endParaRPr>
        </a:p>
        <a:p>
          <a:br>
            <a:rPr lang="en-GB" sz="1100" b="1">
              <a:solidFill>
                <a:schemeClr val="tx1"/>
              </a:solidFill>
              <a:effectLst/>
              <a:latin typeface="+mn-lt"/>
              <a:ea typeface="+mn-ea"/>
              <a:cs typeface="Arial" panose="020B0604020202020204" pitchFamily="34" charset="0"/>
            </a:rPr>
          </a:br>
          <a:r>
            <a:rPr lang="en-GB" sz="1400" b="1">
              <a:solidFill>
                <a:srgbClr val="160E74"/>
              </a:solidFill>
              <a:effectLst/>
              <a:latin typeface="+mn-lt"/>
              <a:ea typeface="+mn-ea"/>
              <a:cs typeface="Arial" panose="020B0604020202020204" pitchFamily="34" charset="0"/>
            </a:rPr>
            <a:t>Data</a:t>
          </a:r>
          <a:endParaRPr lang="en-AU" sz="1400">
            <a:solidFill>
              <a:srgbClr val="160E74"/>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The Career Quiz uses the work interests derived from the US Department of Labor O*NET Database</a:t>
          </a:r>
          <a:r>
            <a:rPr lang="en-GB" sz="1100" baseline="0">
              <a:solidFill>
                <a:schemeClr val="tx1"/>
              </a:solidFill>
              <a:effectLst/>
              <a:latin typeface="+mn-lt"/>
              <a:ea typeface="+mn-ea"/>
              <a:cs typeface="Arial" panose="020B0604020202020204" pitchFamily="34" charset="0"/>
            </a:rPr>
            <a:t> </a:t>
          </a:r>
          <a:r>
            <a:rPr lang="en-GB" sz="1100" u="none" baseline="0">
              <a:solidFill>
                <a:schemeClr val="accent1"/>
              </a:solidFill>
              <a:effectLst/>
              <a:latin typeface="+mn-lt"/>
              <a:ea typeface="+mn-ea"/>
              <a:cs typeface="Arial" panose="020B0604020202020204" pitchFamily="34" charset="0"/>
            </a:rPr>
            <a:t>Version 21.2</a:t>
          </a:r>
          <a:r>
            <a:rPr lang="en-GB" sz="1100">
              <a:solidFill>
                <a:schemeClr val="tx1"/>
              </a:solidFill>
              <a:effectLst/>
              <a:latin typeface="+mn-lt"/>
              <a:ea typeface="+mn-ea"/>
              <a:cs typeface="Arial" panose="020B0604020202020204" pitchFamily="34" charset="0"/>
            </a:rPr>
            <a:t>. Please note, O*NET has since published more recent data. Information about the O*NET content model, downloadable data and terms of use are available on the </a:t>
          </a:r>
          <a:r>
            <a:rPr lang="en-GB" sz="1100" u="none">
              <a:solidFill>
                <a:schemeClr val="accent1"/>
              </a:solidFill>
              <a:effectLst/>
              <a:latin typeface="+mn-lt"/>
              <a:ea typeface="+mn-ea"/>
              <a:cs typeface="Arial" panose="020B0604020202020204" pitchFamily="34" charset="0"/>
            </a:rPr>
            <a:t>O*NET</a:t>
          </a:r>
          <a:r>
            <a:rPr lang="en-GB" sz="1100" u="none" baseline="0">
              <a:solidFill>
                <a:schemeClr val="accent1"/>
              </a:solidFill>
              <a:effectLst/>
              <a:latin typeface="+mn-lt"/>
              <a:ea typeface="+mn-ea"/>
              <a:cs typeface="Arial" panose="020B0604020202020204" pitchFamily="34" charset="0"/>
            </a:rPr>
            <a:t> website</a:t>
          </a:r>
          <a:r>
            <a:rPr lang="en-GB" sz="1100">
              <a:solidFill>
                <a:schemeClr val="tx1"/>
              </a:solidFill>
              <a:effectLst/>
              <a:latin typeface="+mn-lt"/>
              <a:ea typeface="+mn-ea"/>
              <a:cs typeface="Arial" panose="020B0604020202020204" pitchFamily="34" charset="0"/>
            </a:rPr>
            <a:t>.</a:t>
          </a:r>
          <a:endParaRPr lang="en-AU" sz="1100">
            <a:solidFill>
              <a:schemeClr val="tx1"/>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The O*NET data is displayed using the American Standard Occupational Classification (SOC) system. To make sense of this data in the Australian context, we developed a concordance mapping the</a:t>
          </a:r>
          <a:r>
            <a:rPr lang="en-GB" sz="1100" baseline="0">
              <a:solidFill>
                <a:schemeClr val="tx1"/>
              </a:solidFill>
              <a:effectLst/>
              <a:latin typeface="+mn-lt"/>
              <a:ea typeface="+mn-ea"/>
              <a:cs typeface="Arial" panose="020B0604020202020204" pitchFamily="34" charset="0"/>
            </a:rPr>
            <a:t> </a:t>
          </a:r>
          <a:r>
            <a:rPr lang="en-GB" sz="1100" baseline="0">
              <a:solidFill>
                <a:schemeClr val="accent1"/>
              </a:solidFill>
              <a:effectLst/>
              <a:latin typeface="+mn-lt"/>
              <a:ea typeface="+mn-ea"/>
              <a:cs typeface="Arial" panose="020B0604020202020204" pitchFamily="34" charset="0"/>
            </a:rPr>
            <a:t>O*NET-SOC 2010 </a:t>
          </a:r>
          <a:r>
            <a:rPr lang="en-GB" sz="1100">
              <a:solidFill>
                <a:schemeClr val="tx1"/>
              </a:solidFill>
              <a:effectLst/>
              <a:latin typeface="+mn-lt"/>
              <a:ea typeface="+mn-ea"/>
              <a:cs typeface="Arial" panose="020B0604020202020204" pitchFamily="34" charset="0"/>
            </a:rPr>
            <a:t>occupation taxonomy to the </a:t>
          </a:r>
          <a:r>
            <a:rPr lang="en-GB" sz="1100" u="none">
              <a:solidFill>
                <a:schemeClr val="accent1"/>
              </a:solidFill>
              <a:effectLst/>
              <a:latin typeface="+mn-lt"/>
              <a:ea typeface="+mn-ea"/>
              <a:cs typeface="Arial" panose="020B0604020202020204" pitchFamily="34" charset="0"/>
            </a:rPr>
            <a:t>Australian and New Zealand Standard Classification of Occupations (ANZSCO), First Edition, Revision 1</a:t>
          </a:r>
          <a:r>
            <a:rPr lang="en-GB" sz="1100">
              <a:solidFill>
                <a:schemeClr val="tx1"/>
              </a:solidFill>
              <a:effectLst/>
              <a:latin typeface="+mn-lt"/>
              <a:ea typeface="+mn-ea"/>
              <a:cs typeface="Arial" panose="020B0604020202020204" pitchFamily="34" charset="0"/>
            </a:rPr>
            <a:t>. </a:t>
          </a:r>
          <a:endParaRPr lang="en-AU" sz="1100">
            <a:solidFill>
              <a:schemeClr val="tx1"/>
            </a:solidFill>
            <a:effectLst/>
            <a:latin typeface="+mn-lt"/>
            <a:ea typeface="+mn-ea"/>
            <a:cs typeface="Arial" panose="020B0604020202020204" pitchFamily="34" charset="0"/>
          </a:endParaRPr>
        </a:p>
        <a:p>
          <a:br>
            <a:rPr lang="en-GB" sz="1100">
              <a:solidFill>
                <a:schemeClr val="tx1"/>
              </a:solidFill>
              <a:effectLst/>
              <a:latin typeface="+mn-lt"/>
              <a:ea typeface="+mn-ea"/>
              <a:cs typeface="Arial" panose="020B0604020202020204" pitchFamily="34" charset="0"/>
            </a:rPr>
          </a:br>
          <a:r>
            <a:rPr lang="en-GB" sz="1100">
              <a:solidFill>
                <a:schemeClr val="tx1"/>
              </a:solidFill>
              <a:effectLst/>
              <a:latin typeface="+mn-lt"/>
              <a:ea typeface="+mn-ea"/>
              <a:cs typeface="Arial" panose="020B0604020202020204" pitchFamily="34" charset="0"/>
            </a:rPr>
            <a:t>Since compiling this concordance, O*NET has released their </a:t>
          </a:r>
          <a:r>
            <a:rPr lang="en-GB" sz="1100">
              <a:solidFill>
                <a:schemeClr val="accent1"/>
              </a:solidFill>
              <a:effectLst/>
              <a:latin typeface="+mn-lt"/>
              <a:ea typeface="+mn-ea"/>
              <a:cs typeface="Arial" panose="020B0604020202020204" pitchFamily="34" charset="0"/>
            </a:rPr>
            <a:t>O*NET-SOC 2019 </a:t>
          </a:r>
          <a:r>
            <a:rPr lang="en-GB" sz="1100">
              <a:solidFill>
                <a:schemeClr val="tx1"/>
              </a:solidFill>
              <a:effectLst/>
              <a:latin typeface="+mn-lt"/>
              <a:ea typeface="+mn-ea"/>
              <a:cs typeface="Arial" panose="020B0604020202020204" pitchFamily="34" charset="0"/>
            </a:rPr>
            <a:t>occupation taxonomy, and in 2021 updates were also made to </a:t>
          </a:r>
          <a:r>
            <a:rPr lang="en-GB" sz="1100">
              <a:solidFill>
                <a:schemeClr val="accent1"/>
              </a:solidFill>
              <a:effectLst/>
              <a:latin typeface="+mn-lt"/>
              <a:ea typeface="+mn-ea"/>
              <a:cs typeface="Arial" panose="020B0604020202020204" pitchFamily="34" charset="0"/>
            </a:rPr>
            <a:t>ANZSCO</a:t>
          </a:r>
          <a:r>
            <a:rPr lang="en-GB" sz="1100">
              <a:solidFill>
                <a:schemeClr val="tx1"/>
              </a:solidFill>
              <a:effectLst/>
              <a:latin typeface="+mn-lt"/>
              <a:ea typeface="+mn-ea"/>
              <a:cs typeface="Arial" panose="020B0604020202020204" pitchFamily="34" charset="0"/>
            </a:rPr>
            <a:t> . </a:t>
          </a:r>
          <a:endParaRPr lang="en-AU" sz="1100">
            <a:solidFill>
              <a:schemeClr val="tx1"/>
            </a:solidFill>
            <a:effectLst/>
            <a:latin typeface="+mn-lt"/>
            <a:ea typeface="+mn-ea"/>
            <a:cs typeface="Arial" panose="020B0604020202020204" pitchFamily="34" charset="0"/>
          </a:endParaRPr>
        </a:p>
        <a:p>
          <a:endParaRPr lang="en-AU" sz="1100">
            <a:latin typeface="+mn-lt"/>
            <a:cs typeface="Arial" panose="020B0604020202020204" pitchFamily="34" charset="0"/>
          </a:endParaRPr>
        </a:p>
      </xdr:txBody>
    </xdr:sp>
    <xdr:clientData/>
  </xdr:oneCellAnchor>
  <xdr:twoCellAnchor>
    <xdr:from>
      <xdr:col>1</xdr:col>
      <xdr:colOff>971551</xdr:colOff>
      <xdr:row>54</xdr:row>
      <xdr:rowOff>25400</xdr:rowOff>
    </xdr:from>
    <xdr:to>
      <xdr:col>1</xdr:col>
      <xdr:colOff>7886701</xdr:colOff>
      <xdr:row>58</xdr:row>
      <xdr:rowOff>112033</xdr:rowOff>
    </xdr:to>
    <xdr:sp macro="" textlink="">
      <xdr:nvSpPr>
        <xdr:cNvPr id="6" name="Rectangle: Beveled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1304926" y="10274300"/>
          <a:ext cx="6915150" cy="886733"/>
        </a:xfrm>
        <a:prstGeom prst="bevel">
          <a:avLst/>
        </a:prstGeom>
        <a:solidFill>
          <a:srgbClr val="160E7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AU" sz="4800" b="1">
              <a:latin typeface="Arial" panose="020B0604020202020204" pitchFamily="34" charset="0"/>
              <a:cs typeface="Arial" panose="020B0604020202020204" pitchFamily="34" charset="0"/>
            </a:rPr>
            <a:t>Start Quiz</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387351</xdr:colOff>
      <xdr:row>22</xdr:row>
      <xdr:rowOff>158751</xdr:rowOff>
    </xdr:from>
    <xdr:to>
      <xdr:col>4</xdr:col>
      <xdr:colOff>434976</xdr:colOff>
      <xdr:row>28</xdr:row>
      <xdr:rowOff>38100</xdr:rowOff>
    </xdr:to>
    <xdr:sp macro="" textlink="">
      <xdr:nvSpPr>
        <xdr:cNvPr id="3" name="Arrow: Pentagon 2">
          <a:extLst>
            <a:ext uri="{FF2B5EF4-FFF2-40B4-BE49-F238E27FC236}">
              <a16:creationId xmlns:a16="http://schemas.microsoft.com/office/drawing/2014/main" id="{00000000-0008-0000-0100-000003000000}"/>
            </a:ext>
          </a:extLst>
        </xdr:cNvPr>
        <xdr:cNvSpPr/>
      </xdr:nvSpPr>
      <xdr:spPr>
        <a:xfrm>
          <a:off x="387351" y="3749676"/>
          <a:ext cx="4657725" cy="1889124"/>
        </a:xfrm>
        <a:prstGeom prst="homePlate">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AU" sz="2800">
              <a:solidFill>
                <a:srgbClr val="160E74"/>
              </a:solidFill>
              <a:latin typeface="Arial" panose="020B0604020202020204" pitchFamily="34" charset="0"/>
              <a:ea typeface="+mn-ea"/>
              <a:cs typeface="Arial" panose="020B0604020202020204" pitchFamily="34" charset="0"/>
            </a:rPr>
            <a:t>1. Career Quiz</a:t>
          </a:r>
        </a:p>
        <a:p>
          <a:pPr algn="ctr"/>
          <a:endParaRPr lang="en-AU" sz="1400">
            <a:solidFill>
              <a:srgbClr val="160E74"/>
            </a:solidFill>
            <a:latin typeface="Arial" panose="020B0604020202020204" pitchFamily="34" charset="0"/>
            <a:cs typeface="Arial" panose="020B0604020202020204" pitchFamily="34" charset="0"/>
          </a:endParaRPr>
        </a:p>
        <a:p>
          <a:pPr marL="0" indent="0" algn="ctr"/>
          <a:r>
            <a:rPr lang="en-AU" sz="2000">
              <a:solidFill>
                <a:srgbClr val="160E74"/>
              </a:solidFill>
              <a:latin typeface="Arial" panose="020B0604020202020204" pitchFamily="34" charset="0"/>
              <a:ea typeface="+mn-ea"/>
              <a:cs typeface="Arial" panose="020B0604020202020204" pitchFamily="34" charset="0"/>
            </a:rPr>
            <a:t>Choose the task you would enjoy the most from each group, even if you do not have the right skills or qualifications</a:t>
          </a:r>
        </a:p>
      </xdr:txBody>
    </xdr:sp>
    <xdr:clientData/>
  </xdr:twoCellAnchor>
  <xdr:twoCellAnchor>
    <xdr:from>
      <xdr:col>4</xdr:col>
      <xdr:colOff>457200</xdr:colOff>
      <xdr:row>23</xdr:row>
      <xdr:rowOff>0</xdr:rowOff>
    </xdr:from>
    <xdr:to>
      <xdr:col>6</xdr:col>
      <xdr:colOff>1314450</xdr:colOff>
      <xdr:row>28</xdr:row>
      <xdr:rowOff>47625</xdr:rowOff>
    </xdr:to>
    <xdr:sp macro="" textlink="">
      <xdr:nvSpPr>
        <xdr:cNvPr id="7" name="Arrow: Pentagon 6">
          <a:extLst>
            <a:ext uri="{FF2B5EF4-FFF2-40B4-BE49-F238E27FC236}">
              <a16:creationId xmlns:a16="http://schemas.microsoft.com/office/drawing/2014/main" id="{00000000-0008-0000-0100-000007000000}"/>
            </a:ext>
          </a:extLst>
        </xdr:cNvPr>
        <xdr:cNvSpPr/>
      </xdr:nvSpPr>
      <xdr:spPr>
        <a:xfrm>
          <a:off x="5067300" y="3762375"/>
          <a:ext cx="4676775" cy="1885950"/>
        </a:xfrm>
        <a:prstGeom prst="homePlate">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lvl="0" indent="0" algn="ctr"/>
          <a:r>
            <a:rPr lang="en-AU" sz="2800">
              <a:solidFill>
                <a:srgbClr val="160E74"/>
              </a:solidFill>
              <a:latin typeface="Arial" panose="020B0604020202020204" pitchFamily="34" charset="0"/>
              <a:ea typeface="+mn-ea"/>
              <a:cs typeface="Arial" panose="020B0604020202020204" pitchFamily="34" charset="0"/>
            </a:rPr>
            <a:t>2. Results</a:t>
          </a:r>
        </a:p>
        <a:p>
          <a:pPr algn="l"/>
          <a:endParaRPr lang="en-AU" sz="1100">
            <a:solidFill>
              <a:srgbClr val="160E74"/>
            </a:solidFill>
          </a:endParaRPr>
        </a:p>
        <a:p>
          <a:pPr marL="0" indent="0" algn="ctr"/>
          <a:r>
            <a:rPr lang="en-AU" sz="2000">
              <a:solidFill>
                <a:srgbClr val="160E74"/>
              </a:solidFill>
              <a:latin typeface="Arial" panose="020B0604020202020204" pitchFamily="34" charset="0"/>
              <a:ea typeface="+mn-ea"/>
              <a:cs typeface="Arial" panose="020B0604020202020204" pitchFamily="34" charset="0"/>
            </a:rPr>
            <a:t>When you're done, we will show you the style of work you enjoy most based on your answers.</a:t>
          </a:r>
        </a:p>
      </xdr:txBody>
    </xdr:sp>
    <xdr:clientData/>
  </xdr:twoCellAnchor>
  <xdr:twoCellAnchor>
    <xdr:from>
      <xdr:col>6</xdr:col>
      <xdr:colOff>1333500</xdr:colOff>
      <xdr:row>22</xdr:row>
      <xdr:rowOff>158751</xdr:rowOff>
    </xdr:from>
    <xdr:to>
      <xdr:col>6</xdr:col>
      <xdr:colOff>5505450</xdr:colOff>
      <xdr:row>28</xdr:row>
      <xdr:rowOff>38100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9763125" y="3749676"/>
          <a:ext cx="4171950" cy="1889124"/>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2800">
              <a:solidFill>
                <a:srgbClr val="160E74"/>
              </a:solidFill>
              <a:latin typeface="Arial" panose="020B0604020202020204" pitchFamily="34" charset="0"/>
              <a:cs typeface="Arial" panose="020B0604020202020204" pitchFamily="34" charset="0"/>
            </a:rPr>
            <a:t>3. Career Matches</a:t>
          </a:r>
        </a:p>
        <a:p>
          <a:pPr algn="l"/>
          <a:endParaRPr lang="en-AU" sz="1100">
            <a:solidFill>
              <a:srgbClr val="160E74"/>
            </a:solidFill>
            <a:latin typeface="Arial" panose="020B0604020202020204" pitchFamily="34" charset="0"/>
            <a:cs typeface="Arial" panose="020B0604020202020204" pitchFamily="34" charset="0"/>
          </a:endParaRPr>
        </a:p>
        <a:p>
          <a:pPr marL="0" indent="0" algn="ctr"/>
          <a:r>
            <a:rPr lang="en-AU" sz="2000">
              <a:solidFill>
                <a:srgbClr val="160E74"/>
              </a:solidFill>
              <a:latin typeface="Arial" panose="020B0604020202020204" pitchFamily="34" charset="0"/>
              <a:ea typeface="+mn-ea"/>
              <a:cs typeface="Arial" panose="020B0604020202020204" pitchFamily="34" charset="0"/>
            </a:rPr>
            <a:t>Based on your Work Style results We'll suggest some career options you might like to explore.</a:t>
          </a:r>
        </a:p>
      </xdr:txBody>
    </xdr:sp>
    <xdr:clientData/>
  </xdr:twoCellAnchor>
  <xdr:twoCellAnchor>
    <xdr:from>
      <xdr:col>3</xdr:col>
      <xdr:colOff>27214</xdr:colOff>
      <xdr:row>14</xdr:row>
      <xdr:rowOff>296182</xdr:rowOff>
    </xdr:from>
    <xdr:to>
      <xdr:col>6</xdr:col>
      <xdr:colOff>2676979</xdr:colOff>
      <xdr:row>19</xdr:row>
      <xdr:rowOff>173265</xdr:rowOff>
    </xdr:to>
    <xdr:sp macro="" textlink="">
      <xdr:nvSpPr>
        <xdr:cNvPr id="13" name="Rectangle: Beveled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2751364" y="1953532"/>
          <a:ext cx="8355240" cy="1277258"/>
        </a:xfrm>
        <a:prstGeom prst="bevel">
          <a:avLst/>
        </a:prstGeom>
        <a:solidFill>
          <a:srgbClr val="160E7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AU" sz="4800" b="1">
              <a:latin typeface="Arial" panose="020B0604020202020204" pitchFamily="34" charset="0"/>
              <a:cs typeface="Arial" panose="020B0604020202020204" pitchFamily="34" charset="0"/>
            </a:rPr>
            <a:t>Start Quiz</a:t>
          </a:r>
        </a:p>
      </xdr:txBody>
    </xdr:sp>
    <xdr:clientData/>
  </xdr:twoCellAnchor>
  <xdr:twoCellAnchor editAs="oneCell">
    <xdr:from>
      <xdr:col>3</xdr:col>
      <xdr:colOff>1530350</xdr:colOff>
      <xdr:row>5</xdr:row>
      <xdr:rowOff>85725</xdr:rowOff>
    </xdr:from>
    <xdr:to>
      <xdr:col>6</xdr:col>
      <xdr:colOff>790575</xdr:colOff>
      <xdr:row>11</xdr:row>
      <xdr:rowOff>10432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21150" y="1038225"/>
          <a:ext cx="4708525" cy="1067707"/>
        </a:xfrm>
        <a:prstGeom prst="rect">
          <a:avLst/>
        </a:prstGeom>
      </xdr:spPr>
    </xdr:pic>
    <xdr:clientData/>
  </xdr:twoCellAnchor>
  <xdr:oneCellAnchor>
    <xdr:from>
      <xdr:col>0</xdr:col>
      <xdr:colOff>47625</xdr:colOff>
      <xdr:row>0</xdr:row>
      <xdr:rowOff>57150</xdr:rowOff>
    </xdr:from>
    <xdr:ext cx="2686050" cy="943842"/>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7625" y="57150"/>
          <a:ext cx="2686050" cy="9438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AU" sz="1100">
              <a:solidFill>
                <a:srgbClr val="C00000"/>
              </a:solidFill>
              <a:latin typeface="Arial" panose="020B0604020202020204" pitchFamily="34" charset="0"/>
              <a:cs typeface="Arial" panose="020B0604020202020204" pitchFamily="34" charset="0"/>
            </a:rPr>
            <a:t>WARNING:</a:t>
          </a:r>
          <a:r>
            <a:rPr lang="en-AU" sz="1100" baseline="0">
              <a:solidFill>
                <a:srgbClr val="C00000"/>
              </a:solidFill>
              <a:latin typeface="Arial" panose="020B0604020202020204" pitchFamily="34" charset="0"/>
              <a:cs typeface="Arial" panose="020B0604020202020204" pitchFamily="34" charset="0"/>
            </a:rPr>
            <a:t> </a:t>
          </a:r>
        </a:p>
        <a:p>
          <a:pPr algn="l"/>
          <a:r>
            <a:rPr lang="en-AU" sz="1100" baseline="0">
              <a:solidFill>
                <a:srgbClr val="C00000"/>
              </a:solidFill>
              <a:latin typeface="Arial" panose="020B0604020202020204" pitchFamily="34" charset="0"/>
              <a:cs typeface="Arial" panose="020B0604020202020204" pitchFamily="34" charset="0"/>
            </a:rPr>
            <a:t>If the file </a:t>
          </a:r>
          <a:r>
            <a:rPr lang="en-AU" sz="1100" baseline="0">
              <a:solidFill>
                <a:srgbClr val="C00000"/>
              </a:solidFill>
              <a:latin typeface="+mn-lt"/>
              <a:cs typeface="Arial" panose="020B0604020202020204" pitchFamily="34" charset="0"/>
            </a:rPr>
            <a:t>opens</a:t>
          </a:r>
          <a:r>
            <a:rPr lang="en-AU" sz="1100" baseline="0">
              <a:solidFill>
                <a:srgbClr val="C00000"/>
              </a:solidFill>
              <a:latin typeface="Arial" panose="020B0604020202020204" pitchFamily="34" charset="0"/>
              <a:cs typeface="Arial" panose="020B0604020202020204" pitchFamily="34" charset="0"/>
            </a:rPr>
            <a:t> in "PROTECTED VIEW" </a:t>
          </a:r>
        </a:p>
        <a:p>
          <a:pPr algn="l"/>
          <a:r>
            <a:rPr lang="en-AU" sz="1100" baseline="0">
              <a:solidFill>
                <a:srgbClr val="C00000"/>
              </a:solidFill>
              <a:latin typeface="Arial" panose="020B0604020202020204" pitchFamily="34" charset="0"/>
              <a:cs typeface="Arial" panose="020B0604020202020204" pitchFamily="34" charset="0"/>
            </a:rPr>
            <a:t>select "Enable Editing" to fill out quiz. </a:t>
          </a:r>
          <a:endParaRPr lang="en-AU" sz="1100">
            <a:solidFill>
              <a:srgbClr val="C00000"/>
            </a:solidFill>
            <a:latin typeface="Arial" panose="020B0604020202020204" pitchFamily="34" charset="0"/>
            <a:cs typeface="Arial" panose="020B0604020202020204" pitchFamily="34" charset="0"/>
          </a:endParaRPr>
        </a:p>
      </xdr:txBody>
    </xdr:sp>
    <xdr:clientData/>
  </xdr:oneCellAnchor>
  <xdr:twoCellAnchor editAs="oneCell">
    <xdr:from>
      <xdr:col>3</xdr:col>
      <xdr:colOff>171450</xdr:colOff>
      <xdr:row>0</xdr:row>
      <xdr:rowOff>0</xdr:rowOff>
    </xdr:from>
    <xdr:to>
      <xdr:col>6</xdr:col>
      <xdr:colOff>4136664</xdr:colOff>
      <xdr:row>4</xdr:row>
      <xdr:rowOff>138000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0"/>
          <a:ext cx="9413514"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1844386</xdr:colOff>
      <xdr:row>0</xdr:row>
      <xdr:rowOff>0</xdr:rowOff>
    </xdr:from>
    <xdr:to>
      <xdr:col>10</xdr:col>
      <xdr:colOff>1997095</xdr:colOff>
      <xdr:row>0</xdr:row>
      <xdr:rowOff>900000</xdr:rowOff>
    </xdr:to>
    <xdr:pic>
      <xdr:nvPicPr>
        <xdr:cNvPr id="220" name="Picture 219">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3704" y="0"/>
          <a:ext cx="9417936"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3</xdr:row>
      <xdr:rowOff>111125</xdr:rowOff>
    </xdr:from>
    <xdr:to>
      <xdr:col>1</xdr:col>
      <xdr:colOff>390525</xdr:colOff>
      <xdr:row>3</xdr:row>
      <xdr:rowOff>415925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5325" y="663575"/>
          <a:ext cx="304800" cy="304800"/>
        </a:xfrm>
        <a:prstGeom prst="rect">
          <a:avLst/>
        </a:prstGeom>
      </xdr:spPr>
    </xdr:pic>
    <xdr:clientData/>
  </xdr:twoCellAnchor>
  <xdr:twoCellAnchor editAs="oneCell">
    <xdr:from>
      <xdr:col>1</xdr:col>
      <xdr:colOff>104774</xdr:colOff>
      <xdr:row>4</xdr:row>
      <xdr:rowOff>66674</xdr:rowOff>
    </xdr:from>
    <xdr:to>
      <xdr:col>1</xdr:col>
      <xdr:colOff>450849</xdr:colOff>
      <xdr:row>4</xdr:row>
      <xdr:rowOff>412749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4374" y="1241424"/>
          <a:ext cx="339725" cy="339725"/>
        </a:xfrm>
        <a:prstGeom prst="rect">
          <a:avLst/>
        </a:prstGeom>
      </xdr:spPr>
    </xdr:pic>
    <xdr:clientData/>
  </xdr:twoCellAnchor>
  <xdr:twoCellAnchor editAs="oneCell">
    <xdr:from>
      <xdr:col>1</xdr:col>
      <xdr:colOff>95250</xdr:colOff>
      <xdr:row>5</xdr:row>
      <xdr:rowOff>85725</xdr:rowOff>
    </xdr:from>
    <xdr:to>
      <xdr:col>1</xdr:col>
      <xdr:colOff>400050</xdr:colOff>
      <xdr:row>5</xdr:row>
      <xdr:rowOff>390525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4850" y="1647825"/>
          <a:ext cx="304800" cy="304800"/>
        </a:xfrm>
        <a:prstGeom prst="rect">
          <a:avLst/>
        </a:prstGeom>
      </xdr:spPr>
    </xdr:pic>
    <xdr:clientData/>
  </xdr:twoCellAnchor>
  <xdr:twoCellAnchor editAs="oneCell">
    <xdr:from>
      <xdr:col>1</xdr:col>
      <xdr:colOff>66675</xdr:colOff>
      <xdr:row>6</xdr:row>
      <xdr:rowOff>76200</xdr:rowOff>
    </xdr:from>
    <xdr:to>
      <xdr:col>1</xdr:col>
      <xdr:colOff>371475</xdr:colOff>
      <xdr:row>6</xdr:row>
      <xdr:rowOff>381000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76275" y="2143125"/>
          <a:ext cx="304800" cy="304800"/>
        </a:xfrm>
        <a:prstGeom prst="rect">
          <a:avLst/>
        </a:prstGeom>
      </xdr:spPr>
    </xdr:pic>
    <xdr:clientData/>
  </xdr:twoCellAnchor>
  <xdr:twoCellAnchor editAs="oneCell">
    <xdr:from>
      <xdr:col>1</xdr:col>
      <xdr:colOff>95250</xdr:colOff>
      <xdr:row>7</xdr:row>
      <xdr:rowOff>57150</xdr:rowOff>
    </xdr:from>
    <xdr:to>
      <xdr:col>1</xdr:col>
      <xdr:colOff>400050</xdr:colOff>
      <xdr:row>7</xdr:row>
      <xdr:rowOff>361950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04850" y="2628900"/>
          <a:ext cx="304800" cy="304800"/>
        </a:xfrm>
        <a:prstGeom prst="rect">
          <a:avLst/>
        </a:prstGeom>
      </xdr:spPr>
    </xdr:pic>
    <xdr:clientData/>
  </xdr:twoCellAnchor>
  <xdr:twoCellAnchor editAs="oneCell">
    <xdr:from>
      <xdr:col>1</xdr:col>
      <xdr:colOff>85725</xdr:colOff>
      <xdr:row>8</xdr:row>
      <xdr:rowOff>85725</xdr:rowOff>
    </xdr:from>
    <xdr:to>
      <xdr:col>1</xdr:col>
      <xdr:colOff>390525</xdr:colOff>
      <xdr:row>8</xdr:row>
      <xdr:rowOff>390525</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95325" y="3162300"/>
          <a:ext cx="304800" cy="3048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546100</xdr:colOff>
          <xdr:row>1</xdr:row>
          <xdr:rowOff>114300</xdr:rowOff>
        </xdr:from>
        <xdr:to>
          <xdr:col>3</xdr:col>
          <xdr:colOff>107950</xdr:colOff>
          <xdr:row>9</xdr:row>
          <xdr:rowOff>57150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xdr:row>
          <xdr:rowOff>0</xdr:rowOff>
        </xdr:from>
        <xdr:to>
          <xdr:col>3</xdr:col>
          <xdr:colOff>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xdr:row>
          <xdr:rowOff>12700</xdr:rowOff>
        </xdr:from>
        <xdr:to>
          <xdr:col>3</xdr:col>
          <xdr:colOff>0</xdr:colOff>
          <xdr:row>5</xdr:row>
          <xdr:rowOff>12700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xdr:row>
          <xdr:rowOff>495300</xdr:rowOff>
        </xdr:from>
        <xdr:to>
          <xdr:col>3</xdr:col>
          <xdr:colOff>0</xdr:colOff>
          <xdr:row>5</xdr:row>
          <xdr:rowOff>495300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0</xdr:rowOff>
        </xdr:from>
        <xdr:to>
          <xdr:col>3</xdr:col>
          <xdr:colOff>0</xdr:colOff>
          <xdr:row>7</xdr:row>
          <xdr:rowOff>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6</xdr:row>
          <xdr:rowOff>488950</xdr:rowOff>
        </xdr:from>
        <xdr:to>
          <xdr:col>3</xdr:col>
          <xdr:colOff>0</xdr:colOff>
          <xdr:row>7</xdr:row>
          <xdr:rowOff>488950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xdr:row>
          <xdr:rowOff>0</xdr:rowOff>
        </xdr:from>
        <xdr:to>
          <xdr:col>3</xdr:col>
          <xdr:colOff>0</xdr:colOff>
          <xdr:row>9</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31750</xdr:rowOff>
        </xdr:from>
        <xdr:to>
          <xdr:col>6</xdr:col>
          <xdr:colOff>3124200</xdr:colOff>
          <xdr:row>3</xdr:row>
          <xdr:rowOff>450850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50800</xdr:rowOff>
        </xdr:from>
        <xdr:to>
          <xdr:col>6</xdr:col>
          <xdr:colOff>3117850</xdr:colOff>
          <xdr:row>4</xdr:row>
          <xdr:rowOff>469900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31750</xdr:rowOff>
        </xdr:from>
        <xdr:to>
          <xdr:col>6</xdr:col>
          <xdr:colOff>3117850</xdr:colOff>
          <xdr:row>5</xdr:row>
          <xdr:rowOff>450850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38100</xdr:rowOff>
        </xdr:from>
        <xdr:to>
          <xdr:col>6</xdr:col>
          <xdr:colOff>3124200</xdr:colOff>
          <xdr:row>6</xdr:row>
          <xdr:rowOff>457200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xdr:row>
          <xdr:rowOff>57150</xdr:rowOff>
        </xdr:from>
        <xdr:to>
          <xdr:col>6</xdr:col>
          <xdr:colOff>3124200</xdr:colOff>
          <xdr:row>7</xdr:row>
          <xdr:rowOff>476250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8</xdr:row>
          <xdr:rowOff>38100</xdr:rowOff>
        </xdr:from>
        <xdr:to>
          <xdr:col>6</xdr:col>
          <xdr:colOff>3117850</xdr:colOff>
          <xdr:row>8</xdr:row>
          <xdr:rowOff>457200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xdr:row>
          <xdr:rowOff>50800</xdr:rowOff>
        </xdr:from>
        <xdr:to>
          <xdr:col>11</xdr:col>
          <xdr:colOff>0</xdr:colOff>
          <xdr:row>3</xdr:row>
          <xdr:rowOff>450850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xdr:row>
          <xdr:rowOff>69850</xdr:rowOff>
        </xdr:from>
        <xdr:to>
          <xdr:col>11</xdr:col>
          <xdr:colOff>0</xdr:colOff>
          <xdr:row>4</xdr:row>
          <xdr:rowOff>469900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xdr:row>
          <xdr:rowOff>50800</xdr:rowOff>
        </xdr:from>
        <xdr:to>
          <xdr:col>11</xdr:col>
          <xdr:colOff>0</xdr:colOff>
          <xdr:row>5</xdr:row>
          <xdr:rowOff>469900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xdr:row>
          <xdr:rowOff>57150</xdr:rowOff>
        </xdr:from>
        <xdr:to>
          <xdr:col>11</xdr:col>
          <xdr:colOff>0</xdr:colOff>
          <xdr:row>6</xdr:row>
          <xdr:rowOff>469900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7</xdr:row>
          <xdr:rowOff>31750</xdr:rowOff>
        </xdr:from>
        <xdr:to>
          <xdr:col>11</xdr:col>
          <xdr:colOff>0</xdr:colOff>
          <xdr:row>7</xdr:row>
          <xdr:rowOff>450850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xdr:row>
          <xdr:rowOff>69850</xdr:rowOff>
        </xdr:from>
        <xdr:to>
          <xdr:col>3</xdr:col>
          <xdr:colOff>0</xdr:colOff>
          <xdr:row>11</xdr:row>
          <xdr:rowOff>450850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69850</xdr:rowOff>
        </xdr:from>
        <xdr:to>
          <xdr:col>3</xdr:col>
          <xdr:colOff>0</xdr:colOff>
          <xdr:row>12</xdr:row>
          <xdr:rowOff>450850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57150</xdr:rowOff>
        </xdr:from>
        <xdr:to>
          <xdr:col>3</xdr:col>
          <xdr:colOff>0</xdr:colOff>
          <xdr:row>13</xdr:row>
          <xdr:rowOff>457200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19050</xdr:rowOff>
        </xdr:from>
        <xdr:to>
          <xdr:col>3</xdr:col>
          <xdr:colOff>0</xdr:colOff>
          <xdr:row>14</xdr:row>
          <xdr:rowOff>457200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69850</xdr:rowOff>
        </xdr:from>
        <xdr:to>
          <xdr:col>3</xdr:col>
          <xdr:colOff>0</xdr:colOff>
          <xdr:row>15</xdr:row>
          <xdr:rowOff>431800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107950</xdr:rowOff>
        </xdr:from>
        <xdr:to>
          <xdr:col>3</xdr:col>
          <xdr:colOff>0</xdr:colOff>
          <xdr:row>16</xdr:row>
          <xdr:rowOff>457200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xdr:row>
          <xdr:rowOff>95250</xdr:rowOff>
        </xdr:from>
        <xdr:to>
          <xdr:col>7</xdr:col>
          <xdr:colOff>0</xdr:colOff>
          <xdr:row>11</xdr:row>
          <xdr:rowOff>457200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xdr:row>
          <xdr:rowOff>95250</xdr:rowOff>
        </xdr:from>
        <xdr:to>
          <xdr:col>7</xdr:col>
          <xdr:colOff>0</xdr:colOff>
          <xdr:row>12</xdr:row>
          <xdr:rowOff>457200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xdr:row>
          <xdr:rowOff>95250</xdr:rowOff>
        </xdr:from>
        <xdr:to>
          <xdr:col>7</xdr:col>
          <xdr:colOff>0</xdr:colOff>
          <xdr:row>13</xdr:row>
          <xdr:rowOff>457200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2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xdr:row>
          <xdr:rowOff>95250</xdr:rowOff>
        </xdr:from>
        <xdr:to>
          <xdr:col>7</xdr:col>
          <xdr:colOff>0</xdr:colOff>
          <xdr:row>14</xdr:row>
          <xdr:rowOff>457200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95250</xdr:rowOff>
        </xdr:from>
        <xdr:to>
          <xdr:col>7</xdr:col>
          <xdr:colOff>0</xdr:colOff>
          <xdr:row>15</xdr:row>
          <xdr:rowOff>457200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16</xdr:row>
          <xdr:rowOff>95250</xdr:rowOff>
        </xdr:from>
        <xdr:to>
          <xdr:col>7</xdr:col>
          <xdr:colOff>0</xdr:colOff>
          <xdr:row>16</xdr:row>
          <xdr:rowOff>457200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11</xdr:row>
          <xdr:rowOff>88900</xdr:rowOff>
        </xdr:from>
        <xdr:to>
          <xdr:col>11</xdr:col>
          <xdr:colOff>0</xdr:colOff>
          <xdr:row>11</xdr:row>
          <xdr:rowOff>450850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xdr:row>
          <xdr:rowOff>88900</xdr:rowOff>
        </xdr:from>
        <xdr:to>
          <xdr:col>11</xdr:col>
          <xdr:colOff>0</xdr:colOff>
          <xdr:row>12</xdr:row>
          <xdr:rowOff>450850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xdr:row>
          <xdr:rowOff>88900</xdr:rowOff>
        </xdr:from>
        <xdr:to>
          <xdr:col>11</xdr:col>
          <xdr:colOff>0</xdr:colOff>
          <xdr:row>13</xdr:row>
          <xdr:rowOff>450850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88900</xdr:rowOff>
        </xdr:from>
        <xdr:to>
          <xdr:col>11</xdr:col>
          <xdr:colOff>0</xdr:colOff>
          <xdr:row>14</xdr:row>
          <xdr:rowOff>450850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88900</xdr:rowOff>
        </xdr:from>
        <xdr:to>
          <xdr:col>11</xdr:col>
          <xdr:colOff>0</xdr:colOff>
          <xdr:row>15</xdr:row>
          <xdr:rowOff>450850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88900</xdr:rowOff>
        </xdr:from>
        <xdr:to>
          <xdr:col>11</xdr:col>
          <xdr:colOff>0</xdr:colOff>
          <xdr:row>16</xdr:row>
          <xdr:rowOff>450850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xdr:row>
          <xdr:rowOff>57150</xdr:rowOff>
        </xdr:from>
        <xdr:to>
          <xdr:col>3</xdr:col>
          <xdr:colOff>0</xdr:colOff>
          <xdr:row>19</xdr:row>
          <xdr:rowOff>457200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20</xdr:row>
          <xdr:rowOff>57150</xdr:rowOff>
        </xdr:from>
        <xdr:to>
          <xdr:col>3</xdr:col>
          <xdr:colOff>0</xdr:colOff>
          <xdr:row>20</xdr:row>
          <xdr:rowOff>457200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21</xdr:row>
          <xdr:rowOff>57150</xdr:rowOff>
        </xdr:from>
        <xdr:to>
          <xdr:col>3</xdr:col>
          <xdr:colOff>0</xdr:colOff>
          <xdr:row>21</xdr:row>
          <xdr:rowOff>457200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22</xdr:row>
          <xdr:rowOff>57150</xdr:rowOff>
        </xdr:from>
        <xdr:to>
          <xdr:col>3</xdr:col>
          <xdr:colOff>0</xdr:colOff>
          <xdr:row>22</xdr:row>
          <xdr:rowOff>457200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57150</xdr:rowOff>
        </xdr:from>
        <xdr:to>
          <xdr:col>3</xdr:col>
          <xdr:colOff>0</xdr:colOff>
          <xdr:row>23</xdr:row>
          <xdr:rowOff>457200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57150</xdr:rowOff>
        </xdr:from>
        <xdr:to>
          <xdr:col>3</xdr:col>
          <xdr:colOff>0</xdr:colOff>
          <xdr:row>24</xdr:row>
          <xdr:rowOff>457200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69850</xdr:rowOff>
        </xdr:from>
        <xdr:to>
          <xdr:col>7</xdr:col>
          <xdr:colOff>0</xdr:colOff>
          <xdr:row>19</xdr:row>
          <xdr:rowOff>469900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69850</xdr:rowOff>
        </xdr:from>
        <xdr:to>
          <xdr:col>7</xdr:col>
          <xdr:colOff>0</xdr:colOff>
          <xdr:row>20</xdr:row>
          <xdr:rowOff>469900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69850</xdr:rowOff>
        </xdr:from>
        <xdr:to>
          <xdr:col>7</xdr:col>
          <xdr:colOff>0</xdr:colOff>
          <xdr:row>21</xdr:row>
          <xdr:rowOff>469900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69850</xdr:rowOff>
        </xdr:from>
        <xdr:to>
          <xdr:col>7</xdr:col>
          <xdr:colOff>0</xdr:colOff>
          <xdr:row>22</xdr:row>
          <xdr:rowOff>469900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69850</xdr:rowOff>
        </xdr:from>
        <xdr:to>
          <xdr:col>7</xdr:col>
          <xdr:colOff>0</xdr:colOff>
          <xdr:row>23</xdr:row>
          <xdr:rowOff>469900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69850</xdr:rowOff>
        </xdr:from>
        <xdr:to>
          <xdr:col>7</xdr:col>
          <xdr:colOff>0</xdr:colOff>
          <xdr:row>24</xdr:row>
          <xdr:rowOff>469900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37" name="Group Box 113" hidden="1">
              <a:extLst>
                <a:ext uri="{63B3BB69-23CF-44E3-9099-C40C66FF867C}">
                  <a14:compatExt spid="_x0000_s1137"/>
                </a:ext>
                <a:ext uri="{FF2B5EF4-FFF2-40B4-BE49-F238E27FC236}">
                  <a16:creationId xmlns:a16="http://schemas.microsoft.com/office/drawing/2014/main" id="{00000000-0008-0000-02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113</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120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51" name="Group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127</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58" name="Group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28</xdr:row>
          <xdr:rowOff>50800</xdr:rowOff>
        </xdr:from>
        <xdr:to>
          <xdr:col>11</xdr:col>
          <xdr:colOff>19050</xdr:colOff>
          <xdr:row>28</xdr:row>
          <xdr:rowOff>457200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2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29</xdr:row>
          <xdr:rowOff>50800</xdr:rowOff>
        </xdr:from>
        <xdr:to>
          <xdr:col>11</xdr:col>
          <xdr:colOff>19050</xdr:colOff>
          <xdr:row>29</xdr:row>
          <xdr:rowOff>457200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2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30</xdr:row>
          <xdr:rowOff>50800</xdr:rowOff>
        </xdr:from>
        <xdr:to>
          <xdr:col>11</xdr:col>
          <xdr:colOff>19050</xdr:colOff>
          <xdr:row>30</xdr:row>
          <xdr:rowOff>457200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2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31</xdr:row>
          <xdr:rowOff>50800</xdr:rowOff>
        </xdr:from>
        <xdr:to>
          <xdr:col>11</xdr:col>
          <xdr:colOff>19050</xdr:colOff>
          <xdr:row>31</xdr:row>
          <xdr:rowOff>457200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2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32</xdr:row>
          <xdr:rowOff>50800</xdr:rowOff>
        </xdr:from>
        <xdr:to>
          <xdr:col>11</xdr:col>
          <xdr:colOff>19050</xdr:colOff>
          <xdr:row>32</xdr:row>
          <xdr:rowOff>457200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2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33</xdr:row>
          <xdr:rowOff>57150</xdr:rowOff>
        </xdr:from>
        <xdr:to>
          <xdr:col>11</xdr:col>
          <xdr:colOff>31750</xdr:colOff>
          <xdr:row>33</xdr:row>
          <xdr:rowOff>469900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2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65" name="Group Box 141" hidden="1">
              <a:extLst>
                <a:ext uri="{63B3BB69-23CF-44E3-9099-C40C66FF867C}">
                  <a14:compatExt spid="_x0000_s1165"/>
                </a:ext>
                <a:ext uri="{FF2B5EF4-FFF2-40B4-BE49-F238E27FC236}">
                  <a16:creationId xmlns:a16="http://schemas.microsoft.com/office/drawing/2014/main" id="{00000000-0008-0000-0200-00008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141</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72" name="Group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148</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AU" sz="800" b="0" i="0" u="none" strike="noStrike" baseline="0">
                  <a:solidFill>
                    <a:srgbClr val="000000"/>
                  </a:solidFill>
                  <a:latin typeface="Segoe UI"/>
                  <a:cs typeface="Segoe UI"/>
                </a:rPr>
                <a:t>Group Box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50800</xdr:rowOff>
        </xdr:from>
        <xdr:to>
          <xdr:col>11</xdr:col>
          <xdr:colOff>50800</xdr:colOff>
          <xdr:row>36</xdr:row>
          <xdr:rowOff>450850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57150</xdr:rowOff>
        </xdr:from>
        <xdr:to>
          <xdr:col>11</xdr:col>
          <xdr:colOff>50800</xdr:colOff>
          <xdr:row>37</xdr:row>
          <xdr:rowOff>450850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50800</xdr:rowOff>
        </xdr:from>
        <xdr:to>
          <xdr:col>11</xdr:col>
          <xdr:colOff>50800</xdr:colOff>
          <xdr:row>38</xdr:row>
          <xdr:rowOff>450850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39</xdr:row>
          <xdr:rowOff>50800</xdr:rowOff>
        </xdr:from>
        <xdr:to>
          <xdr:col>11</xdr:col>
          <xdr:colOff>50800</xdr:colOff>
          <xdr:row>39</xdr:row>
          <xdr:rowOff>450850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50800</xdr:rowOff>
        </xdr:from>
        <xdr:to>
          <xdr:col>11</xdr:col>
          <xdr:colOff>50800</xdr:colOff>
          <xdr:row>40</xdr:row>
          <xdr:rowOff>450850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50800</xdr:rowOff>
        </xdr:from>
        <xdr:to>
          <xdr:col>11</xdr:col>
          <xdr:colOff>50800</xdr:colOff>
          <xdr:row>41</xdr:row>
          <xdr:rowOff>450850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374650</xdr:colOff>
          <xdr:row>1</xdr:row>
          <xdr:rowOff>107950</xdr:rowOff>
        </xdr:from>
        <xdr:to>
          <xdr:col>11</xdr:col>
          <xdr:colOff>69850</xdr:colOff>
          <xdr:row>9</xdr:row>
          <xdr:rowOff>69850</xdr:rowOff>
        </xdr:to>
        <xdr:sp macro="" textlink="">
          <xdr:nvSpPr>
            <xdr:cNvPr id="1182" name="Group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1</xdr:row>
          <xdr:rowOff>107950</xdr:rowOff>
        </xdr:from>
        <xdr:to>
          <xdr:col>7</xdr:col>
          <xdr:colOff>31750</xdr:colOff>
          <xdr:row>9</xdr:row>
          <xdr:rowOff>57150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527050</xdr:colOff>
          <xdr:row>10</xdr:row>
          <xdr:rowOff>114300</xdr:rowOff>
        </xdr:from>
        <xdr:to>
          <xdr:col>3</xdr:col>
          <xdr:colOff>107950</xdr:colOff>
          <xdr:row>17</xdr:row>
          <xdr:rowOff>69850</xdr:rowOff>
        </xdr:to>
        <xdr:sp macro="" textlink="">
          <xdr:nvSpPr>
            <xdr:cNvPr id="1184" name="Group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10</xdr:row>
          <xdr:rowOff>95250</xdr:rowOff>
        </xdr:from>
        <xdr:to>
          <xdr:col>7</xdr:col>
          <xdr:colOff>69850</xdr:colOff>
          <xdr:row>17</xdr:row>
          <xdr:rowOff>88900</xdr:rowOff>
        </xdr:to>
        <xdr:sp macro="" textlink="">
          <xdr:nvSpPr>
            <xdr:cNvPr id="1185" name="Group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10</xdr:row>
          <xdr:rowOff>107950</xdr:rowOff>
        </xdr:from>
        <xdr:to>
          <xdr:col>11</xdr:col>
          <xdr:colOff>69850</xdr:colOff>
          <xdr:row>17</xdr:row>
          <xdr:rowOff>69850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18</xdr:row>
          <xdr:rowOff>31750</xdr:rowOff>
        </xdr:from>
        <xdr:to>
          <xdr:col>3</xdr:col>
          <xdr:colOff>133350</xdr:colOff>
          <xdr:row>25</xdr:row>
          <xdr:rowOff>69850</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18</xdr:row>
          <xdr:rowOff>19050</xdr:rowOff>
        </xdr:from>
        <xdr:to>
          <xdr:col>7</xdr:col>
          <xdr:colOff>69850</xdr:colOff>
          <xdr:row>25</xdr:row>
          <xdr:rowOff>57150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27</xdr:row>
          <xdr:rowOff>50800</xdr:rowOff>
        </xdr:from>
        <xdr:to>
          <xdr:col>11</xdr:col>
          <xdr:colOff>50800</xdr:colOff>
          <xdr:row>34</xdr:row>
          <xdr:rowOff>69850</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31750</xdr:rowOff>
        </xdr:from>
        <xdr:to>
          <xdr:col>11</xdr:col>
          <xdr:colOff>69850</xdr:colOff>
          <xdr:row>42</xdr:row>
          <xdr:rowOff>69850</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36</xdr:row>
          <xdr:rowOff>19050</xdr:rowOff>
        </xdr:from>
        <xdr:to>
          <xdr:col>7</xdr:col>
          <xdr:colOff>0</xdr:colOff>
          <xdr:row>36</xdr:row>
          <xdr:rowOff>469900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37</xdr:row>
          <xdr:rowOff>19050</xdr:rowOff>
        </xdr:from>
        <xdr:to>
          <xdr:col>7</xdr:col>
          <xdr:colOff>0</xdr:colOff>
          <xdr:row>37</xdr:row>
          <xdr:rowOff>469900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38</xdr:row>
          <xdr:rowOff>19050</xdr:rowOff>
        </xdr:from>
        <xdr:to>
          <xdr:col>7</xdr:col>
          <xdr:colOff>0</xdr:colOff>
          <xdr:row>38</xdr:row>
          <xdr:rowOff>469900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xdr:row>
          <xdr:rowOff>19050</xdr:rowOff>
        </xdr:from>
        <xdr:to>
          <xdr:col>7</xdr:col>
          <xdr:colOff>0</xdr:colOff>
          <xdr:row>39</xdr:row>
          <xdr:rowOff>469900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40</xdr:row>
          <xdr:rowOff>19050</xdr:rowOff>
        </xdr:from>
        <xdr:to>
          <xdr:col>7</xdr:col>
          <xdr:colOff>0</xdr:colOff>
          <xdr:row>40</xdr:row>
          <xdr:rowOff>469900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41</xdr:row>
          <xdr:rowOff>19050</xdr:rowOff>
        </xdr:from>
        <xdr:to>
          <xdr:col>7</xdr:col>
          <xdr:colOff>0</xdr:colOff>
          <xdr:row>41</xdr:row>
          <xdr:rowOff>469900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35</xdr:row>
          <xdr:rowOff>31750</xdr:rowOff>
        </xdr:from>
        <xdr:to>
          <xdr:col>7</xdr:col>
          <xdr:colOff>57150</xdr:colOff>
          <xdr:row>42</xdr:row>
          <xdr:rowOff>69850</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5</xdr:col>
      <xdr:colOff>76200</xdr:colOff>
      <xdr:row>3</xdr:row>
      <xdr:rowOff>69850</xdr:rowOff>
    </xdr:from>
    <xdr:to>
      <xdr:col>5</xdr:col>
      <xdr:colOff>425450</xdr:colOff>
      <xdr:row>3</xdr:row>
      <xdr:rowOff>428625</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 y="4800600"/>
          <a:ext cx="355600" cy="355600"/>
        </a:xfrm>
        <a:prstGeom prst="rect">
          <a:avLst/>
        </a:prstGeom>
      </xdr:spPr>
    </xdr:pic>
    <xdr:clientData/>
  </xdr:twoCellAnchor>
  <xdr:twoCellAnchor editAs="oneCell">
    <xdr:from>
      <xdr:col>5</xdr:col>
      <xdr:colOff>76200</xdr:colOff>
      <xdr:row>4</xdr:row>
      <xdr:rowOff>25400</xdr:rowOff>
    </xdr:from>
    <xdr:to>
      <xdr:col>5</xdr:col>
      <xdr:colOff>444500</xdr:colOff>
      <xdr:row>4</xdr:row>
      <xdr:rowOff>387350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85800" y="5264150"/>
          <a:ext cx="368300" cy="368300"/>
        </a:xfrm>
        <a:prstGeom prst="rect">
          <a:avLst/>
        </a:prstGeom>
      </xdr:spPr>
    </xdr:pic>
    <xdr:clientData/>
  </xdr:twoCellAnchor>
  <xdr:twoCellAnchor editAs="oneCell">
    <xdr:from>
      <xdr:col>5</xdr:col>
      <xdr:colOff>25400</xdr:colOff>
      <xdr:row>5</xdr:row>
      <xdr:rowOff>63500</xdr:rowOff>
    </xdr:from>
    <xdr:to>
      <xdr:col>5</xdr:col>
      <xdr:colOff>425450</xdr:colOff>
      <xdr:row>5</xdr:row>
      <xdr:rowOff>463550</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35000" y="5810250"/>
          <a:ext cx="400050" cy="400050"/>
        </a:xfrm>
        <a:prstGeom prst="rect">
          <a:avLst/>
        </a:prstGeom>
      </xdr:spPr>
    </xdr:pic>
    <xdr:clientData/>
  </xdr:twoCellAnchor>
  <xdr:twoCellAnchor editAs="oneCell">
    <xdr:from>
      <xdr:col>5</xdr:col>
      <xdr:colOff>50800</xdr:colOff>
      <xdr:row>6</xdr:row>
      <xdr:rowOff>57150</xdr:rowOff>
    </xdr:from>
    <xdr:to>
      <xdr:col>5</xdr:col>
      <xdr:colOff>419100</xdr:colOff>
      <xdr:row>6</xdr:row>
      <xdr:rowOff>425450</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0400" y="6311900"/>
          <a:ext cx="368300" cy="368300"/>
        </a:xfrm>
        <a:prstGeom prst="rect">
          <a:avLst/>
        </a:prstGeom>
      </xdr:spPr>
    </xdr:pic>
    <xdr:clientData/>
  </xdr:twoCellAnchor>
  <xdr:twoCellAnchor editAs="oneCell">
    <xdr:from>
      <xdr:col>5</xdr:col>
      <xdr:colOff>82550</xdr:colOff>
      <xdr:row>7</xdr:row>
      <xdr:rowOff>95250</xdr:rowOff>
    </xdr:from>
    <xdr:to>
      <xdr:col>5</xdr:col>
      <xdr:colOff>400050</xdr:colOff>
      <xdr:row>7</xdr:row>
      <xdr:rowOff>406400</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92150" y="6858000"/>
          <a:ext cx="317500" cy="317500"/>
        </a:xfrm>
        <a:prstGeom prst="rect">
          <a:avLst/>
        </a:prstGeom>
      </xdr:spPr>
    </xdr:pic>
    <xdr:clientData/>
  </xdr:twoCellAnchor>
  <xdr:twoCellAnchor editAs="oneCell">
    <xdr:from>
      <xdr:col>5</xdr:col>
      <xdr:colOff>44450</xdr:colOff>
      <xdr:row>8</xdr:row>
      <xdr:rowOff>50800</xdr:rowOff>
    </xdr:from>
    <xdr:to>
      <xdr:col>5</xdr:col>
      <xdr:colOff>425450</xdr:colOff>
      <xdr:row>8</xdr:row>
      <xdr:rowOff>425450</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54050" y="7321550"/>
          <a:ext cx="381000" cy="381000"/>
        </a:xfrm>
        <a:prstGeom prst="rect">
          <a:avLst/>
        </a:prstGeom>
      </xdr:spPr>
    </xdr:pic>
    <xdr:clientData/>
  </xdr:twoCellAnchor>
  <xdr:twoCellAnchor editAs="oneCell">
    <xdr:from>
      <xdr:col>9</xdr:col>
      <xdr:colOff>104775</xdr:colOff>
      <xdr:row>3</xdr:row>
      <xdr:rowOff>114300</xdr:rowOff>
    </xdr:from>
    <xdr:to>
      <xdr:col>9</xdr:col>
      <xdr:colOff>438150</xdr:colOff>
      <xdr:row>3</xdr:row>
      <xdr:rowOff>434975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1591925" y="6753225"/>
          <a:ext cx="333375" cy="320675"/>
        </a:xfrm>
        <a:prstGeom prst="rect">
          <a:avLst/>
        </a:prstGeom>
      </xdr:spPr>
    </xdr:pic>
    <xdr:clientData/>
  </xdr:twoCellAnchor>
  <xdr:twoCellAnchor editAs="oneCell">
    <xdr:from>
      <xdr:col>9</xdr:col>
      <xdr:colOff>76200</xdr:colOff>
      <xdr:row>4</xdr:row>
      <xdr:rowOff>57150</xdr:rowOff>
    </xdr:from>
    <xdr:to>
      <xdr:col>9</xdr:col>
      <xdr:colOff>425450</xdr:colOff>
      <xdr:row>4</xdr:row>
      <xdr:rowOff>406400</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85800" y="8718550"/>
          <a:ext cx="355600" cy="355600"/>
        </a:xfrm>
        <a:prstGeom prst="rect">
          <a:avLst/>
        </a:prstGeom>
      </xdr:spPr>
    </xdr:pic>
    <xdr:clientData/>
  </xdr:twoCellAnchor>
  <xdr:twoCellAnchor editAs="oneCell">
    <xdr:from>
      <xdr:col>9</xdr:col>
      <xdr:colOff>95250</xdr:colOff>
      <xdr:row>5</xdr:row>
      <xdr:rowOff>95250</xdr:rowOff>
    </xdr:from>
    <xdr:to>
      <xdr:col>9</xdr:col>
      <xdr:colOff>387350</xdr:colOff>
      <xdr:row>5</xdr:row>
      <xdr:rowOff>387350</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04850" y="9264650"/>
          <a:ext cx="292100" cy="292100"/>
        </a:xfrm>
        <a:prstGeom prst="rect">
          <a:avLst/>
        </a:prstGeom>
      </xdr:spPr>
    </xdr:pic>
    <xdr:clientData/>
  </xdr:twoCellAnchor>
  <xdr:twoCellAnchor editAs="oneCell">
    <xdr:from>
      <xdr:col>9</xdr:col>
      <xdr:colOff>95250</xdr:colOff>
      <xdr:row>6</xdr:row>
      <xdr:rowOff>63500</xdr:rowOff>
    </xdr:from>
    <xdr:to>
      <xdr:col>9</xdr:col>
      <xdr:colOff>406400</xdr:colOff>
      <xdr:row>6</xdr:row>
      <xdr:rowOff>381000</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04850" y="9740900"/>
          <a:ext cx="317500" cy="317500"/>
        </a:xfrm>
        <a:prstGeom prst="rect">
          <a:avLst/>
        </a:prstGeom>
      </xdr:spPr>
    </xdr:pic>
    <xdr:clientData/>
  </xdr:twoCellAnchor>
  <xdr:twoCellAnchor editAs="oneCell">
    <xdr:from>
      <xdr:col>9</xdr:col>
      <xdr:colOff>50800</xdr:colOff>
      <xdr:row>7</xdr:row>
      <xdr:rowOff>88900</xdr:rowOff>
    </xdr:from>
    <xdr:to>
      <xdr:col>9</xdr:col>
      <xdr:colOff>387350</xdr:colOff>
      <xdr:row>7</xdr:row>
      <xdr:rowOff>425450</xdr:rowOff>
    </xdr:to>
    <xdr:pic>
      <xdr:nvPicPr>
        <xdr:cNvPr id="31" name="Pictur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60400" y="10274300"/>
          <a:ext cx="342900" cy="342900"/>
        </a:xfrm>
        <a:prstGeom prst="rect">
          <a:avLst/>
        </a:prstGeom>
      </xdr:spPr>
    </xdr:pic>
    <xdr:clientData/>
  </xdr:twoCellAnchor>
  <xdr:twoCellAnchor editAs="oneCell">
    <xdr:from>
      <xdr:col>9</xdr:col>
      <xdr:colOff>88900</xdr:colOff>
      <xdr:row>8</xdr:row>
      <xdr:rowOff>101600</xdr:rowOff>
    </xdr:from>
    <xdr:to>
      <xdr:col>9</xdr:col>
      <xdr:colOff>406400</xdr:colOff>
      <xdr:row>8</xdr:row>
      <xdr:rowOff>419100</xdr:rowOff>
    </xdr:to>
    <xdr:pic>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8500" y="10795000"/>
          <a:ext cx="317500" cy="317500"/>
        </a:xfrm>
        <a:prstGeom prst="rect">
          <a:avLst/>
        </a:prstGeom>
      </xdr:spPr>
    </xdr:pic>
    <xdr:clientData/>
  </xdr:twoCellAnchor>
  <xdr:twoCellAnchor editAs="oneCell">
    <xdr:from>
      <xdr:col>1</xdr:col>
      <xdr:colOff>31750</xdr:colOff>
      <xdr:row>11</xdr:row>
      <xdr:rowOff>31750</xdr:rowOff>
    </xdr:from>
    <xdr:to>
      <xdr:col>1</xdr:col>
      <xdr:colOff>444500</xdr:colOff>
      <xdr:row>11</xdr:row>
      <xdr:rowOff>444500</xdr:rowOff>
    </xdr:to>
    <xdr:pic>
      <xdr:nvPicPr>
        <xdr:cNvPr id="35" name="Pictur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41350" y="12249150"/>
          <a:ext cx="412750" cy="412750"/>
        </a:xfrm>
        <a:prstGeom prst="rect">
          <a:avLst/>
        </a:prstGeom>
      </xdr:spPr>
    </xdr:pic>
    <xdr:clientData/>
  </xdr:twoCellAnchor>
  <xdr:twoCellAnchor editAs="oneCell">
    <xdr:from>
      <xdr:col>1</xdr:col>
      <xdr:colOff>31750</xdr:colOff>
      <xdr:row>12</xdr:row>
      <xdr:rowOff>31750</xdr:rowOff>
    </xdr:from>
    <xdr:to>
      <xdr:col>1</xdr:col>
      <xdr:colOff>444500</xdr:colOff>
      <xdr:row>12</xdr:row>
      <xdr:rowOff>444500</xdr:rowOff>
    </xdr:to>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41350" y="12757150"/>
          <a:ext cx="412750" cy="412750"/>
        </a:xfrm>
        <a:prstGeom prst="rect">
          <a:avLst/>
        </a:prstGeom>
      </xdr:spPr>
    </xdr:pic>
    <xdr:clientData/>
  </xdr:twoCellAnchor>
  <xdr:twoCellAnchor editAs="oneCell">
    <xdr:from>
      <xdr:col>1</xdr:col>
      <xdr:colOff>57150</xdr:colOff>
      <xdr:row>13</xdr:row>
      <xdr:rowOff>38100</xdr:rowOff>
    </xdr:from>
    <xdr:to>
      <xdr:col>1</xdr:col>
      <xdr:colOff>463550</xdr:colOff>
      <xdr:row>13</xdr:row>
      <xdr:rowOff>444500</xdr:rowOff>
    </xdr:to>
    <xdr:pic>
      <xdr:nvPicPr>
        <xdr:cNvPr id="39" name="Pictur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66750" y="13271500"/>
          <a:ext cx="412750" cy="412750"/>
        </a:xfrm>
        <a:prstGeom prst="rect">
          <a:avLst/>
        </a:prstGeom>
      </xdr:spPr>
    </xdr:pic>
    <xdr:clientData/>
  </xdr:twoCellAnchor>
  <xdr:twoCellAnchor editAs="oneCell">
    <xdr:from>
      <xdr:col>1</xdr:col>
      <xdr:colOff>57150</xdr:colOff>
      <xdr:row>14</xdr:row>
      <xdr:rowOff>69850</xdr:rowOff>
    </xdr:from>
    <xdr:to>
      <xdr:col>1</xdr:col>
      <xdr:colOff>463550</xdr:colOff>
      <xdr:row>14</xdr:row>
      <xdr:rowOff>476250</xdr:rowOff>
    </xdr:to>
    <xdr:pic>
      <xdr:nvPicPr>
        <xdr:cNvPr id="41" name="Pictur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66750" y="13811250"/>
          <a:ext cx="406400" cy="406400"/>
        </a:xfrm>
        <a:prstGeom prst="rect">
          <a:avLst/>
        </a:prstGeom>
      </xdr:spPr>
    </xdr:pic>
    <xdr:clientData/>
  </xdr:twoCellAnchor>
  <xdr:twoCellAnchor editAs="oneCell">
    <xdr:from>
      <xdr:col>1</xdr:col>
      <xdr:colOff>19050</xdr:colOff>
      <xdr:row>15</xdr:row>
      <xdr:rowOff>88900</xdr:rowOff>
    </xdr:from>
    <xdr:to>
      <xdr:col>1</xdr:col>
      <xdr:colOff>482600</xdr:colOff>
      <xdr:row>16</xdr:row>
      <xdr:rowOff>44451</xdr:rowOff>
    </xdr:to>
    <xdr:pic>
      <xdr:nvPicPr>
        <xdr:cNvPr id="43" name="Pictur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28650" y="14338300"/>
          <a:ext cx="469900" cy="469900"/>
        </a:xfrm>
        <a:prstGeom prst="rect">
          <a:avLst/>
        </a:prstGeom>
      </xdr:spPr>
    </xdr:pic>
    <xdr:clientData/>
  </xdr:twoCellAnchor>
  <xdr:twoCellAnchor editAs="oneCell">
    <xdr:from>
      <xdr:col>1</xdr:col>
      <xdr:colOff>6350</xdr:colOff>
      <xdr:row>16</xdr:row>
      <xdr:rowOff>25400</xdr:rowOff>
    </xdr:from>
    <xdr:to>
      <xdr:col>1</xdr:col>
      <xdr:colOff>463550</xdr:colOff>
      <xdr:row>16</xdr:row>
      <xdr:rowOff>482600</xdr:rowOff>
    </xdr:to>
    <xdr:pic>
      <xdr:nvPicPr>
        <xdr:cNvPr id="45" name="Pictur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15950" y="14782800"/>
          <a:ext cx="457200" cy="457200"/>
        </a:xfrm>
        <a:prstGeom prst="rect">
          <a:avLst/>
        </a:prstGeom>
      </xdr:spPr>
    </xdr:pic>
    <xdr:clientData/>
  </xdr:twoCellAnchor>
  <xdr:twoCellAnchor editAs="oneCell">
    <xdr:from>
      <xdr:col>5</xdr:col>
      <xdr:colOff>31750</xdr:colOff>
      <xdr:row>11</xdr:row>
      <xdr:rowOff>57150</xdr:rowOff>
    </xdr:from>
    <xdr:to>
      <xdr:col>5</xdr:col>
      <xdr:colOff>463550</xdr:colOff>
      <xdr:row>11</xdr:row>
      <xdr:rowOff>495300</xdr:rowOff>
    </xdr:to>
    <xdr:pic>
      <xdr:nvPicPr>
        <xdr:cNvPr id="47" name="Picture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41350" y="16338550"/>
          <a:ext cx="438150" cy="438150"/>
        </a:xfrm>
        <a:prstGeom prst="rect">
          <a:avLst/>
        </a:prstGeom>
      </xdr:spPr>
    </xdr:pic>
    <xdr:clientData/>
  </xdr:twoCellAnchor>
  <xdr:twoCellAnchor editAs="oneCell">
    <xdr:from>
      <xdr:col>5</xdr:col>
      <xdr:colOff>57150</xdr:colOff>
      <xdr:row>12</xdr:row>
      <xdr:rowOff>57150</xdr:rowOff>
    </xdr:from>
    <xdr:to>
      <xdr:col>5</xdr:col>
      <xdr:colOff>444500</xdr:colOff>
      <xdr:row>12</xdr:row>
      <xdr:rowOff>444500</xdr:rowOff>
    </xdr:to>
    <xdr:pic>
      <xdr:nvPicPr>
        <xdr:cNvPr id="49" name="Pictur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66750" y="16846550"/>
          <a:ext cx="387350" cy="387350"/>
        </a:xfrm>
        <a:prstGeom prst="rect">
          <a:avLst/>
        </a:prstGeom>
      </xdr:spPr>
    </xdr:pic>
    <xdr:clientData/>
  </xdr:twoCellAnchor>
  <xdr:twoCellAnchor editAs="oneCell">
    <xdr:from>
      <xdr:col>5</xdr:col>
      <xdr:colOff>181680</xdr:colOff>
      <xdr:row>13</xdr:row>
      <xdr:rowOff>278840</xdr:rowOff>
    </xdr:from>
    <xdr:to>
      <xdr:col>5</xdr:col>
      <xdr:colOff>192480</xdr:colOff>
      <xdr:row>13</xdr:row>
      <xdr:rowOff>284960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50" name="Ink 49">
              <a:extLst>
                <a:ext uri="{FF2B5EF4-FFF2-40B4-BE49-F238E27FC236}">
                  <a16:creationId xmlns:a16="http://schemas.microsoft.com/office/drawing/2014/main" id="{00000000-0008-0000-0200-000032000000}"/>
                </a:ext>
              </a:extLst>
            </xdr14:cNvPr>
            <xdr14:cNvContentPartPr/>
          </xdr14:nvContentPartPr>
          <xdr14:nvPr macro=""/>
          <xdr14:xfrm>
            <a:off x="791280" y="17576240"/>
            <a:ext cx="10800" cy="6120"/>
          </xdr14:xfrm>
        </xdr:contentPart>
      </mc:Choice>
      <mc:Fallback xmlns="">
        <xdr:pic>
          <xdr:nvPicPr>
            <xdr:cNvPr id="50" name="Ink 49">
              <a:extLst>
                <a:ext uri="{FF2B5EF4-FFF2-40B4-BE49-F238E27FC236}">
                  <a16:creationId xmlns:a16="http://schemas.microsoft.com/office/drawing/2014/main" id="{124C0306-28CA-40D3-B7AC-2B779B456E17}"/>
                </a:ext>
              </a:extLst>
            </xdr:cNvPr>
            <xdr:cNvPicPr/>
          </xdr:nvPicPr>
          <xdr:blipFill>
            <a:blip xmlns:r="http://schemas.openxmlformats.org/officeDocument/2006/relationships" r:embed="rId28"/>
            <a:stretch>
              <a:fillRect/>
            </a:stretch>
          </xdr:blipFill>
          <xdr:spPr>
            <a:xfrm>
              <a:off x="782640" y="17567240"/>
              <a:ext cx="28440" cy="23760"/>
            </a:xfrm>
            <a:prstGeom prst="rect">
              <a:avLst/>
            </a:prstGeom>
          </xdr:spPr>
        </xdr:pic>
      </mc:Fallback>
    </mc:AlternateContent>
    <xdr:clientData/>
  </xdr:twoCellAnchor>
  <xdr:twoCellAnchor editAs="oneCell">
    <xdr:from>
      <xdr:col>5</xdr:col>
      <xdr:colOff>227760</xdr:colOff>
      <xdr:row>13</xdr:row>
      <xdr:rowOff>198200</xdr:rowOff>
    </xdr:from>
    <xdr:to>
      <xdr:col>5</xdr:col>
      <xdr:colOff>246480</xdr:colOff>
      <xdr:row>13</xdr:row>
      <xdr:rowOff>216560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51" name="Ink 50">
              <a:extLst>
                <a:ext uri="{FF2B5EF4-FFF2-40B4-BE49-F238E27FC236}">
                  <a16:creationId xmlns:a16="http://schemas.microsoft.com/office/drawing/2014/main" id="{00000000-0008-0000-0200-000033000000}"/>
                </a:ext>
              </a:extLst>
            </xdr14:cNvPr>
            <xdr14:cNvContentPartPr/>
          </xdr14:nvContentPartPr>
          <xdr14:nvPr macro=""/>
          <xdr14:xfrm>
            <a:off x="837360" y="17495600"/>
            <a:ext cx="18720" cy="18360"/>
          </xdr14:xfrm>
        </xdr:contentPart>
      </mc:Choice>
      <mc:Fallback xmlns="">
        <xdr:pic>
          <xdr:nvPicPr>
            <xdr:cNvPr id="51" name="Ink 50">
              <a:extLst>
                <a:ext uri="{FF2B5EF4-FFF2-40B4-BE49-F238E27FC236}">
                  <a16:creationId xmlns:a16="http://schemas.microsoft.com/office/drawing/2014/main" id="{F84FF131-336A-4500-94C2-3708EB4A713D}"/>
                </a:ext>
              </a:extLst>
            </xdr:cNvPr>
            <xdr:cNvPicPr/>
          </xdr:nvPicPr>
          <xdr:blipFill>
            <a:blip xmlns:r="http://schemas.openxmlformats.org/officeDocument/2006/relationships" r:embed="rId30"/>
            <a:stretch>
              <a:fillRect/>
            </a:stretch>
          </xdr:blipFill>
          <xdr:spPr>
            <a:xfrm>
              <a:off x="828720" y="17486960"/>
              <a:ext cx="36360" cy="36000"/>
            </a:xfrm>
            <a:prstGeom prst="rect">
              <a:avLst/>
            </a:prstGeom>
          </xdr:spPr>
        </xdr:pic>
      </mc:Fallback>
    </mc:AlternateContent>
    <xdr:clientData/>
  </xdr:twoCellAnchor>
  <xdr:twoCellAnchor editAs="oneCell">
    <xdr:from>
      <xdr:col>5</xdr:col>
      <xdr:colOff>278880</xdr:colOff>
      <xdr:row>13</xdr:row>
      <xdr:rowOff>157160</xdr:rowOff>
    </xdr:from>
    <xdr:to>
      <xdr:col>5</xdr:col>
      <xdr:colOff>298190</xdr:colOff>
      <xdr:row>13</xdr:row>
      <xdr:rowOff>160990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52" name="Ink 51">
              <a:extLst>
                <a:ext uri="{FF2B5EF4-FFF2-40B4-BE49-F238E27FC236}">
                  <a16:creationId xmlns:a16="http://schemas.microsoft.com/office/drawing/2014/main" id="{00000000-0008-0000-0200-000034000000}"/>
                </a:ext>
              </a:extLst>
            </xdr14:cNvPr>
            <xdr14:cNvContentPartPr/>
          </xdr14:nvContentPartPr>
          <xdr14:nvPr macro=""/>
          <xdr14:xfrm>
            <a:off x="888480" y="17454560"/>
            <a:ext cx="12960" cy="2520"/>
          </xdr14:xfrm>
        </xdr:contentPart>
      </mc:Choice>
      <mc:Fallback xmlns="">
        <xdr:pic>
          <xdr:nvPicPr>
            <xdr:cNvPr id="52" name="Ink 51">
              <a:extLst>
                <a:ext uri="{FF2B5EF4-FFF2-40B4-BE49-F238E27FC236}">
                  <a16:creationId xmlns:a16="http://schemas.microsoft.com/office/drawing/2014/main" id="{10987446-3C34-4774-BD1C-F755BDC6FF51}"/>
                </a:ext>
              </a:extLst>
            </xdr:cNvPr>
            <xdr:cNvPicPr/>
          </xdr:nvPicPr>
          <xdr:blipFill>
            <a:blip xmlns:r="http://schemas.openxmlformats.org/officeDocument/2006/relationships" r:embed="rId32"/>
            <a:stretch>
              <a:fillRect/>
            </a:stretch>
          </xdr:blipFill>
          <xdr:spPr>
            <a:xfrm>
              <a:off x="879840" y="17445560"/>
              <a:ext cx="30600" cy="20160"/>
            </a:xfrm>
            <a:prstGeom prst="rect">
              <a:avLst/>
            </a:prstGeom>
          </xdr:spPr>
        </xdr:pic>
      </mc:Fallback>
    </mc:AlternateContent>
    <xdr:clientData/>
  </xdr:twoCellAnchor>
  <xdr:twoCellAnchor editAs="oneCell">
    <xdr:from>
      <xdr:col>5</xdr:col>
      <xdr:colOff>31750</xdr:colOff>
      <xdr:row>13</xdr:row>
      <xdr:rowOff>44450</xdr:rowOff>
    </xdr:from>
    <xdr:to>
      <xdr:col>5</xdr:col>
      <xdr:colOff>406400</xdr:colOff>
      <xdr:row>13</xdr:row>
      <xdr:rowOff>419100</xdr:rowOff>
    </xdr:to>
    <xdr:pic>
      <xdr:nvPicPr>
        <xdr:cNvPr id="54" name="Picture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41350" y="17341850"/>
          <a:ext cx="374650" cy="374650"/>
        </a:xfrm>
        <a:prstGeom prst="rect">
          <a:avLst/>
        </a:prstGeom>
      </xdr:spPr>
    </xdr:pic>
    <xdr:clientData/>
  </xdr:twoCellAnchor>
  <xdr:twoCellAnchor editAs="oneCell">
    <xdr:from>
      <xdr:col>5</xdr:col>
      <xdr:colOff>38100</xdr:colOff>
      <xdr:row>14</xdr:row>
      <xdr:rowOff>69850</xdr:rowOff>
    </xdr:from>
    <xdr:to>
      <xdr:col>5</xdr:col>
      <xdr:colOff>444500</xdr:colOff>
      <xdr:row>14</xdr:row>
      <xdr:rowOff>476250</xdr:rowOff>
    </xdr:to>
    <xdr:pic>
      <xdr:nvPicPr>
        <xdr:cNvPr id="58" name="Picture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47700" y="17875250"/>
          <a:ext cx="406400" cy="406400"/>
        </a:xfrm>
        <a:prstGeom prst="rect">
          <a:avLst/>
        </a:prstGeom>
      </xdr:spPr>
    </xdr:pic>
    <xdr:clientData/>
  </xdr:twoCellAnchor>
  <xdr:twoCellAnchor editAs="oneCell">
    <xdr:from>
      <xdr:col>5</xdr:col>
      <xdr:colOff>38100</xdr:colOff>
      <xdr:row>15</xdr:row>
      <xdr:rowOff>88900</xdr:rowOff>
    </xdr:from>
    <xdr:to>
      <xdr:col>5</xdr:col>
      <xdr:colOff>438150</xdr:colOff>
      <xdr:row>15</xdr:row>
      <xdr:rowOff>482600</xdr:rowOff>
    </xdr:to>
    <xdr:pic>
      <xdr:nvPicPr>
        <xdr:cNvPr id="60" name="Picture 59">
          <a:extLst>
            <a:ext uri="{FF2B5EF4-FFF2-40B4-BE49-F238E27FC236}">
              <a16:creationId xmlns:a16="http://schemas.microsoft.com/office/drawing/2014/main" id="{00000000-0008-0000-0200-00003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47700" y="18402300"/>
          <a:ext cx="400050" cy="400050"/>
        </a:xfrm>
        <a:prstGeom prst="rect">
          <a:avLst/>
        </a:prstGeom>
      </xdr:spPr>
    </xdr:pic>
    <xdr:clientData/>
  </xdr:twoCellAnchor>
  <xdr:twoCellAnchor editAs="oneCell">
    <xdr:from>
      <xdr:col>5</xdr:col>
      <xdr:colOff>25400</xdr:colOff>
      <xdr:row>16</xdr:row>
      <xdr:rowOff>82550</xdr:rowOff>
    </xdr:from>
    <xdr:to>
      <xdr:col>5</xdr:col>
      <xdr:colOff>438150</xdr:colOff>
      <xdr:row>16</xdr:row>
      <xdr:rowOff>495300</xdr:rowOff>
    </xdr:to>
    <xdr:pic>
      <xdr:nvPicPr>
        <xdr:cNvPr id="62" name="Picture 61">
          <a:extLst>
            <a:ext uri="{FF2B5EF4-FFF2-40B4-BE49-F238E27FC236}">
              <a16:creationId xmlns:a16="http://schemas.microsoft.com/office/drawing/2014/main" id="{00000000-0008-0000-0200-00003E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35000" y="18903950"/>
          <a:ext cx="412750" cy="412750"/>
        </a:xfrm>
        <a:prstGeom prst="rect">
          <a:avLst/>
        </a:prstGeom>
      </xdr:spPr>
    </xdr:pic>
    <xdr:clientData/>
  </xdr:twoCellAnchor>
  <xdr:twoCellAnchor editAs="oneCell">
    <xdr:from>
      <xdr:col>9</xdr:col>
      <xdr:colOff>69850</xdr:colOff>
      <xdr:row>11</xdr:row>
      <xdr:rowOff>69850</xdr:rowOff>
    </xdr:from>
    <xdr:to>
      <xdr:col>9</xdr:col>
      <xdr:colOff>444500</xdr:colOff>
      <xdr:row>11</xdr:row>
      <xdr:rowOff>444500</xdr:rowOff>
    </xdr:to>
    <xdr:pic>
      <xdr:nvPicPr>
        <xdr:cNvPr id="64" name="Picture 63">
          <a:extLst>
            <a:ext uri="{FF2B5EF4-FFF2-40B4-BE49-F238E27FC236}">
              <a16:creationId xmlns:a16="http://schemas.microsoft.com/office/drawing/2014/main" id="{00000000-0008-0000-0200-000040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679450" y="20415250"/>
          <a:ext cx="374650" cy="374650"/>
        </a:xfrm>
        <a:prstGeom prst="rect">
          <a:avLst/>
        </a:prstGeom>
      </xdr:spPr>
    </xdr:pic>
    <xdr:clientData/>
  </xdr:twoCellAnchor>
  <xdr:twoCellAnchor editAs="oneCell">
    <xdr:from>
      <xdr:col>9</xdr:col>
      <xdr:colOff>101600</xdr:colOff>
      <xdr:row>12</xdr:row>
      <xdr:rowOff>101600</xdr:rowOff>
    </xdr:from>
    <xdr:to>
      <xdr:col>9</xdr:col>
      <xdr:colOff>438150</xdr:colOff>
      <xdr:row>12</xdr:row>
      <xdr:rowOff>438150</xdr:rowOff>
    </xdr:to>
    <xdr:pic>
      <xdr:nvPicPr>
        <xdr:cNvPr id="66" name="Picture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711200" y="20955000"/>
          <a:ext cx="336550" cy="336550"/>
        </a:xfrm>
        <a:prstGeom prst="rect">
          <a:avLst/>
        </a:prstGeom>
      </xdr:spPr>
    </xdr:pic>
    <xdr:clientData/>
  </xdr:twoCellAnchor>
  <xdr:twoCellAnchor editAs="oneCell">
    <xdr:from>
      <xdr:col>9</xdr:col>
      <xdr:colOff>88900</xdr:colOff>
      <xdr:row>13</xdr:row>
      <xdr:rowOff>88900</xdr:rowOff>
    </xdr:from>
    <xdr:to>
      <xdr:col>9</xdr:col>
      <xdr:colOff>425450</xdr:colOff>
      <xdr:row>13</xdr:row>
      <xdr:rowOff>425450</xdr:rowOff>
    </xdr:to>
    <xdr:pic>
      <xdr:nvPicPr>
        <xdr:cNvPr id="68" name="Picture 67">
          <a:extLst>
            <a:ext uri="{FF2B5EF4-FFF2-40B4-BE49-F238E27FC236}">
              <a16:creationId xmlns:a16="http://schemas.microsoft.com/office/drawing/2014/main" id="{00000000-0008-0000-0200-000044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698500" y="21450300"/>
          <a:ext cx="342900" cy="342900"/>
        </a:xfrm>
        <a:prstGeom prst="rect">
          <a:avLst/>
        </a:prstGeom>
      </xdr:spPr>
    </xdr:pic>
    <xdr:clientData/>
  </xdr:twoCellAnchor>
  <xdr:twoCellAnchor editAs="oneCell">
    <xdr:from>
      <xdr:col>9</xdr:col>
      <xdr:colOff>50800</xdr:colOff>
      <xdr:row>14</xdr:row>
      <xdr:rowOff>83344</xdr:rowOff>
    </xdr:from>
    <xdr:to>
      <xdr:col>9</xdr:col>
      <xdr:colOff>425450</xdr:colOff>
      <xdr:row>14</xdr:row>
      <xdr:rowOff>411163</xdr:rowOff>
    </xdr:to>
    <xdr:pic>
      <xdr:nvPicPr>
        <xdr:cNvPr id="70" name="Picture 69">
          <a:extLst>
            <a:ext uri="{FF2B5EF4-FFF2-40B4-BE49-F238E27FC236}">
              <a16:creationId xmlns:a16="http://schemas.microsoft.com/office/drawing/2014/main" id="{00000000-0008-0000-0200-000046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660400" y="21952744"/>
          <a:ext cx="374650" cy="327819"/>
        </a:xfrm>
        <a:prstGeom prst="rect">
          <a:avLst/>
        </a:prstGeom>
      </xdr:spPr>
    </xdr:pic>
    <xdr:clientData/>
  </xdr:twoCellAnchor>
  <xdr:twoCellAnchor editAs="oneCell">
    <xdr:from>
      <xdr:col>9</xdr:col>
      <xdr:colOff>38100</xdr:colOff>
      <xdr:row>15</xdr:row>
      <xdr:rowOff>44450</xdr:rowOff>
    </xdr:from>
    <xdr:to>
      <xdr:col>9</xdr:col>
      <xdr:colOff>444500</xdr:colOff>
      <xdr:row>15</xdr:row>
      <xdr:rowOff>444500</xdr:rowOff>
    </xdr:to>
    <xdr:pic>
      <xdr:nvPicPr>
        <xdr:cNvPr id="72" name="Pictur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647700" y="22421850"/>
          <a:ext cx="406400" cy="406400"/>
        </a:xfrm>
        <a:prstGeom prst="rect">
          <a:avLst/>
        </a:prstGeom>
      </xdr:spPr>
    </xdr:pic>
    <xdr:clientData/>
  </xdr:twoCellAnchor>
  <xdr:twoCellAnchor editAs="oneCell">
    <xdr:from>
      <xdr:col>9</xdr:col>
      <xdr:colOff>69850</xdr:colOff>
      <xdr:row>16</xdr:row>
      <xdr:rowOff>69850</xdr:rowOff>
    </xdr:from>
    <xdr:to>
      <xdr:col>9</xdr:col>
      <xdr:colOff>425450</xdr:colOff>
      <xdr:row>16</xdr:row>
      <xdr:rowOff>425450</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679450" y="22955250"/>
          <a:ext cx="355600" cy="355600"/>
        </a:xfrm>
        <a:prstGeom prst="rect">
          <a:avLst/>
        </a:prstGeom>
      </xdr:spPr>
    </xdr:pic>
    <xdr:clientData/>
  </xdr:twoCellAnchor>
  <xdr:twoCellAnchor editAs="oneCell">
    <xdr:from>
      <xdr:col>1</xdr:col>
      <xdr:colOff>38100</xdr:colOff>
      <xdr:row>19</xdr:row>
      <xdr:rowOff>88900</xdr:rowOff>
    </xdr:from>
    <xdr:to>
      <xdr:col>1</xdr:col>
      <xdr:colOff>400050</xdr:colOff>
      <xdr:row>19</xdr:row>
      <xdr:rowOff>444500</xdr:rowOff>
    </xdr:to>
    <xdr:pic>
      <xdr:nvPicPr>
        <xdr:cNvPr id="76" name="Picture 75">
          <a:extLst>
            <a:ext uri="{FF2B5EF4-FFF2-40B4-BE49-F238E27FC236}">
              <a16:creationId xmlns:a16="http://schemas.microsoft.com/office/drawing/2014/main" id="{00000000-0008-0000-0200-00004C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647700" y="24498300"/>
          <a:ext cx="361950" cy="361950"/>
        </a:xfrm>
        <a:prstGeom prst="rect">
          <a:avLst/>
        </a:prstGeom>
      </xdr:spPr>
    </xdr:pic>
    <xdr:clientData/>
  </xdr:twoCellAnchor>
  <xdr:twoCellAnchor editAs="oneCell">
    <xdr:from>
      <xdr:col>1</xdr:col>
      <xdr:colOff>44450</xdr:colOff>
      <xdr:row>20</xdr:row>
      <xdr:rowOff>50800</xdr:rowOff>
    </xdr:from>
    <xdr:to>
      <xdr:col>1</xdr:col>
      <xdr:colOff>406400</xdr:colOff>
      <xdr:row>20</xdr:row>
      <xdr:rowOff>406400</xdr:rowOff>
    </xdr:to>
    <xdr:pic>
      <xdr:nvPicPr>
        <xdr:cNvPr id="78" name="Picture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654050" y="24968200"/>
          <a:ext cx="361950" cy="361950"/>
        </a:xfrm>
        <a:prstGeom prst="rect">
          <a:avLst/>
        </a:prstGeom>
      </xdr:spPr>
    </xdr:pic>
    <xdr:clientData/>
  </xdr:twoCellAnchor>
  <xdr:twoCellAnchor editAs="oneCell">
    <xdr:from>
      <xdr:col>1</xdr:col>
      <xdr:colOff>69850</xdr:colOff>
      <xdr:row>21</xdr:row>
      <xdr:rowOff>69850</xdr:rowOff>
    </xdr:from>
    <xdr:to>
      <xdr:col>1</xdr:col>
      <xdr:colOff>406400</xdr:colOff>
      <xdr:row>21</xdr:row>
      <xdr:rowOff>406400</xdr:rowOff>
    </xdr:to>
    <xdr:pic>
      <xdr:nvPicPr>
        <xdr:cNvPr id="80" name="Picture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679450" y="25495250"/>
          <a:ext cx="336550" cy="336550"/>
        </a:xfrm>
        <a:prstGeom prst="rect">
          <a:avLst/>
        </a:prstGeom>
      </xdr:spPr>
    </xdr:pic>
    <xdr:clientData/>
  </xdr:twoCellAnchor>
  <xdr:twoCellAnchor editAs="oneCell">
    <xdr:from>
      <xdr:col>1</xdr:col>
      <xdr:colOff>69850</xdr:colOff>
      <xdr:row>22</xdr:row>
      <xdr:rowOff>69850</xdr:rowOff>
    </xdr:from>
    <xdr:to>
      <xdr:col>1</xdr:col>
      <xdr:colOff>444500</xdr:colOff>
      <xdr:row>22</xdr:row>
      <xdr:rowOff>444500</xdr:rowOff>
    </xdr:to>
    <xdr:pic>
      <xdr:nvPicPr>
        <xdr:cNvPr id="82" name="Picture 81">
          <a:extLst>
            <a:ext uri="{FF2B5EF4-FFF2-40B4-BE49-F238E27FC236}">
              <a16:creationId xmlns:a16="http://schemas.microsoft.com/office/drawing/2014/main" id="{00000000-0008-0000-0200-000052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679450" y="26003250"/>
          <a:ext cx="374650" cy="374650"/>
        </a:xfrm>
        <a:prstGeom prst="rect">
          <a:avLst/>
        </a:prstGeom>
      </xdr:spPr>
    </xdr:pic>
    <xdr:clientData/>
  </xdr:twoCellAnchor>
  <xdr:twoCellAnchor editAs="oneCell">
    <xdr:from>
      <xdr:col>1</xdr:col>
      <xdr:colOff>69850</xdr:colOff>
      <xdr:row>23</xdr:row>
      <xdr:rowOff>69850</xdr:rowOff>
    </xdr:from>
    <xdr:to>
      <xdr:col>1</xdr:col>
      <xdr:colOff>438150</xdr:colOff>
      <xdr:row>23</xdr:row>
      <xdr:rowOff>438150</xdr:rowOff>
    </xdr:to>
    <xdr:pic>
      <xdr:nvPicPr>
        <xdr:cNvPr id="84" name="Picture 83">
          <a:extLst>
            <a:ext uri="{FF2B5EF4-FFF2-40B4-BE49-F238E27FC236}">
              <a16:creationId xmlns:a16="http://schemas.microsoft.com/office/drawing/2014/main" id="{00000000-0008-0000-0200-000054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679450" y="26511250"/>
          <a:ext cx="368300" cy="368300"/>
        </a:xfrm>
        <a:prstGeom prst="rect">
          <a:avLst/>
        </a:prstGeom>
      </xdr:spPr>
    </xdr:pic>
    <xdr:clientData/>
  </xdr:twoCellAnchor>
  <xdr:twoCellAnchor editAs="oneCell">
    <xdr:from>
      <xdr:col>1</xdr:col>
      <xdr:colOff>50800</xdr:colOff>
      <xdr:row>24</xdr:row>
      <xdr:rowOff>50800</xdr:rowOff>
    </xdr:from>
    <xdr:to>
      <xdr:col>1</xdr:col>
      <xdr:colOff>444500</xdr:colOff>
      <xdr:row>24</xdr:row>
      <xdr:rowOff>444500</xdr:rowOff>
    </xdr:to>
    <xdr:pic>
      <xdr:nvPicPr>
        <xdr:cNvPr id="86" name="Picture 85">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47">
          <a:extLst>
            <a:ext uri="{28A0092B-C50C-407E-A947-70E740481C1C}">
              <a14:useLocalDpi xmlns:a14="http://schemas.microsoft.com/office/drawing/2010/main" val="0"/>
            </a:ext>
          </a:extLst>
        </a:blip>
        <a:stretch>
          <a:fillRect/>
        </a:stretch>
      </xdr:blipFill>
      <xdr:spPr>
        <a:xfrm>
          <a:off x="660400" y="27000200"/>
          <a:ext cx="393700" cy="393700"/>
        </a:xfrm>
        <a:prstGeom prst="rect">
          <a:avLst/>
        </a:prstGeom>
      </xdr:spPr>
    </xdr:pic>
    <xdr:clientData/>
  </xdr:twoCellAnchor>
  <xdr:twoCellAnchor editAs="oneCell">
    <xdr:from>
      <xdr:col>5</xdr:col>
      <xdr:colOff>50800</xdr:colOff>
      <xdr:row>19</xdr:row>
      <xdr:rowOff>50800</xdr:rowOff>
    </xdr:from>
    <xdr:to>
      <xdr:col>5</xdr:col>
      <xdr:colOff>425450</xdr:colOff>
      <xdr:row>19</xdr:row>
      <xdr:rowOff>425450</xdr:rowOff>
    </xdr:to>
    <xdr:pic>
      <xdr:nvPicPr>
        <xdr:cNvPr id="88" name="Picture 87">
          <a:extLst>
            <a:ext uri="{FF2B5EF4-FFF2-40B4-BE49-F238E27FC236}">
              <a16:creationId xmlns:a16="http://schemas.microsoft.com/office/drawing/2014/main" id="{00000000-0008-0000-0200-0000580000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660400" y="28524200"/>
          <a:ext cx="374650" cy="374650"/>
        </a:xfrm>
        <a:prstGeom prst="rect">
          <a:avLst/>
        </a:prstGeom>
      </xdr:spPr>
    </xdr:pic>
    <xdr:clientData/>
  </xdr:twoCellAnchor>
  <xdr:twoCellAnchor editAs="oneCell">
    <xdr:from>
      <xdr:col>5</xdr:col>
      <xdr:colOff>38100</xdr:colOff>
      <xdr:row>20</xdr:row>
      <xdr:rowOff>57150</xdr:rowOff>
    </xdr:from>
    <xdr:to>
      <xdr:col>5</xdr:col>
      <xdr:colOff>406400</xdr:colOff>
      <xdr:row>20</xdr:row>
      <xdr:rowOff>425450</xdr:rowOff>
    </xdr:to>
    <xdr:pic>
      <xdr:nvPicPr>
        <xdr:cNvPr id="90" name="Picture 89">
          <a:extLst>
            <a:ext uri="{FF2B5EF4-FFF2-40B4-BE49-F238E27FC236}">
              <a16:creationId xmlns:a16="http://schemas.microsoft.com/office/drawing/2014/main" id="{00000000-0008-0000-0200-00005A000000}"/>
            </a:ext>
          </a:extLst>
        </xdr:cNvPr>
        <xdr:cNvPicPr>
          <a:picLocks noChangeAspect="1"/>
        </xdr:cNvPicPr>
      </xdr:nvPicPr>
      <xdr:blipFill>
        <a:blip xmlns:r="http://schemas.openxmlformats.org/officeDocument/2006/relationships" r:embed="rId49">
          <a:extLst>
            <a:ext uri="{28A0092B-C50C-407E-A947-70E740481C1C}">
              <a14:useLocalDpi xmlns:a14="http://schemas.microsoft.com/office/drawing/2010/main" val="0"/>
            </a:ext>
          </a:extLst>
        </a:blip>
        <a:stretch>
          <a:fillRect/>
        </a:stretch>
      </xdr:blipFill>
      <xdr:spPr>
        <a:xfrm>
          <a:off x="647700" y="29038550"/>
          <a:ext cx="368300" cy="368300"/>
        </a:xfrm>
        <a:prstGeom prst="rect">
          <a:avLst/>
        </a:prstGeom>
      </xdr:spPr>
    </xdr:pic>
    <xdr:clientData/>
  </xdr:twoCellAnchor>
  <xdr:twoCellAnchor editAs="oneCell">
    <xdr:from>
      <xdr:col>5</xdr:col>
      <xdr:colOff>50800</xdr:colOff>
      <xdr:row>21</xdr:row>
      <xdr:rowOff>50800</xdr:rowOff>
    </xdr:from>
    <xdr:to>
      <xdr:col>5</xdr:col>
      <xdr:colOff>444500</xdr:colOff>
      <xdr:row>21</xdr:row>
      <xdr:rowOff>444500</xdr:rowOff>
    </xdr:to>
    <xdr:pic>
      <xdr:nvPicPr>
        <xdr:cNvPr id="92" name="Picture 91">
          <a:extLst>
            <a:ext uri="{FF2B5EF4-FFF2-40B4-BE49-F238E27FC236}">
              <a16:creationId xmlns:a16="http://schemas.microsoft.com/office/drawing/2014/main" id="{00000000-0008-0000-0200-00005C000000}"/>
            </a:ext>
          </a:extLst>
        </xdr:cNvPr>
        <xdr:cNvPicPr>
          <a:picLocks noChangeAspect="1"/>
        </xdr:cNvPicPr>
      </xdr:nvPicPr>
      <xdr:blipFill>
        <a:blip xmlns:r="http://schemas.openxmlformats.org/officeDocument/2006/relationships" r:embed="rId50">
          <a:extLst>
            <a:ext uri="{28A0092B-C50C-407E-A947-70E740481C1C}">
              <a14:useLocalDpi xmlns:a14="http://schemas.microsoft.com/office/drawing/2010/main" val="0"/>
            </a:ext>
          </a:extLst>
        </a:blip>
        <a:stretch>
          <a:fillRect/>
        </a:stretch>
      </xdr:blipFill>
      <xdr:spPr>
        <a:xfrm>
          <a:off x="660400" y="29540200"/>
          <a:ext cx="393700" cy="393700"/>
        </a:xfrm>
        <a:prstGeom prst="rect">
          <a:avLst/>
        </a:prstGeom>
      </xdr:spPr>
    </xdr:pic>
    <xdr:clientData/>
  </xdr:twoCellAnchor>
  <xdr:twoCellAnchor editAs="oneCell">
    <xdr:from>
      <xdr:col>5</xdr:col>
      <xdr:colOff>38100</xdr:colOff>
      <xdr:row>22</xdr:row>
      <xdr:rowOff>38100</xdr:rowOff>
    </xdr:from>
    <xdr:to>
      <xdr:col>5</xdr:col>
      <xdr:colOff>463550</xdr:colOff>
      <xdr:row>22</xdr:row>
      <xdr:rowOff>463550</xdr:rowOff>
    </xdr:to>
    <xdr:pic>
      <xdr:nvPicPr>
        <xdr:cNvPr id="94" name="Picture 93">
          <a:extLst>
            <a:ext uri="{FF2B5EF4-FFF2-40B4-BE49-F238E27FC236}">
              <a16:creationId xmlns:a16="http://schemas.microsoft.com/office/drawing/2014/main" id="{00000000-0008-0000-0200-00005E000000}"/>
            </a:ext>
          </a:extLst>
        </xdr:cNvPr>
        <xdr:cNvPicPr>
          <a:picLocks noChangeAspect="1"/>
        </xdr:cNvPicPr>
      </xdr:nvPicPr>
      <xdr:blipFill>
        <a:blip xmlns:r="http://schemas.openxmlformats.org/officeDocument/2006/relationships" r:embed="rId51">
          <a:extLst>
            <a:ext uri="{28A0092B-C50C-407E-A947-70E740481C1C}">
              <a14:useLocalDpi xmlns:a14="http://schemas.microsoft.com/office/drawing/2010/main" val="0"/>
            </a:ext>
          </a:extLst>
        </a:blip>
        <a:stretch>
          <a:fillRect/>
        </a:stretch>
      </xdr:blipFill>
      <xdr:spPr>
        <a:xfrm>
          <a:off x="647700" y="30035500"/>
          <a:ext cx="431800" cy="431800"/>
        </a:xfrm>
        <a:prstGeom prst="rect">
          <a:avLst/>
        </a:prstGeom>
      </xdr:spPr>
    </xdr:pic>
    <xdr:clientData/>
  </xdr:twoCellAnchor>
  <xdr:twoCellAnchor editAs="oneCell">
    <xdr:from>
      <xdr:col>5</xdr:col>
      <xdr:colOff>69850</xdr:colOff>
      <xdr:row>23</xdr:row>
      <xdr:rowOff>69850</xdr:rowOff>
    </xdr:from>
    <xdr:to>
      <xdr:col>5</xdr:col>
      <xdr:colOff>444500</xdr:colOff>
      <xdr:row>23</xdr:row>
      <xdr:rowOff>444500</xdr:rowOff>
    </xdr:to>
    <xdr:pic>
      <xdr:nvPicPr>
        <xdr:cNvPr id="96" name="Picture 95">
          <a:extLst>
            <a:ext uri="{FF2B5EF4-FFF2-40B4-BE49-F238E27FC236}">
              <a16:creationId xmlns:a16="http://schemas.microsoft.com/office/drawing/2014/main" id="{00000000-0008-0000-0200-000060000000}"/>
            </a:ext>
          </a:extLst>
        </xdr:cNvPr>
        <xdr:cNvPicPr>
          <a:picLocks noChangeAspect="1"/>
        </xdr:cNvPicPr>
      </xdr:nvPicPr>
      <xdr:blipFill>
        <a:blip xmlns:r="http://schemas.openxmlformats.org/officeDocument/2006/relationships" r:embed="rId52">
          <a:extLst>
            <a:ext uri="{28A0092B-C50C-407E-A947-70E740481C1C}">
              <a14:useLocalDpi xmlns:a14="http://schemas.microsoft.com/office/drawing/2010/main" val="0"/>
            </a:ext>
          </a:extLst>
        </a:blip>
        <a:stretch>
          <a:fillRect/>
        </a:stretch>
      </xdr:blipFill>
      <xdr:spPr>
        <a:xfrm>
          <a:off x="679450" y="30575250"/>
          <a:ext cx="374650" cy="374650"/>
        </a:xfrm>
        <a:prstGeom prst="rect">
          <a:avLst/>
        </a:prstGeom>
      </xdr:spPr>
    </xdr:pic>
    <xdr:clientData/>
  </xdr:twoCellAnchor>
  <xdr:twoCellAnchor editAs="oneCell">
    <xdr:from>
      <xdr:col>5</xdr:col>
      <xdr:colOff>57150</xdr:colOff>
      <xdr:row>24</xdr:row>
      <xdr:rowOff>127000</xdr:rowOff>
    </xdr:from>
    <xdr:to>
      <xdr:col>5</xdr:col>
      <xdr:colOff>400050</xdr:colOff>
      <xdr:row>24</xdr:row>
      <xdr:rowOff>463550</xdr:rowOff>
    </xdr:to>
    <xdr:pic>
      <xdr:nvPicPr>
        <xdr:cNvPr id="98" name="Picture 97">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53">
          <a:extLst>
            <a:ext uri="{28A0092B-C50C-407E-A947-70E740481C1C}">
              <a14:useLocalDpi xmlns:a14="http://schemas.microsoft.com/office/drawing/2010/main" val="0"/>
            </a:ext>
          </a:extLst>
        </a:blip>
        <a:stretch>
          <a:fillRect/>
        </a:stretch>
      </xdr:blipFill>
      <xdr:spPr>
        <a:xfrm>
          <a:off x="666750" y="31140400"/>
          <a:ext cx="342900" cy="3429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38100</xdr:colOff>
          <xdr:row>8</xdr:row>
          <xdr:rowOff>50800</xdr:rowOff>
        </xdr:from>
        <xdr:to>
          <xdr:col>11</xdr:col>
          <xdr:colOff>0</xdr:colOff>
          <xdr:row>8</xdr:row>
          <xdr:rowOff>457200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2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38100</xdr:colOff>
      <xdr:row>19</xdr:row>
      <xdr:rowOff>76200</xdr:rowOff>
    </xdr:from>
    <xdr:to>
      <xdr:col>9</xdr:col>
      <xdr:colOff>444500</xdr:colOff>
      <xdr:row>19</xdr:row>
      <xdr:rowOff>482600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334625" y="8734425"/>
          <a:ext cx="406400" cy="406400"/>
        </a:xfrm>
        <a:prstGeom prst="rect">
          <a:avLst/>
        </a:prstGeom>
      </xdr:spPr>
    </xdr:pic>
    <xdr:clientData/>
  </xdr:twoCellAnchor>
  <xdr:twoCellAnchor editAs="oneCell">
    <xdr:from>
      <xdr:col>9</xdr:col>
      <xdr:colOff>76200</xdr:colOff>
      <xdr:row>20</xdr:row>
      <xdr:rowOff>76200</xdr:rowOff>
    </xdr:from>
    <xdr:to>
      <xdr:col>9</xdr:col>
      <xdr:colOff>466725</xdr:colOff>
      <xdr:row>20</xdr:row>
      <xdr:rowOff>466725</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0372725" y="9239250"/>
          <a:ext cx="387350" cy="387350"/>
        </a:xfrm>
        <a:prstGeom prst="rect">
          <a:avLst/>
        </a:prstGeom>
      </xdr:spPr>
    </xdr:pic>
    <xdr:clientData/>
  </xdr:twoCellAnchor>
  <xdr:twoCellAnchor editAs="oneCell">
    <xdr:from>
      <xdr:col>9</xdr:col>
      <xdr:colOff>88899</xdr:colOff>
      <xdr:row>21</xdr:row>
      <xdr:rowOff>107949</xdr:rowOff>
    </xdr:from>
    <xdr:to>
      <xdr:col>9</xdr:col>
      <xdr:colOff>431799</xdr:colOff>
      <xdr:row>21</xdr:row>
      <xdr:rowOff>450849</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0385424" y="9775824"/>
          <a:ext cx="339725" cy="339725"/>
        </a:xfrm>
        <a:prstGeom prst="rect">
          <a:avLst/>
        </a:prstGeom>
      </xdr:spPr>
    </xdr:pic>
    <xdr:clientData/>
  </xdr:twoCellAnchor>
  <xdr:twoCellAnchor editAs="oneCell">
    <xdr:from>
      <xdr:col>9</xdr:col>
      <xdr:colOff>57149</xdr:colOff>
      <xdr:row>22</xdr:row>
      <xdr:rowOff>57149</xdr:rowOff>
    </xdr:from>
    <xdr:to>
      <xdr:col>9</xdr:col>
      <xdr:colOff>438150</xdr:colOff>
      <xdr:row>22</xdr:row>
      <xdr:rowOff>438150</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54">
          <a:extLst>
            <a:ext uri="{28A0092B-C50C-407E-A947-70E740481C1C}">
              <a14:useLocalDpi xmlns:a14="http://schemas.microsoft.com/office/drawing/2010/main" val="0"/>
            </a:ext>
          </a:extLst>
        </a:blip>
        <a:stretch>
          <a:fillRect/>
        </a:stretch>
      </xdr:blipFill>
      <xdr:spPr>
        <a:xfrm>
          <a:off x="10353674" y="10229849"/>
          <a:ext cx="381001" cy="381001"/>
        </a:xfrm>
        <a:prstGeom prst="rect">
          <a:avLst/>
        </a:prstGeom>
      </xdr:spPr>
    </xdr:pic>
    <xdr:clientData/>
  </xdr:twoCellAnchor>
  <xdr:twoCellAnchor editAs="oneCell">
    <xdr:from>
      <xdr:col>9</xdr:col>
      <xdr:colOff>57150</xdr:colOff>
      <xdr:row>23</xdr:row>
      <xdr:rowOff>57150</xdr:rowOff>
    </xdr:from>
    <xdr:to>
      <xdr:col>9</xdr:col>
      <xdr:colOff>447675</xdr:colOff>
      <xdr:row>23</xdr:row>
      <xdr:rowOff>447675</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55">
          <a:extLst>
            <a:ext uri="{28A0092B-C50C-407E-A947-70E740481C1C}">
              <a14:useLocalDpi xmlns:a14="http://schemas.microsoft.com/office/drawing/2010/main" val="0"/>
            </a:ext>
          </a:extLst>
        </a:blip>
        <a:stretch>
          <a:fillRect/>
        </a:stretch>
      </xdr:blipFill>
      <xdr:spPr>
        <a:xfrm>
          <a:off x="10353675" y="10734675"/>
          <a:ext cx="387350" cy="387350"/>
        </a:xfrm>
        <a:prstGeom prst="rect">
          <a:avLst/>
        </a:prstGeom>
      </xdr:spPr>
    </xdr:pic>
    <xdr:clientData/>
  </xdr:twoCellAnchor>
  <xdr:twoCellAnchor editAs="oneCell">
    <xdr:from>
      <xdr:col>9</xdr:col>
      <xdr:colOff>44450</xdr:colOff>
      <xdr:row>24</xdr:row>
      <xdr:rowOff>53975</xdr:rowOff>
    </xdr:from>
    <xdr:to>
      <xdr:col>9</xdr:col>
      <xdr:colOff>457201</xdr:colOff>
      <xdr:row>24</xdr:row>
      <xdr:rowOff>463551</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56">
          <a:extLst>
            <a:ext uri="{28A0092B-C50C-407E-A947-70E740481C1C}">
              <a14:useLocalDpi xmlns:a14="http://schemas.microsoft.com/office/drawing/2010/main" val="0"/>
            </a:ext>
          </a:extLst>
        </a:blip>
        <a:stretch>
          <a:fillRect/>
        </a:stretch>
      </xdr:blipFill>
      <xdr:spPr>
        <a:xfrm>
          <a:off x="10340975" y="11236325"/>
          <a:ext cx="412751" cy="412751"/>
        </a:xfrm>
        <a:prstGeom prst="rect">
          <a:avLst/>
        </a:prstGeom>
      </xdr:spPr>
    </xdr:pic>
    <xdr:clientData/>
  </xdr:twoCellAnchor>
  <xdr:twoCellAnchor>
    <xdr:from>
      <xdr:col>2</xdr:col>
      <xdr:colOff>2676525</xdr:colOff>
      <xdr:row>42</xdr:row>
      <xdr:rowOff>238125</xdr:rowOff>
    </xdr:from>
    <xdr:to>
      <xdr:col>10</xdr:col>
      <xdr:colOff>387350</xdr:colOff>
      <xdr:row>49</xdr:row>
      <xdr:rowOff>53975</xdr:rowOff>
    </xdr:to>
    <xdr:sp macro="" textlink="">
      <xdr:nvSpPr>
        <xdr:cNvPr id="32" name="Rectangle: Beveled 31">
          <a:hlinkClick xmlns:r="http://schemas.openxmlformats.org/officeDocument/2006/relationships" r:id="rId57"/>
          <a:extLst>
            <a:ext uri="{FF2B5EF4-FFF2-40B4-BE49-F238E27FC236}">
              <a16:creationId xmlns:a16="http://schemas.microsoft.com/office/drawing/2014/main" id="{00000000-0008-0000-0200-000020000000}"/>
            </a:ext>
          </a:extLst>
        </xdr:cNvPr>
        <xdr:cNvSpPr/>
      </xdr:nvSpPr>
      <xdr:spPr>
        <a:xfrm>
          <a:off x="3810000" y="20002500"/>
          <a:ext cx="7397750" cy="1406525"/>
        </a:xfrm>
        <a:prstGeom prst="bevel">
          <a:avLst/>
        </a:prstGeom>
        <a:solidFill>
          <a:srgbClr val="160E7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4400" b="1">
              <a:latin typeface="Arial" panose="020B0604020202020204" pitchFamily="34" charset="0"/>
              <a:cs typeface="Arial" panose="020B0604020202020204" pitchFamily="34" charset="0"/>
            </a:rPr>
            <a:t>Your</a:t>
          </a:r>
          <a:r>
            <a:rPr lang="en-AU" sz="4400" b="1" baseline="0">
              <a:latin typeface="Arial" panose="020B0604020202020204" pitchFamily="34" charset="0"/>
              <a:cs typeface="Arial" panose="020B0604020202020204" pitchFamily="34" charset="0"/>
            </a:rPr>
            <a:t> </a:t>
          </a:r>
          <a:r>
            <a:rPr lang="en-AU" sz="4400" b="1">
              <a:latin typeface="Arial" panose="020B0604020202020204" pitchFamily="34" charset="0"/>
              <a:cs typeface="Arial" panose="020B0604020202020204" pitchFamily="34" charset="0"/>
            </a:rPr>
            <a:t>Results</a:t>
          </a:r>
        </a:p>
      </xdr:txBody>
    </xdr:sp>
    <xdr:clientData/>
  </xdr:twoCellAnchor>
  <xdr:twoCellAnchor editAs="oneCell">
    <xdr:from>
      <xdr:col>1</xdr:col>
      <xdr:colOff>66674</xdr:colOff>
      <xdr:row>28</xdr:row>
      <xdr:rowOff>66674</xdr:rowOff>
    </xdr:from>
    <xdr:to>
      <xdr:col>1</xdr:col>
      <xdr:colOff>463550</xdr:colOff>
      <xdr:row>28</xdr:row>
      <xdr:rowOff>463550</xdr:rowOff>
    </xdr:to>
    <xdr:pic>
      <xdr:nvPicPr>
        <xdr:cNvPr id="36" name="Pictur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58">
          <a:extLst>
            <a:ext uri="{28A0092B-C50C-407E-A947-70E740481C1C}">
              <a14:useLocalDpi xmlns:a14="http://schemas.microsoft.com/office/drawing/2010/main" val="0"/>
            </a:ext>
          </a:extLst>
        </a:blip>
        <a:stretch>
          <a:fillRect/>
        </a:stretch>
      </xdr:blipFill>
      <xdr:spPr>
        <a:xfrm>
          <a:off x="676274" y="12763499"/>
          <a:ext cx="400051" cy="400051"/>
        </a:xfrm>
        <a:prstGeom prst="rect">
          <a:avLst/>
        </a:prstGeom>
      </xdr:spPr>
    </xdr:pic>
    <xdr:clientData/>
  </xdr:twoCellAnchor>
  <xdr:twoCellAnchor editAs="oneCell">
    <xdr:from>
      <xdr:col>1</xdr:col>
      <xdr:colOff>57149</xdr:colOff>
      <xdr:row>29</xdr:row>
      <xdr:rowOff>57149</xdr:rowOff>
    </xdr:from>
    <xdr:to>
      <xdr:col>1</xdr:col>
      <xdr:colOff>457200</xdr:colOff>
      <xdr:row>29</xdr:row>
      <xdr:rowOff>457200</xdr:rowOff>
    </xdr:to>
    <xdr:pic>
      <xdr:nvPicPr>
        <xdr:cNvPr id="40" name="Pictur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59">
          <a:extLst>
            <a:ext uri="{28A0092B-C50C-407E-A947-70E740481C1C}">
              <a14:useLocalDpi xmlns:a14="http://schemas.microsoft.com/office/drawing/2010/main" val="0"/>
            </a:ext>
          </a:extLst>
        </a:blip>
        <a:stretch>
          <a:fillRect/>
        </a:stretch>
      </xdr:blipFill>
      <xdr:spPr>
        <a:xfrm>
          <a:off x="666749" y="13258799"/>
          <a:ext cx="400051" cy="400051"/>
        </a:xfrm>
        <a:prstGeom prst="rect">
          <a:avLst/>
        </a:prstGeom>
      </xdr:spPr>
    </xdr:pic>
    <xdr:clientData/>
  </xdr:twoCellAnchor>
  <xdr:twoCellAnchor editAs="oneCell">
    <xdr:from>
      <xdr:col>1</xdr:col>
      <xdr:colOff>25400</xdr:colOff>
      <xdr:row>30</xdr:row>
      <xdr:rowOff>63500</xdr:rowOff>
    </xdr:from>
    <xdr:to>
      <xdr:col>1</xdr:col>
      <xdr:colOff>457201</xdr:colOff>
      <xdr:row>30</xdr:row>
      <xdr:rowOff>495301</xdr:rowOff>
    </xdr:to>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60">
          <a:extLst>
            <a:ext uri="{28A0092B-C50C-407E-A947-70E740481C1C}">
              <a14:useLocalDpi xmlns:a14="http://schemas.microsoft.com/office/drawing/2010/main" val="0"/>
            </a:ext>
          </a:extLst>
        </a:blip>
        <a:stretch>
          <a:fillRect/>
        </a:stretch>
      </xdr:blipFill>
      <xdr:spPr>
        <a:xfrm>
          <a:off x="635000" y="13769975"/>
          <a:ext cx="431801" cy="431801"/>
        </a:xfrm>
        <a:prstGeom prst="rect">
          <a:avLst/>
        </a:prstGeom>
      </xdr:spPr>
    </xdr:pic>
    <xdr:clientData/>
  </xdr:twoCellAnchor>
  <xdr:twoCellAnchor editAs="oneCell">
    <xdr:from>
      <xdr:col>1</xdr:col>
      <xdr:colOff>28574</xdr:colOff>
      <xdr:row>31</xdr:row>
      <xdr:rowOff>28574</xdr:rowOff>
    </xdr:from>
    <xdr:to>
      <xdr:col>1</xdr:col>
      <xdr:colOff>447674</xdr:colOff>
      <xdr:row>31</xdr:row>
      <xdr:rowOff>447674</xdr:rowOff>
    </xdr:to>
    <xdr:pic>
      <xdr:nvPicPr>
        <xdr:cNvPr id="48" name="Picture 47">
          <a:extLst>
            <a:ext uri="{FF2B5EF4-FFF2-40B4-BE49-F238E27FC236}">
              <a16:creationId xmlns:a16="http://schemas.microsoft.com/office/drawing/2014/main" id="{00000000-0008-0000-0200-000030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638174" y="14239874"/>
          <a:ext cx="415925" cy="415925"/>
        </a:xfrm>
        <a:prstGeom prst="rect">
          <a:avLst/>
        </a:prstGeom>
      </xdr:spPr>
    </xdr:pic>
    <xdr:clientData/>
  </xdr:twoCellAnchor>
  <xdr:twoCellAnchor editAs="oneCell">
    <xdr:from>
      <xdr:col>1</xdr:col>
      <xdr:colOff>57150</xdr:colOff>
      <xdr:row>32</xdr:row>
      <xdr:rowOff>57150</xdr:rowOff>
    </xdr:from>
    <xdr:to>
      <xdr:col>1</xdr:col>
      <xdr:colOff>428625</xdr:colOff>
      <xdr:row>32</xdr:row>
      <xdr:rowOff>428625</xdr:rowOff>
    </xdr:to>
    <xdr:pic>
      <xdr:nvPicPr>
        <xdr:cNvPr id="55" name="Picture 54">
          <a:extLst>
            <a:ext uri="{FF2B5EF4-FFF2-40B4-BE49-F238E27FC236}">
              <a16:creationId xmlns:a16="http://schemas.microsoft.com/office/drawing/2014/main" id="{00000000-0008-0000-0200-000037000000}"/>
            </a:ext>
          </a:extLst>
        </xdr:cNvPr>
        <xdr:cNvPicPr>
          <a:picLocks noChangeAspect="1"/>
        </xdr:cNvPicPr>
      </xdr:nvPicPr>
      <xdr:blipFill>
        <a:blip xmlns:r="http://schemas.openxmlformats.org/officeDocument/2006/relationships" r:embed="rId62">
          <a:extLst>
            <a:ext uri="{28A0092B-C50C-407E-A947-70E740481C1C}">
              <a14:useLocalDpi xmlns:a14="http://schemas.microsoft.com/office/drawing/2010/main" val="0"/>
            </a:ext>
          </a:extLst>
        </a:blip>
        <a:stretch>
          <a:fillRect/>
        </a:stretch>
      </xdr:blipFill>
      <xdr:spPr>
        <a:xfrm>
          <a:off x="666750" y="14773275"/>
          <a:ext cx="368300" cy="368300"/>
        </a:xfrm>
        <a:prstGeom prst="rect">
          <a:avLst/>
        </a:prstGeom>
      </xdr:spPr>
    </xdr:pic>
    <xdr:clientData/>
  </xdr:twoCellAnchor>
  <xdr:twoCellAnchor editAs="oneCell">
    <xdr:from>
      <xdr:col>1</xdr:col>
      <xdr:colOff>47625</xdr:colOff>
      <xdr:row>33</xdr:row>
      <xdr:rowOff>47625</xdr:rowOff>
    </xdr:from>
    <xdr:to>
      <xdr:col>1</xdr:col>
      <xdr:colOff>438151</xdr:colOff>
      <xdr:row>33</xdr:row>
      <xdr:rowOff>438151</xdr:rowOff>
    </xdr:to>
    <xdr:pic>
      <xdr:nvPicPr>
        <xdr:cNvPr id="57" name="Picture 56">
          <a:extLst>
            <a:ext uri="{FF2B5EF4-FFF2-40B4-BE49-F238E27FC236}">
              <a16:creationId xmlns:a16="http://schemas.microsoft.com/office/drawing/2014/main" id="{00000000-0008-0000-0200-000039000000}"/>
            </a:ext>
          </a:extLst>
        </xdr:cNvPr>
        <xdr:cNvPicPr>
          <a:picLocks noChangeAspect="1"/>
        </xdr:cNvPicPr>
      </xdr:nvPicPr>
      <xdr:blipFill>
        <a:blip xmlns:r="http://schemas.openxmlformats.org/officeDocument/2006/relationships" r:embed="rId63">
          <a:extLst>
            <a:ext uri="{28A0092B-C50C-407E-A947-70E740481C1C}">
              <a14:useLocalDpi xmlns:a14="http://schemas.microsoft.com/office/drawing/2010/main" val="0"/>
            </a:ext>
          </a:extLst>
        </a:blip>
        <a:stretch>
          <a:fillRect/>
        </a:stretch>
      </xdr:blipFill>
      <xdr:spPr>
        <a:xfrm>
          <a:off x="657225" y="15268575"/>
          <a:ext cx="390526" cy="390526"/>
        </a:xfrm>
        <a:prstGeom prst="rect">
          <a:avLst/>
        </a:prstGeom>
      </xdr:spPr>
    </xdr:pic>
    <xdr:clientData/>
  </xdr:twoCellAnchor>
  <xdr:twoCellAnchor editAs="oneCell">
    <xdr:from>
      <xdr:col>5</xdr:col>
      <xdr:colOff>79374</xdr:colOff>
      <xdr:row>28</xdr:row>
      <xdr:rowOff>69849</xdr:rowOff>
    </xdr:from>
    <xdr:to>
      <xdr:col>5</xdr:col>
      <xdr:colOff>476249</xdr:colOff>
      <xdr:row>28</xdr:row>
      <xdr:rowOff>469899</xdr:rowOff>
    </xdr:to>
    <xdr:pic>
      <xdr:nvPicPr>
        <xdr:cNvPr id="61" name="Picture 60">
          <a:extLst>
            <a:ext uri="{FF2B5EF4-FFF2-40B4-BE49-F238E27FC236}">
              <a16:creationId xmlns:a16="http://schemas.microsoft.com/office/drawing/2014/main" id="{00000000-0008-0000-0200-00003D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5422899" y="12766674"/>
          <a:ext cx="396875" cy="396875"/>
        </a:xfrm>
        <a:prstGeom prst="rect">
          <a:avLst/>
        </a:prstGeom>
      </xdr:spPr>
    </xdr:pic>
    <xdr:clientData/>
  </xdr:twoCellAnchor>
  <xdr:twoCellAnchor editAs="oneCell">
    <xdr:from>
      <xdr:col>5</xdr:col>
      <xdr:colOff>47625</xdr:colOff>
      <xdr:row>29</xdr:row>
      <xdr:rowOff>47625</xdr:rowOff>
    </xdr:from>
    <xdr:to>
      <xdr:col>5</xdr:col>
      <xdr:colOff>476251</xdr:colOff>
      <xdr:row>29</xdr:row>
      <xdr:rowOff>476251</xdr:rowOff>
    </xdr:to>
    <xdr:pic>
      <xdr:nvPicPr>
        <xdr:cNvPr id="65" name="Picture 64">
          <a:extLst>
            <a:ext uri="{FF2B5EF4-FFF2-40B4-BE49-F238E27FC236}">
              <a16:creationId xmlns:a16="http://schemas.microsoft.com/office/drawing/2014/main" id="{00000000-0008-0000-0200-000041000000}"/>
            </a:ext>
          </a:extLst>
        </xdr:cNvPr>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5391150" y="13249275"/>
          <a:ext cx="428626" cy="428626"/>
        </a:xfrm>
        <a:prstGeom prst="rect">
          <a:avLst/>
        </a:prstGeom>
      </xdr:spPr>
    </xdr:pic>
    <xdr:clientData/>
  </xdr:twoCellAnchor>
  <xdr:twoCellAnchor editAs="oneCell">
    <xdr:from>
      <xdr:col>5</xdr:col>
      <xdr:colOff>28575</xdr:colOff>
      <xdr:row>30</xdr:row>
      <xdr:rowOff>38100</xdr:rowOff>
    </xdr:from>
    <xdr:to>
      <xdr:col>5</xdr:col>
      <xdr:colOff>476250</xdr:colOff>
      <xdr:row>30</xdr:row>
      <xdr:rowOff>482600</xdr:rowOff>
    </xdr:to>
    <xdr:pic>
      <xdr:nvPicPr>
        <xdr:cNvPr id="69" name="Picture 68">
          <a:extLst>
            <a:ext uri="{FF2B5EF4-FFF2-40B4-BE49-F238E27FC236}">
              <a16:creationId xmlns:a16="http://schemas.microsoft.com/office/drawing/2014/main" id="{00000000-0008-0000-0200-000045000000}"/>
            </a:ext>
          </a:extLst>
        </xdr:cNvPr>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5372100" y="13744575"/>
          <a:ext cx="447675" cy="447675"/>
        </a:xfrm>
        <a:prstGeom prst="rect">
          <a:avLst/>
        </a:prstGeom>
      </xdr:spPr>
    </xdr:pic>
    <xdr:clientData/>
  </xdr:twoCellAnchor>
  <xdr:twoCellAnchor editAs="oneCell">
    <xdr:from>
      <xdr:col>5</xdr:col>
      <xdr:colOff>34925</xdr:colOff>
      <xdr:row>31</xdr:row>
      <xdr:rowOff>44450</xdr:rowOff>
    </xdr:from>
    <xdr:to>
      <xdr:col>5</xdr:col>
      <xdr:colOff>444501</xdr:colOff>
      <xdr:row>31</xdr:row>
      <xdr:rowOff>457201</xdr:rowOff>
    </xdr:to>
    <xdr:pic>
      <xdr:nvPicPr>
        <xdr:cNvPr id="73" name="Pictur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378450" y="14255750"/>
          <a:ext cx="412751" cy="412751"/>
        </a:xfrm>
        <a:prstGeom prst="rect">
          <a:avLst/>
        </a:prstGeom>
      </xdr:spPr>
    </xdr:pic>
    <xdr:clientData/>
  </xdr:twoCellAnchor>
  <xdr:twoCellAnchor editAs="oneCell">
    <xdr:from>
      <xdr:col>5</xdr:col>
      <xdr:colOff>73007</xdr:colOff>
      <xdr:row>32</xdr:row>
      <xdr:rowOff>76199</xdr:rowOff>
    </xdr:from>
    <xdr:to>
      <xdr:col>5</xdr:col>
      <xdr:colOff>438050</xdr:colOff>
      <xdr:row>32</xdr:row>
      <xdr:rowOff>457200</xdr:rowOff>
    </xdr:to>
    <xdr:pic>
      <xdr:nvPicPr>
        <xdr:cNvPr id="77" name="Picture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5416532" y="14792324"/>
          <a:ext cx="365043" cy="381001"/>
        </a:xfrm>
        <a:prstGeom prst="rect">
          <a:avLst/>
        </a:prstGeom>
      </xdr:spPr>
    </xdr:pic>
    <xdr:clientData/>
  </xdr:twoCellAnchor>
  <xdr:twoCellAnchor editAs="oneCell">
    <xdr:from>
      <xdr:col>5</xdr:col>
      <xdr:colOff>104776</xdr:colOff>
      <xdr:row>33</xdr:row>
      <xdr:rowOff>57150</xdr:rowOff>
    </xdr:from>
    <xdr:to>
      <xdr:col>5</xdr:col>
      <xdr:colOff>339725</xdr:colOff>
      <xdr:row>33</xdr:row>
      <xdr:rowOff>438150</xdr:rowOff>
    </xdr:to>
    <xdr:pic>
      <xdr:nvPicPr>
        <xdr:cNvPr id="85" name="Picture 84">
          <a:extLst>
            <a:ext uri="{FF2B5EF4-FFF2-40B4-BE49-F238E27FC236}">
              <a16:creationId xmlns:a16="http://schemas.microsoft.com/office/drawing/2014/main" id="{00000000-0008-0000-0200-000055000000}"/>
            </a:ext>
          </a:extLst>
        </xdr:cNvPr>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5448301" y="15278100"/>
          <a:ext cx="234949" cy="381000"/>
        </a:xfrm>
        <a:prstGeom prst="rect">
          <a:avLst/>
        </a:prstGeom>
      </xdr:spPr>
    </xdr:pic>
    <xdr:clientData/>
  </xdr:twoCellAnchor>
  <xdr:twoCellAnchor editAs="oneCell">
    <xdr:from>
      <xdr:col>9</xdr:col>
      <xdr:colOff>57150</xdr:colOff>
      <xdr:row>28</xdr:row>
      <xdr:rowOff>54757</xdr:rowOff>
    </xdr:from>
    <xdr:to>
      <xdr:col>9</xdr:col>
      <xdr:colOff>457303</xdr:colOff>
      <xdr:row>28</xdr:row>
      <xdr:rowOff>438150</xdr:rowOff>
    </xdr:to>
    <xdr:pic>
      <xdr:nvPicPr>
        <xdr:cNvPr id="89" name="Picture 88">
          <a:extLst>
            <a:ext uri="{FF2B5EF4-FFF2-40B4-BE49-F238E27FC236}">
              <a16:creationId xmlns:a16="http://schemas.microsoft.com/office/drawing/2014/main" id="{00000000-0008-0000-0200-000059000000}"/>
            </a:ext>
          </a:extLst>
        </xdr:cNvPr>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10353675" y="12751582"/>
          <a:ext cx="400153" cy="383393"/>
        </a:xfrm>
        <a:prstGeom prst="rect">
          <a:avLst/>
        </a:prstGeom>
      </xdr:spPr>
    </xdr:pic>
    <xdr:clientData/>
  </xdr:twoCellAnchor>
  <xdr:twoCellAnchor editAs="oneCell">
    <xdr:from>
      <xdr:col>9</xdr:col>
      <xdr:colOff>66674</xdr:colOff>
      <xdr:row>29</xdr:row>
      <xdr:rowOff>76199</xdr:rowOff>
    </xdr:from>
    <xdr:to>
      <xdr:col>9</xdr:col>
      <xdr:colOff>425450</xdr:colOff>
      <xdr:row>29</xdr:row>
      <xdr:rowOff>438150</xdr:rowOff>
    </xdr:to>
    <xdr:pic>
      <xdr:nvPicPr>
        <xdr:cNvPr id="93" name="Picture 92">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0363199" y="13277849"/>
          <a:ext cx="361951" cy="361951"/>
        </a:xfrm>
        <a:prstGeom prst="rect">
          <a:avLst/>
        </a:prstGeom>
      </xdr:spPr>
    </xdr:pic>
    <xdr:clientData/>
  </xdr:twoCellAnchor>
  <xdr:twoCellAnchor editAs="oneCell">
    <xdr:from>
      <xdr:col>9</xdr:col>
      <xdr:colOff>65179</xdr:colOff>
      <xdr:row>30</xdr:row>
      <xdr:rowOff>63500</xdr:rowOff>
    </xdr:from>
    <xdr:to>
      <xdr:col>9</xdr:col>
      <xdr:colOff>425450</xdr:colOff>
      <xdr:row>30</xdr:row>
      <xdr:rowOff>421047</xdr:rowOff>
    </xdr:to>
    <xdr:pic>
      <xdr:nvPicPr>
        <xdr:cNvPr id="97" name="Picture 96">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10361704" y="13769975"/>
          <a:ext cx="363446" cy="357547"/>
        </a:xfrm>
        <a:prstGeom prst="rect">
          <a:avLst/>
        </a:prstGeom>
      </xdr:spPr>
    </xdr:pic>
    <xdr:clientData/>
  </xdr:twoCellAnchor>
  <xdr:twoCellAnchor editAs="oneCell">
    <xdr:from>
      <xdr:col>9</xdr:col>
      <xdr:colOff>47625</xdr:colOff>
      <xdr:row>31</xdr:row>
      <xdr:rowOff>47625</xdr:rowOff>
    </xdr:from>
    <xdr:to>
      <xdr:col>9</xdr:col>
      <xdr:colOff>438151</xdr:colOff>
      <xdr:row>31</xdr:row>
      <xdr:rowOff>438151</xdr:rowOff>
    </xdr:to>
    <xdr:pic>
      <xdr:nvPicPr>
        <xdr:cNvPr id="100" name="Picture 99">
          <a:extLst>
            <a:ext uri="{FF2B5EF4-FFF2-40B4-BE49-F238E27FC236}">
              <a16:creationId xmlns:a16="http://schemas.microsoft.com/office/drawing/2014/main" id="{00000000-0008-0000-0200-000064000000}"/>
            </a:ext>
          </a:extLst>
        </xdr:cNvPr>
        <xdr:cNvPicPr>
          <a:picLocks noChangeAspect="1"/>
        </xdr:cNvPicPr>
      </xdr:nvPicPr>
      <xdr:blipFill>
        <a:blip xmlns:r="http://schemas.openxmlformats.org/officeDocument/2006/relationships" r:embed="rId61">
          <a:extLst>
            <a:ext uri="{28A0092B-C50C-407E-A947-70E740481C1C}">
              <a14:useLocalDpi xmlns:a14="http://schemas.microsoft.com/office/drawing/2010/main" val="0"/>
            </a:ext>
          </a:extLst>
        </a:blip>
        <a:stretch>
          <a:fillRect/>
        </a:stretch>
      </xdr:blipFill>
      <xdr:spPr>
        <a:xfrm>
          <a:off x="10344150" y="14258925"/>
          <a:ext cx="390526" cy="390526"/>
        </a:xfrm>
        <a:prstGeom prst="rect">
          <a:avLst/>
        </a:prstGeom>
      </xdr:spPr>
    </xdr:pic>
    <xdr:clientData/>
  </xdr:twoCellAnchor>
  <xdr:twoCellAnchor editAs="oneCell">
    <xdr:from>
      <xdr:col>9</xdr:col>
      <xdr:colOff>57150</xdr:colOff>
      <xdr:row>32</xdr:row>
      <xdr:rowOff>57150</xdr:rowOff>
    </xdr:from>
    <xdr:to>
      <xdr:col>9</xdr:col>
      <xdr:colOff>457200</xdr:colOff>
      <xdr:row>32</xdr:row>
      <xdr:rowOff>457200</xdr:rowOff>
    </xdr:to>
    <xdr:pic>
      <xdr:nvPicPr>
        <xdr:cNvPr id="102" name="Picture 101">
          <a:extLst>
            <a:ext uri="{FF2B5EF4-FFF2-40B4-BE49-F238E27FC236}">
              <a16:creationId xmlns:a16="http://schemas.microsoft.com/office/drawing/2014/main" id="{00000000-0008-0000-0200-000066000000}"/>
            </a:ext>
          </a:extLst>
        </xdr:cNvPr>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10353675" y="14773275"/>
          <a:ext cx="400050" cy="400050"/>
        </a:xfrm>
        <a:prstGeom prst="rect">
          <a:avLst/>
        </a:prstGeom>
      </xdr:spPr>
    </xdr:pic>
    <xdr:clientData/>
  </xdr:twoCellAnchor>
  <xdr:twoCellAnchor editAs="oneCell">
    <xdr:from>
      <xdr:col>9</xdr:col>
      <xdr:colOff>66675</xdr:colOff>
      <xdr:row>33</xdr:row>
      <xdr:rowOff>66675</xdr:rowOff>
    </xdr:from>
    <xdr:to>
      <xdr:col>9</xdr:col>
      <xdr:colOff>438151</xdr:colOff>
      <xdr:row>33</xdr:row>
      <xdr:rowOff>438151</xdr:rowOff>
    </xdr:to>
    <xdr:pic>
      <xdr:nvPicPr>
        <xdr:cNvPr id="104" name="Picture 103">
          <a:extLst>
            <a:ext uri="{FF2B5EF4-FFF2-40B4-BE49-F238E27FC236}">
              <a16:creationId xmlns:a16="http://schemas.microsoft.com/office/drawing/2014/main" id="{00000000-0008-0000-0200-00006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363200" y="15287625"/>
          <a:ext cx="371476" cy="371476"/>
        </a:xfrm>
        <a:prstGeom prst="rect">
          <a:avLst/>
        </a:prstGeom>
      </xdr:spPr>
    </xdr:pic>
    <xdr:clientData/>
  </xdr:twoCellAnchor>
  <xdr:twoCellAnchor editAs="oneCell">
    <xdr:from>
      <xdr:col>1</xdr:col>
      <xdr:colOff>22224</xdr:colOff>
      <xdr:row>36</xdr:row>
      <xdr:rowOff>38100</xdr:rowOff>
    </xdr:from>
    <xdr:to>
      <xdr:col>1</xdr:col>
      <xdr:colOff>488949</xdr:colOff>
      <xdr:row>36</xdr:row>
      <xdr:rowOff>438150</xdr:rowOff>
    </xdr:to>
    <xdr:pic>
      <xdr:nvPicPr>
        <xdr:cNvPr id="106" name="Picture 105">
          <a:extLst>
            <a:ext uri="{FF2B5EF4-FFF2-40B4-BE49-F238E27FC236}">
              <a16:creationId xmlns:a16="http://schemas.microsoft.com/office/drawing/2014/main" id="{00000000-0008-0000-0200-00006A000000}"/>
            </a:ext>
          </a:extLst>
        </xdr:cNvPr>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631824" y="16773525"/>
          <a:ext cx="463550" cy="400050"/>
        </a:xfrm>
        <a:prstGeom prst="rect">
          <a:avLst/>
        </a:prstGeom>
      </xdr:spPr>
    </xdr:pic>
    <xdr:clientData/>
  </xdr:twoCellAnchor>
  <xdr:twoCellAnchor editAs="oneCell">
    <xdr:from>
      <xdr:col>1</xdr:col>
      <xdr:colOff>25400</xdr:colOff>
      <xdr:row>37</xdr:row>
      <xdr:rowOff>84029</xdr:rowOff>
    </xdr:from>
    <xdr:to>
      <xdr:col>1</xdr:col>
      <xdr:colOff>479383</xdr:colOff>
      <xdr:row>37</xdr:row>
      <xdr:rowOff>425450</xdr:rowOff>
    </xdr:to>
    <xdr:pic>
      <xdr:nvPicPr>
        <xdr:cNvPr id="108" name="Picture 107">
          <a:extLst>
            <a:ext uri="{FF2B5EF4-FFF2-40B4-BE49-F238E27FC236}">
              <a16:creationId xmlns:a16="http://schemas.microsoft.com/office/drawing/2014/main" id="{00000000-0008-0000-0200-00006C000000}"/>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635000" y="17324279"/>
          <a:ext cx="453983" cy="344596"/>
        </a:xfrm>
        <a:prstGeom prst="rect">
          <a:avLst/>
        </a:prstGeom>
      </xdr:spPr>
    </xdr:pic>
    <xdr:clientData/>
  </xdr:twoCellAnchor>
  <xdr:twoCellAnchor editAs="oneCell">
    <xdr:from>
      <xdr:col>1</xdr:col>
      <xdr:colOff>38100</xdr:colOff>
      <xdr:row>38</xdr:row>
      <xdr:rowOff>38100</xdr:rowOff>
    </xdr:from>
    <xdr:to>
      <xdr:col>1</xdr:col>
      <xdr:colOff>447675</xdr:colOff>
      <xdr:row>38</xdr:row>
      <xdr:rowOff>447675</xdr:rowOff>
    </xdr:to>
    <xdr:pic>
      <xdr:nvPicPr>
        <xdr:cNvPr id="110" name="Picture 109">
          <a:extLst>
            <a:ext uri="{FF2B5EF4-FFF2-40B4-BE49-F238E27FC236}">
              <a16:creationId xmlns:a16="http://schemas.microsoft.com/office/drawing/2014/main" id="{00000000-0008-0000-0200-00006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47700" y="17783175"/>
          <a:ext cx="406400" cy="406400"/>
        </a:xfrm>
        <a:prstGeom prst="rect">
          <a:avLst/>
        </a:prstGeom>
      </xdr:spPr>
    </xdr:pic>
    <xdr:clientData/>
  </xdr:twoCellAnchor>
  <xdr:twoCellAnchor editAs="oneCell">
    <xdr:from>
      <xdr:col>1</xdr:col>
      <xdr:colOff>38099</xdr:colOff>
      <xdr:row>39</xdr:row>
      <xdr:rowOff>38099</xdr:rowOff>
    </xdr:from>
    <xdr:to>
      <xdr:col>1</xdr:col>
      <xdr:colOff>476250</xdr:colOff>
      <xdr:row>39</xdr:row>
      <xdr:rowOff>476250</xdr:rowOff>
    </xdr:to>
    <xdr:pic>
      <xdr:nvPicPr>
        <xdr:cNvPr id="112" name="Picture 111">
          <a:extLst>
            <a:ext uri="{FF2B5EF4-FFF2-40B4-BE49-F238E27FC236}">
              <a16:creationId xmlns:a16="http://schemas.microsoft.com/office/drawing/2014/main" id="{00000000-0008-0000-0200-00007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47699" y="18287999"/>
          <a:ext cx="438151" cy="438151"/>
        </a:xfrm>
        <a:prstGeom prst="rect">
          <a:avLst/>
        </a:prstGeom>
      </xdr:spPr>
    </xdr:pic>
    <xdr:clientData/>
  </xdr:twoCellAnchor>
  <xdr:twoCellAnchor editAs="oneCell">
    <xdr:from>
      <xdr:col>1</xdr:col>
      <xdr:colOff>57150</xdr:colOff>
      <xdr:row>40</xdr:row>
      <xdr:rowOff>57150</xdr:rowOff>
    </xdr:from>
    <xdr:to>
      <xdr:col>1</xdr:col>
      <xdr:colOff>466725</xdr:colOff>
      <xdr:row>40</xdr:row>
      <xdr:rowOff>466725</xdr:rowOff>
    </xdr:to>
    <xdr:pic>
      <xdr:nvPicPr>
        <xdr:cNvPr id="114" name="Picture 113">
          <a:extLst>
            <a:ext uri="{FF2B5EF4-FFF2-40B4-BE49-F238E27FC236}">
              <a16:creationId xmlns:a16="http://schemas.microsoft.com/office/drawing/2014/main" id="{00000000-0008-0000-0200-000072000000}"/>
            </a:ext>
          </a:extLst>
        </xdr:cNvPr>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666750" y="18811875"/>
          <a:ext cx="406400" cy="406400"/>
        </a:xfrm>
        <a:prstGeom prst="rect">
          <a:avLst/>
        </a:prstGeom>
      </xdr:spPr>
    </xdr:pic>
    <xdr:clientData/>
  </xdr:twoCellAnchor>
  <xdr:twoCellAnchor editAs="oneCell">
    <xdr:from>
      <xdr:col>1</xdr:col>
      <xdr:colOff>57149</xdr:colOff>
      <xdr:row>41</xdr:row>
      <xdr:rowOff>47624</xdr:rowOff>
    </xdr:from>
    <xdr:to>
      <xdr:col>1</xdr:col>
      <xdr:colOff>457200</xdr:colOff>
      <xdr:row>41</xdr:row>
      <xdr:rowOff>444500</xdr:rowOff>
    </xdr:to>
    <xdr:pic>
      <xdr:nvPicPr>
        <xdr:cNvPr id="116" name="Picture 115">
          <a:extLst>
            <a:ext uri="{FF2B5EF4-FFF2-40B4-BE49-F238E27FC236}">
              <a16:creationId xmlns:a16="http://schemas.microsoft.com/office/drawing/2014/main" id="{00000000-0008-0000-0200-00007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66749" y="19307174"/>
          <a:ext cx="400051" cy="400051"/>
        </a:xfrm>
        <a:prstGeom prst="rect">
          <a:avLst/>
        </a:prstGeom>
      </xdr:spPr>
    </xdr:pic>
    <xdr:clientData/>
  </xdr:twoCellAnchor>
  <xdr:twoCellAnchor editAs="oneCell">
    <xdr:from>
      <xdr:col>5</xdr:col>
      <xdr:colOff>38100</xdr:colOff>
      <xdr:row>36</xdr:row>
      <xdr:rowOff>38100</xdr:rowOff>
    </xdr:from>
    <xdr:to>
      <xdr:col>5</xdr:col>
      <xdr:colOff>466725</xdr:colOff>
      <xdr:row>36</xdr:row>
      <xdr:rowOff>466725</xdr:rowOff>
    </xdr:to>
    <xdr:pic>
      <xdr:nvPicPr>
        <xdr:cNvPr id="118" name="Picture 117">
          <a:extLst>
            <a:ext uri="{FF2B5EF4-FFF2-40B4-BE49-F238E27FC236}">
              <a16:creationId xmlns:a16="http://schemas.microsoft.com/office/drawing/2014/main" id="{00000000-0008-0000-0200-000076000000}"/>
            </a:ext>
          </a:extLst>
        </xdr:cNvPr>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5381625" y="16773525"/>
          <a:ext cx="425450" cy="425450"/>
        </a:xfrm>
        <a:prstGeom prst="rect">
          <a:avLst/>
        </a:prstGeom>
      </xdr:spPr>
    </xdr:pic>
    <xdr:clientData/>
  </xdr:twoCellAnchor>
  <xdr:twoCellAnchor editAs="oneCell">
    <xdr:from>
      <xdr:col>5</xdr:col>
      <xdr:colOff>66675</xdr:colOff>
      <xdr:row>37</xdr:row>
      <xdr:rowOff>57150</xdr:rowOff>
    </xdr:from>
    <xdr:to>
      <xdr:col>5</xdr:col>
      <xdr:colOff>457200</xdr:colOff>
      <xdr:row>37</xdr:row>
      <xdr:rowOff>444500</xdr:rowOff>
    </xdr:to>
    <xdr:pic>
      <xdr:nvPicPr>
        <xdr:cNvPr id="120" name="Picture 119">
          <a:extLst>
            <a:ext uri="{FF2B5EF4-FFF2-40B4-BE49-F238E27FC236}">
              <a16:creationId xmlns:a16="http://schemas.microsoft.com/office/drawing/2014/main" id="{00000000-0008-0000-0200-000078000000}"/>
            </a:ext>
          </a:extLst>
        </xdr:cNvPr>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5410200" y="17297400"/>
          <a:ext cx="390525" cy="390525"/>
        </a:xfrm>
        <a:prstGeom prst="rect">
          <a:avLst/>
        </a:prstGeom>
      </xdr:spPr>
    </xdr:pic>
    <xdr:clientData/>
  </xdr:twoCellAnchor>
  <xdr:twoCellAnchor editAs="oneCell">
    <xdr:from>
      <xdr:col>5</xdr:col>
      <xdr:colOff>38099</xdr:colOff>
      <xdr:row>38</xdr:row>
      <xdr:rowOff>38099</xdr:rowOff>
    </xdr:from>
    <xdr:to>
      <xdr:col>5</xdr:col>
      <xdr:colOff>438150</xdr:colOff>
      <xdr:row>38</xdr:row>
      <xdr:rowOff>438150</xdr:rowOff>
    </xdr:to>
    <xdr:pic>
      <xdr:nvPicPr>
        <xdr:cNvPr id="122" name="Picture 121">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5381624" y="17783174"/>
          <a:ext cx="400051" cy="400051"/>
        </a:xfrm>
        <a:prstGeom prst="rect">
          <a:avLst/>
        </a:prstGeom>
      </xdr:spPr>
    </xdr:pic>
    <xdr:clientData/>
  </xdr:twoCellAnchor>
  <xdr:twoCellAnchor editAs="oneCell">
    <xdr:from>
      <xdr:col>5</xdr:col>
      <xdr:colOff>76199</xdr:colOff>
      <xdr:row>39</xdr:row>
      <xdr:rowOff>76199</xdr:rowOff>
    </xdr:from>
    <xdr:to>
      <xdr:col>5</xdr:col>
      <xdr:colOff>476250</xdr:colOff>
      <xdr:row>39</xdr:row>
      <xdr:rowOff>476250</xdr:rowOff>
    </xdr:to>
    <xdr:pic>
      <xdr:nvPicPr>
        <xdr:cNvPr id="124" name="Picture 123">
          <a:extLst>
            <a:ext uri="{FF2B5EF4-FFF2-40B4-BE49-F238E27FC236}">
              <a16:creationId xmlns:a16="http://schemas.microsoft.com/office/drawing/2014/main" id="{00000000-0008-0000-0200-00007C000000}"/>
            </a:ext>
          </a:extLst>
        </xdr:cNvPr>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5419724" y="18326099"/>
          <a:ext cx="400051" cy="400051"/>
        </a:xfrm>
        <a:prstGeom prst="rect">
          <a:avLst/>
        </a:prstGeom>
      </xdr:spPr>
    </xdr:pic>
    <xdr:clientData/>
  </xdr:twoCellAnchor>
  <xdr:twoCellAnchor editAs="oneCell">
    <xdr:from>
      <xdr:col>5</xdr:col>
      <xdr:colOff>66675</xdr:colOff>
      <xdr:row>40</xdr:row>
      <xdr:rowOff>66675</xdr:rowOff>
    </xdr:from>
    <xdr:to>
      <xdr:col>5</xdr:col>
      <xdr:colOff>457200</xdr:colOff>
      <xdr:row>40</xdr:row>
      <xdr:rowOff>457200</xdr:rowOff>
    </xdr:to>
    <xdr:pic>
      <xdr:nvPicPr>
        <xdr:cNvPr id="126" name="Picture 125">
          <a:extLst>
            <a:ext uri="{FF2B5EF4-FFF2-40B4-BE49-F238E27FC236}">
              <a16:creationId xmlns:a16="http://schemas.microsoft.com/office/drawing/2014/main" id="{00000000-0008-0000-0200-00007E000000}"/>
            </a:ext>
          </a:extLst>
        </xdr:cNvPr>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5410200" y="18821400"/>
          <a:ext cx="390525" cy="390525"/>
        </a:xfrm>
        <a:prstGeom prst="rect">
          <a:avLst/>
        </a:prstGeom>
      </xdr:spPr>
    </xdr:pic>
    <xdr:clientData/>
  </xdr:twoCellAnchor>
  <xdr:twoCellAnchor editAs="oneCell">
    <xdr:from>
      <xdr:col>5</xdr:col>
      <xdr:colOff>38100</xdr:colOff>
      <xdr:row>41</xdr:row>
      <xdr:rowOff>47625</xdr:rowOff>
    </xdr:from>
    <xdr:to>
      <xdr:col>5</xdr:col>
      <xdr:colOff>466724</xdr:colOff>
      <xdr:row>41</xdr:row>
      <xdr:rowOff>479424</xdr:rowOff>
    </xdr:to>
    <xdr:pic>
      <xdr:nvPicPr>
        <xdr:cNvPr id="1024" name="Picture 1023">
          <a:extLst>
            <a:ext uri="{FF2B5EF4-FFF2-40B4-BE49-F238E27FC236}">
              <a16:creationId xmlns:a16="http://schemas.microsoft.com/office/drawing/2014/main" id="{00000000-0008-0000-0200-000000040000}"/>
            </a:ext>
          </a:extLst>
        </xdr:cNvPr>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5381625" y="19307175"/>
          <a:ext cx="431799" cy="431799"/>
        </a:xfrm>
        <a:prstGeom prst="rect">
          <a:avLst/>
        </a:prstGeom>
      </xdr:spPr>
    </xdr:pic>
    <xdr:clientData/>
  </xdr:twoCellAnchor>
  <xdr:twoCellAnchor editAs="oneCell">
    <xdr:from>
      <xdr:col>9</xdr:col>
      <xdr:colOff>47624</xdr:colOff>
      <xdr:row>36</xdr:row>
      <xdr:rowOff>47624</xdr:rowOff>
    </xdr:from>
    <xdr:to>
      <xdr:col>9</xdr:col>
      <xdr:colOff>447674</xdr:colOff>
      <xdr:row>36</xdr:row>
      <xdr:rowOff>447674</xdr:rowOff>
    </xdr:to>
    <xdr:pic>
      <xdr:nvPicPr>
        <xdr:cNvPr id="1033" name="Picture 1032">
          <a:extLst>
            <a:ext uri="{FF2B5EF4-FFF2-40B4-BE49-F238E27FC236}">
              <a16:creationId xmlns:a16="http://schemas.microsoft.com/office/drawing/2014/main" id="{00000000-0008-0000-0200-000009040000}"/>
            </a:ext>
          </a:extLst>
        </xdr:cNvPr>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10344149" y="16783049"/>
          <a:ext cx="396875" cy="396875"/>
        </a:xfrm>
        <a:prstGeom prst="rect">
          <a:avLst/>
        </a:prstGeom>
      </xdr:spPr>
    </xdr:pic>
    <xdr:clientData/>
  </xdr:twoCellAnchor>
  <xdr:twoCellAnchor editAs="oneCell">
    <xdr:from>
      <xdr:col>9</xdr:col>
      <xdr:colOff>66676</xdr:colOff>
      <xdr:row>37</xdr:row>
      <xdr:rowOff>76201</xdr:rowOff>
    </xdr:from>
    <xdr:to>
      <xdr:col>9</xdr:col>
      <xdr:colOff>438151</xdr:colOff>
      <xdr:row>37</xdr:row>
      <xdr:rowOff>444501</xdr:rowOff>
    </xdr:to>
    <xdr:pic>
      <xdr:nvPicPr>
        <xdr:cNvPr id="1035" name="Picture 1034">
          <a:extLst>
            <a:ext uri="{FF2B5EF4-FFF2-40B4-BE49-F238E27FC236}">
              <a16:creationId xmlns:a16="http://schemas.microsoft.com/office/drawing/2014/main" id="{00000000-0008-0000-0200-00000B040000}"/>
            </a:ext>
          </a:extLst>
        </xdr:cNvPr>
        <xdr:cNvPicPr>
          <a:picLocks noChangeAspect="1"/>
        </xdr:cNvPicPr>
      </xdr:nvPicPr>
      <xdr:blipFill>
        <a:blip xmlns:r="http://schemas.openxmlformats.org/officeDocument/2006/relationships" r:embed="rId48">
          <a:extLst>
            <a:ext uri="{28A0092B-C50C-407E-A947-70E740481C1C}">
              <a14:useLocalDpi xmlns:a14="http://schemas.microsoft.com/office/drawing/2010/main" val="0"/>
            </a:ext>
          </a:extLst>
        </a:blip>
        <a:stretch>
          <a:fillRect/>
        </a:stretch>
      </xdr:blipFill>
      <xdr:spPr>
        <a:xfrm>
          <a:off x="10363201" y="17316451"/>
          <a:ext cx="371475" cy="371475"/>
        </a:xfrm>
        <a:prstGeom prst="rect">
          <a:avLst/>
        </a:prstGeom>
      </xdr:spPr>
    </xdr:pic>
    <xdr:clientData/>
  </xdr:twoCellAnchor>
  <xdr:twoCellAnchor editAs="oneCell">
    <xdr:from>
      <xdr:col>9</xdr:col>
      <xdr:colOff>66674</xdr:colOff>
      <xdr:row>38</xdr:row>
      <xdr:rowOff>76199</xdr:rowOff>
    </xdr:from>
    <xdr:to>
      <xdr:col>9</xdr:col>
      <xdr:colOff>463550</xdr:colOff>
      <xdr:row>38</xdr:row>
      <xdr:rowOff>476250</xdr:rowOff>
    </xdr:to>
    <xdr:pic>
      <xdr:nvPicPr>
        <xdr:cNvPr id="1037" name="Picture 1036">
          <a:extLst>
            <a:ext uri="{FF2B5EF4-FFF2-40B4-BE49-F238E27FC236}">
              <a16:creationId xmlns:a16="http://schemas.microsoft.com/office/drawing/2014/main" id="{00000000-0008-0000-0200-00000D04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10363199" y="17821274"/>
          <a:ext cx="400051" cy="400051"/>
        </a:xfrm>
        <a:prstGeom prst="rect">
          <a:avLst/>
        </a:prstGeom>
      </xdr:spPr>
    </xdr:pic>
    <xdr:clientData/>
  </xdr:twoCellAnchor>
  <xdr:twoCellAnchor editAs="oneCell">
    <xdr:from>
      <xdr:col>9</xdr:col>
      <xdr:colOff>47625</xdr:colOff>
      <xdr:row>39</xdr:row>
      <xdr:rowOff>47625</xdr:rowOff>
    </xdr:from>
    <xdr:to>
      <xdr:col>9</xdr:col>
      <xdr:colOff>457201</xdr:colOff>
      <xdr:row>39</xdr:row>
      <xdr:rowOff>457201</xdr:rowOff>
    </xdr:to>
    <xdr:pic>
      <xdr:nvPicPr>
        <xdr:cNvPr id="1039" name="Picture 1038">
          <a:extLst>
            <a:ext uri="{FF2B5EF4-FFF2-40B4-BE49-F238E27FC236}">
              <a16:creationId xmlns:a16="http://schemas.microsoft.com/office/drawing/2014/main" id="{00000000-0008-0000-0200-00000F04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344150" y="18297525"/>
          <a:ext cx="409576" cy="409576"/>
        </a:xfrm>
        <a:prstGeom prst="rect">
          <a:avLst/>
        </a:prstGeom>
      </xdr:spPr>
    </xdr:pic>
    <xdr:clientData/>
  </xdr:twoCellAnchor>
  <xdr:twoCellAnchor editAs="oneCell">
    <xdr:from>
      <xdr:col>9</xdr:col>
      <xdr:colOff>69849</xdr:colOff>
      <xdr:row>40</xdr:row>
      <xdr:rowOff>69849</xdr:rowOff>
    </xdr:from>
    <xdr:to>
      <xdr:col>9</xdr:col>
      <xdr:colOff>450849</xdr:colOff>
      <xdr:row>40</xdr:row>
      <xdr:rowOff>450849</xdr:rowOff>
    </xdr:to>
    <xdr:pic>
      <xdr:nvPicPr>
        <xdr:cNvPr id="1041" name="Picture 1040">
          <a:extLst>
            <a:ext uri="{FF2B5EF4-FFF2-40B4-BE49-F238E27FC236}">
              <a16:creationId xmlns:a16="http://schemas.microsoft.com/office/drawing/2014/main" id="{00000000-0008-0000-0200-00001104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0366374" y="18824574"/>
          <a:ext cx="377825" cy="377825"/>
        </a:xfrm>
        <a:prstGeom prst="rect">
          <a:avLst/>
        </a:prstGeom>
      </xdr:spPr>
    </xdr:pic>
    <xdr:clientData/>
  </xdr:twoCellAnchor>
  <xdr:twoCellAnchor editAs="oneCell">
    <xdr:from>
      <xdr:col>9</xdr:col>
      <xdr:colOff>57149</xdr:colOff>
      <xdr:row>41</xdr:row>
      <xdr:rowOff>57149</xdr:rowOff>
    </xdr:from>
    <xdr:to>
      <xdr:col>9</xdr:col>
      <xdr:colOff>438150</xdr:colOff>
      <xdr:row>41</xdr:row>
      <xdr:rowOff>438150</xdr:rowOff>
    </xdr:to>
    <xdr:pic>
      <xdr:nvPicPr>
        <xdr:cNvPr id="1043" name="Picture 1042">
          <a:extLst>
            <a:ext uri="{FF2B5EF4-FFF2-40B4-BE49-F238E27FC236}">
              <a16:creationId xmlns:a16="http://schemas.microsoft.com/office/drawing/2014/main" id="{00000000-0008-0000-0200-000013040000}"/>
            </a:ext>
          </a:extLst>
        </xdr:cNvPr>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10353674" y="19316699"/>
          <a:ext cx="381001" cy="38100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31750</xdr:colOff>
          <xdr:row>19</xdr:row>
          <xdr:rowOff>38100</xdr:rowOff>
        </xdr:from>
        <xdr:to>
          <xdr:col>11</xdr:col>
          <xdr:colOff>0</xdr:colOff>
          <xdr:row>19</xdr:row>
          <xdr:rowOff>457200</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2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xdr:row>
          <xdr:rowOff>57150</xdr:rowOff>
        </xdr:from>
        <xdr:to>
          <xdr:col>11</xdr:col>
          <xdr:colOff>0</xdr:colOff>
          <xdr:row>20</xdr:row>
          <xdr:rowOff>476250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2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21</xdr:row>
          <xdr:rowOff>76200</xdr:rowOff>
        </xdr:from>
        <xdr:to>
          <xdr:col>11</xdr:col>
          <xdr:colOff>12700</xdr:colOff>
          <xdr:row>21</xdr:row>
          <xdr:rowOff>495300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2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22</xdr:row>
          <xdr:rowOff>57150</xdr:rowOff>
        </xdr:from>
        <xdr:to>
          <xdr:col>11</xdr:col>
          <xdr:colOff>0</xdr:colOff>
          <xdr:row>22</xdr:row>
          <xdr:rowOff>476250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2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69850</xdr:colOff>
          <xdr:row>23</xdr:row>
          <xdr:rowOff>50800</xdr:rowOff>
        </xdr:from>
        <xdr:to>
          <xdr:col>11</xdr:col>
          <xdr:colOff>0</xdr:colOff>
          <xdr:row>23</xdr:row>
          <xdr:rowOff>469900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2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69850</xdr:rowOff>
        </xdr:from>
        <xdr:to>
          <xdr:col>11</xdr:col>
          <xdr:colOff>0</xdr:colOff>
          <xdr:row>24</xdr:row>
          <xdr:rowOff>488950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2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355600</xdr:colOff>
          <xdr:row>18</xdr:row>
          <xdr:rowOff>12700</xdr:rowOff>
        </xdr:from>
        <xdr:to>
          <xdr:col>11</xdr:col>
          <xdr:colOff>57150</xdr:colOff>
          <xdr:row>25</xdr:row>
          <xdr:rowOff>57150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2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57150</xdr:rowOff>
        </xdr:from>
        <xdr:to>
          <xdr:col>3</xdr:col>
          <xdr:colOff>0</xdr:colOff>
          <xdr:row>28</xdr:row>
          <xdr:rowOff>438150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2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xdr:row>
          <xdr:rowOff>88900</xdr:rowOff>
        </xdr:from>
        <xdr:to>
          <xdr:col>3</xdr:col>
          <xdr:colOff>0</xdr:colOff>
          <xdr:row>29</xdr:row>
          <xdr:rowOff>469900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2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57150</xdr:rowOff>
        </xdr:from>
        <xdr:to>
          <xdr:col>3</xdr:col>
          <xdr:colOff>0</xdr:colOff>
          <xdr:row>30</xdr:row>
          <xdr:rowOff>438150</xdr:rowOff>
        </xdr:to>
        <xdr:sp macro="" textlink="">
          <xdr:nvSpPr>
            <xdr:cNvPr id="1234" name="Option Button 210" hidden="1">
              <a:extLst>
                <a:ext uri="{63B3BB69-23CF-44E3-9099-C40C66FF867C}">
                  <a14:compatExt spid="_x0000_s1234"/>
                </a:ext>
                <a:ext uri="{FF2B5EF4-FFF2-40B4-BE49-F238E27FC236}">
                  <a16:creationId xmlns:a16="http://schemas.microsoft.com/office/drawing/2014/main" id="{00000000-0008-0000-02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31</xdr:row>
          <xdr:rowOff>31750</xdr:rowOff>
        </xdr:from>
        <xdr:to>
          <xdr:col>3</xdr:col>
          <xdr:colOff>0</xdr:colOff>
          <xdr:row>31</xdr:row>
          <xdr:rowOff>412750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2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3</xdr:col>
          <xdr:colOff>0</xdr:colOff>
          <xdr:row>32</xdr:row>
          <xdr:rowOff>381000</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2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476250</xdr:rowOff>
        </xdr:from>
        <xdr:to>
          <xdr:col>3</xdr:col>
          <xdr:colOff>0</xdr:colOff>
          <xdr:row>33</xdr:row>
          <xdr:rowOff>355600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2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527050</xdr:colOff>
          <xdr:row>27</xdr:row>
          <xdr:rowOff>57150</xdr:rowOff>
        </xdr:from>
        <xdr:to>
          <xdr:col>3</xdr:col>
          <xdr:colOff>127000</xdr:colOff>
          <xdr:row>34</xdr:row>
          <xdr:rowOff>76200</xdr:rowOff>
        </xdr:to>
        <xdr:sp macro="" textlink="">
          <xdr:nvSpPr>
            <xdr:cNvPr id="1238" name="Group Box 214" hidden="1">
              <a:extLst>
                <a:ext uri="{63B3BB69-23CF-44E3-9099-C40C66FF867C}">
                  <a14:compatExt spid="_x0000_s1238"/>
                </a:ext>
                <a:ext uri="{FF2B5EF4-FFF2-40B4-BE49-F238E27FC236}">
                  <a16:creationId xmlns:a16="http://schemas.microsoft.com/office/drawing/2014/main" id="{00000000-0008-0000-0200-0000D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0</xdr:rowOff>
        </xdr:from>
        <xdr:to>
          <xdr:col>7</xdr:col>
          <xdr:colOff>0</xdr:colOff>
          <xdr:row>28</xdr:row>
          <xdr:rowOff>476250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2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19050</xdr:rowOff>
        </xdr:from>
        <xdr:to>
          <xdr:col>7</xdr:col>
          <xdr:colOff>0</xdr:colOff>
          <xdr:row>29</xdr:row>
          <xdr:rowOff>495300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2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30</xdr:row>
          <xdr:rowOff>31750</xdr:rowOff>
        </xdr:from>
        <xdr:to>
          <xdr:col>7</xdr:col>
          <xdr:colOff>0</xdr:colOff>
          <xdr:row>31</xdr:row>
          <xdr:rowOff>0</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2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38100</xdr:rowOff>
        </xdr:from>
        <xdr:to>
          <xdr:col>7</xdr:col>
          <xdr:colOff>0</xdr:colOff>
          <xdr:row>32</xdr:row>
          <xdr:rowOff>12700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2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50800</xdr:rowOff>
        </xdr:from>
        <xdr:to>
          <xdr:col>7</xdr:col>
          <xdr:colOff>0</xdr:colOff>
          <xdr:row>33</xdr:row>
          <xdr:rowOff>19050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2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33</xdr:row>
          <xdr:rowOff>31750</xdr:rowOff>
        </xdr:from>
        <xdr:to>
          <xdr:col>7</xdr:col>
          <xdr:colOff>0</xdr:colOff>
          <xdr:row>33</xdr:row>
          <xdr:rowOff>495300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2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27</xdr:row>
          <xdr:rowOff>31750</xdr:rowOff>
        </xdr:from>
        <xdr:to>
          <xdr:col>7</xdr:col>
          <xdr:colOff>50800</xdr:colOff>
          <xdr:row>34</xdr:row>
          <xdr:rowOff>50800</xdr:rowOff>
        </xdr:to>
        <xdr:sp macro="" textlink="">
          <xdr:nvSpPr>
            <xdr:cNvPr id="1245" name="Group Box 221" hidden="1">
              <a:extLst>
                <a:ext uri="{63B3BB69-23CF-44E3-9099-C40C66FF867C}">
                  <a14:compatExt spid="_x0000_s1245"/>
                </a:ext>
                <a:ext uri="{FF2B5EF4-FFF2-40B4-BE49-F238E27FC236}">
                  <a16:creationId xmlns:a16="http://schemas.microsoft.com/office/drawing/2014/main" id="{00000000-0008-0000-0200-0000D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36</xdr:row>
          <xdr:rowOff>19050</xdr:rowOff>
        </xdr:from>
        <xdr:to>
          <xdr:col>3</xdr:col>
          <xdr:colOff>0</xdr:colOff>
          <xdr:row>36</xdr:row>
          <xdr:rowOff>469900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2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31750</xdr:rowOff>
        </xdr:from>
        <xdr:to>
          <xdr:col>3</xdr:col>
          <xdr:colOff>0</xdr:colOff>
          <xdr:row>37</xdr:row>
          <xdr:rowOff>476250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2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31750</xdr:rowOff>
        </xdr:from>
        <xdr:to>
          <xdr:col>3</xdr:col>
          <xdr:colOff>0</xdr:colOff>
          <xdr:row>38</xdr:row>
          <xdr:rowOff>488950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2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31750</xdr:rowOff>
        </xdr:from>
        <xdr:to>
          <xdr:col>3</xdr:col>
          <xdr:colOff>0</xdr:colOff>
          <xdr:row>39</xdr:row>
          <xdr:rowOff>488950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2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40</xdr:row>
          <xdr:rowOff>31750</xdr:rowOff>
        </xdr:from>
        <xdr:to>
          <xdr:col>3</xdr:col>
          <xdr:colOff>0</xdr:colOff>
          <xdr:row>40</xdr:row>
          <xdr:rowOff>488950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2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31750</xdr:rowOff>
        </xdr:from>
        <xdr:to>
          <xdr:col>3</xdr:col>
          <xdr:colOff>0</xdr:colOff>
          <xdr:row>41</xdr:row>
          <xdr:rowOff>488950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2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50800</xdr:rowOff>
        </xdr:from>
        <xdr:to>
          <xdr:col>3</xdr:col>
          <xdr:colOff>152400</xdr:colOff>
          <xdr:row>42</xdr:row>
          <xdr:rowOff>57150</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2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0</xdr:colOff>
      <xdr:row>0</xdr:row>
      <xdr:rowOff>1056409</xdr:rowOff>
    </xdr:from>
    <xdr:to>
      <xdr:col>11</xdr:col>
      <xdr:colOff>66675</xdr:colOff>
      <xdr:row>1</xdr:row>
      <xdr:rowOff>51953</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277091" y="1056409"/>
          <a:ext cx="13237152" cy="102177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lang="en-AU" sz="1600" b="1">
              <a:solidFill>
                <a:srgbClr val="160E74"/>
              </a:solidFill>
              <a:latin typeface="Arial" panose="020B0604020202020204" pitchFamily="34" charset="0"/>
              <a:cs typeface="Arial" panose="020B0604020202020204" pitchFamily="34" charset="0"/>
            </a:rPr>
            <a:t>Select the task you would enjoy the most from each group, even if you do not have the right skills or qualifications.</a:t>
          </a:r>
          <a:br>
            <a:rPr lang="en-AU" sz="1600" b="1">
              <a:solidFill>
                <a:srgbClr val="160E74"/>
              </a:solidFill>
              <a:latin typeface="Arial" panose="020B0604020202020204" pitchFamily="34" charset="0"/>
              <a:cs typeface="Arial" panose="020B0604020202020204" pitchFamily="34" charset="0"/>
            </a:rPr>
          </a:br>
          <a:br>
            <a:rPr lang="en-AU" sz="1600" b="1">
              <a:solidFill>
                <a:srgbClr val="160E74"/>
              </a:solidFill>
              <a:latin typeface="Arial" panose="020B0604020202020204" pitchFamily="34" charset="0"/>
              <a:cs typeface="Arial" panose="020B0604020202020204" pitchFamily="34" charset="0"/>
            </a:rPr>
          </a:br>
          <a:r>
            <a:rPr lang="en-AU" sz="1600" b="1">
              <a:solidFill>
                <a:srgbClr val="160E74"/>
              </a:solidFill>
              <a:latin typeface="Arial" panose="020B0604020202020204" pitchFamily="34" charset="0"/>
              <a:cs typeface="Arial" panose="020B0604020202020204" pitchFamily="34" charset="0"/>
            </a:rPr>
            <a:t>Then click the "Your Results" button below the quiz.</a:t>
          </a:r>
        </a:p>
      </xdr:txBody>
    </xdr:sp>
    <xdr:clientData/>
  </xdr:twoCellAnchor>
  <xdr:oneCellAnchor>
    <xdr:from>
      <xdr:col>0</xdr:col>
      <xdr:colOff>242454</xdr:colOff>
      <xdr:row>0</xdr:row>
      <xdr:rowOff>60614</xdr:rowOff>
    </xdr:from>
    <xdr:ext cx="2415887" cy="76200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42454" y="60614"/>
          <a:ext cx="2415887"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AU" sz="1100">
              <a:solidFill>
                <a:srgbClr val="C00000"/>
              </a:solidFill>
            </a:rPr>
            <a:t>WARNING:</a:t>
          </a:r>
          <a:r>
            <a:rPr lang="en-AU" sz="1100" baseline="0">
              <a:solidFill>
                <a:srgbClr val="C00000"/>
              </a:solidFill>
            </a:rPr>
            <a:t> </a:t>
          </a:r>
        </a:p>
        <a:p>
          <a:pPr algn="l"/>
          <a:r>
            <a:rPr lang="en-AU" sz="1100" baseline="0">
              <a:solidFill>
                <a:srgbClr val="C00000"/>
              </a:solidFill>
            </a:rPr>
            <a:t>If the file opens in "PROTECTED VIEW" </a:t>
          </a:r>
        </a:p>
        <a:p>
          <a:pPr algn="l"/>
          <a:r>
            <a:rPr lang="en-AU" sz="1100" baseline="0">
              <a:solidFill>
                <a:srgbClr val="C00000"/>
              </a:solidFill>
            </a:rPr>
            <a:t>select "Enable Editing" to fill out quiz. </a:t>
          </a:r>
          <a:endParaRPr lang="en-AU" sz="1100">
            <a:solidFill>
              <a:srgbClr val="C0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19049</xdr:colOff>
      <xdr:row>7</xdr:row>
      <xdr:rowOff>6350</xdr:rowOff>
    </xdr:from>
    <xdr:to>
      <xdr:col>1</xdr:col>
      <xdr:colOff>1753399</xdr:colOff>
      <xdr:row>10</xdr:row>
      <xdr:rowOff>57150</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590550</xdr:colOff>
      <xdr:row>9</xdr:row>
      <xdr:rowOff>140693</xdr:rowOff>
    </xdr:from>
    <xdr:to>
      <xdr:col>1</xdr:col>
      <xdr:colOff>1181100</xdr:colOff>
      <xdr:row>9</xdr:row>
      <xdr:rowOff>701675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225" y="2540993"/>
          <a:ext cx="590550" cy="560982"/>
        </a:xfrm>
        <a:prstGeom prst="rect">
          <a:avLst/>
        </a:prstGeom>
      </xdr:spPr>
    </xdr:pic>
    <xdr:clientData/>
  </xdr:twoCellAnchor>
  <xdr:twoCellAnchor>
    <xdr:from>
      <xdr:col>2</xdr:col>
      <xdr:colOff>28575</xdr:colOff>
      <xdr:row>7</xdr:row>
      <xdr:rowOff>9525</xdr:rowOff>
    </xdr:from>
    <xdr:to>
      <xdr:col>2</xdr:col>
      <xdr:colOff>1753400</xdr:colOff>
      <xdr:row>10</xdr:row>
      <xdr:rowOff>54113</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485776</xdr:colOff>
      <xdr:row>9</xdr:row>
      <xdr:rowOff>142875</xdr:rowOff>
    </xdr:from>
    <xdr:to>
      <xdr:col>2</xdr:col>
      <xdr:colOff>1094607</xdr:colOff>
      <xdr:row>9</xdr:row>
      <xdr:rowOff>673100</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57476" y="2543175"/>
          <a:ext cx="612006" cy="533400"/>
        </a:xfrm>
        <a:prstGeom prst="rect">
          <a:avLst/>
        </a:prstGeom>
      </xdr:spPr>
    </xdr:pic>
    <xdr:clientData/>
  </xdr:twoCellAnchor>
  <xdr:twoCellAnchor>
    <xdr:from>
      <xdr:col>3</xdr:col>
      <xdr:colOff>47625</xdr:colOff>
      <xdr:row>7</xdr:row>
      <xdr:rowOff>9525</xdr:rowOff>
    </xdr:from>
    <xdr:to>
      <xdr:col>3</xdr:col>
      <xdr:colOff>1769275</xdr:colOff>
      <xdr:row>10</xdr:row>
      <xdr:rowOff>46242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590549</xdr:colOff>
      <xdr:row>9</xdr:row>
      <xdr:rowOff>124195</xdr:rowOff>
    </xdr:from>
    <xdr:to>
      <xdr:col>3</xdr:col>
      <xdr:colOff>1231894</xdr:colOff>
      <xdr:row>9</xdr:row>
      <xdr:rowOff>771166</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flipH="1">
          <a:off x="4486274" y="2524495"/>
          <a:ext cx="638170" cy="650146"/>
        </a:xfrm>
        <a:prstGeom prst="rect">
          <a:avLst/>
        </a:prstGeom>
      </xdr:spPr>
    </xdr:pic>
    <xdr:clientData/>
  </xdr:twoCellAnchor>
  <xdr:twoCellAnchor>
    <xdr:from>
      <xdr:col>4</xdr:col>
      <xdr:colOff>47624</xdr:colOff>
      <xdr:row>7</xdr:row>
      <xdr:rowOff>12699</xdr:rowOff>
    </xdr:from>
    <xdr:to>
      <xdr:col>4</xdr:col>
      <xdr:colOff>1772449</xdr:colOff>
      <xdr:row>10</xdr:row>
      <xdr:rowOff>60324</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4</xdr:col>
      <xdr:colOff>511176</xdr:colOff>
      <xdr:row>9</xdr:row>
      <xdr:rowOff>180975</xdr:rowOff>
    </xdr:from>
    <xdr:to>
      <xdr:col>4</xdr:col>
      <xdr:colOff>1173575</xdr:colOff>
      <xdr:row>9</xdr:row>
      <xdr:rowOff>685799</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30926" y="2581275"/>
          <a:ext cx="659224" cy="504824"/>
        </a:xfrm>
        <a:prstGeom prst="rect">
          <a:avLst/>
        </a:prstGeom>
      </xdr:spPr>
    </xdr:pic>
    <xdr:clientData/>
  </xdr:twoCellAnchor>
  <xdr:twoCellAnchor>
    <xdr:from>
      <xdr:col>5</xdr:col>
      <xdr:colOff>28574</xdr:colOff>
      <xdr:row>7</xdr:row>
      <xdr:rowOff>9525</xdr:rowOff>
    </xdr:from>
    <xdr:to>
      <xdr:col>5</xdr:col>
      <xdr:colOff>1753399</xdr:colOff>
      <xdr:row>10</xdr:row>
      <xdr:rowOff>57150</xdr:rowOff>
    </xdr:to>
    <xdr:graphicFrame macro="">
      <xdr:nvGraphicFramePr>
        <xdr:cNvPr id="18" name="Chart 17">
          <a:extLst>
            <a:ext uri="{FF2B5EF4-FFF2-40B4-BE49-F238E27FC236}">
              <a16:creationId xmlns:a16="http://schemas.microsoft.com/office/drawing/2014/main" id="{00000000-0008-0000-03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xdr:col>
      <xdr:colOff>485775</xdr:colOff>
      <xdr:row>9</xdr:row>
      <xdr:rowOff>152102</xdr:rowOff>
    </xdr:from>
    <xdr:to>
      <xdr:col>5</xdr:col>
      <xdr:colOff>1219200</xdr:colOff>
      <xdr:row>9</xdr:row>
      <xdr:rowOff>714375</xdr:rowOff>
    </xdr:to>
    <xdr:pic>
      <xdr:nvPicPr>
        <xdr:cNvPr id="20" name="Picture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29550" y="723602"/>
          <a:ext cx="733425" cy="559098"/>
        </a:xfrm>
        <a:prstGeom prst="rect">
          <a:avLst/>
        </a:prstGeom>
      </xdr:spPr>
    </xdr:pic>
    <xdr:clientData/>
  </xdr:twoCellAnchor>
  <xdr:twoCellAnchor>
    <xdr:from>
      <xdr:col>6</xdr:col>
      <xdr:colOff>31749</xdr:colOff>
      <xdr:row>7</xdr:row>
      <xdr:rowOff>15875</xdr:rowOff>
    </xdr:from>
    <xdr:to>
      <xdr:col>6</xdr:col>
      <xdr:colOff>1702599</xdr:colOff>
      <xdr:row>10</xdr:row>
      <xdr:rowOff>69625</xdr:rowOff>
    </xdr:to>
    <xdr:graphicFrame macro="">
      <xdr:nvGraphicFramePr>
        <xdr:cNvPr id="21" name="Chart 20">
          <a:extLst>
            <a:ext uri="{FF2B5EF4-FFF2-40B4-BE49-F238E27FC236}">
              <a16:creationId xmlns:a16="http://schemas.microsoft.com/office/drawing/2014/main" id="{00000000-0008-0000-03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6</xdr:col>
      <xdr:colOff>615950</xdr:colOff>
      <xdr:row>9</xdr:row>
      <xdr:rowOff>85725</xdr:rowOff>
    </xdr:from>
    <xdr:to>
      <xdr:col>6</xdr:col>
      <xdr:colOff>1304925</xdr:colOff>
      <xdr:row>9</xdr:row>
      <xdr:rowOff>676275</xdr:rowOff>
    </xdr:to>
    <xdr:pic>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017125" y="2486025"/>
          <a:ext cx="685800" cy="587375"/>
        </a:xfrm>
        <a:prstGeom prst="rect">
          <a:avLst/>
        </a:prstGeom>
      </xdr:spPr>
    </xdr:pic>
    <xdr:clientData/>
  </xdr:twoCellAnchor>
  <xdr:twoCellAnchor>
    <xdr:from>
      <xdr:col>4</xdr:col>
      <xdr:colOff>895350</xdr:colOff>
      <xdr:row>1</xdr:row>
      <xdr:rowOff>149225</xdr:rowOff>
    </xdr:from>
    <xdr:to>
      <xdr:col>7</xdr:col>
      <xdr:colOff>0</xdr:colOff>
      <xdr:row>6</xdr:row>
      <xdr:rowOff>247650</xdr:rowOff>
    </xdr:to>
    <xdr:sp macro="" textlink="">
      <xdr:nvSpPr>
        <xdr:cNvPr id="2" name="Rectangle: Beveled 1">
          <a:hlinkClick xmlns:r="http://schemas.openxmlformats.org/officeDocument/2006/relationships" r:id="rId13"/>
          <a:extLst>
            <a:ext uri="{FF2B5EF4-FFF2-40B4-BE49-F238E27FC236}">
              <a16:creationId xmlns:a16="http://schemas.microsoft.com/office/drawing/2014/main" id="{00000000-0008-0000-0300-000002000000}"/>
            </a:ext>
          </a:extLst>
        </xdr:cNvPr>
        <xdr:cNvSpPr/>
      </xdr:nvSpPr>
      <xdr:spPr>
        <a:xfrm>
          <a:off x="6515100" y="149225"/>
          <a:ext cx="4276725" cy="1622425"/>
        </a:xfrm>
        <a:prstGeom prst="bevel">
          <a:avLst/>
        </a:prstGeom>
        <a:solidFill>
          <a:srgbClr val="160E7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AU" sz="2800">
              <a:latin typeface="Arial" panose="020B0604020202020204" pitchFamily="34" charset="0"/>
              <a:cs typeface="Arial" panose="020B0604020202020204" pitchFamily="34" charset="0"/>
            </a:rPr>
            <a:t>Your</a:t>
          </a:r>
          <a:r>
            <a:rPr lang="en-AU" sz="2800" baseline="0">
              <a:latin typeface="Arial" panose="020B0604020202020204" pitchFamily="34" charset="0"/>
              <a:cs typeface="Arial" panose="020B0604020202020204" pitchFamily="34" charset="0"/>
            </a:rPr>
            <a:t> Career Matches</a:t>
          </a:r>
          <a:r>
            <a:rPr lang="en-AU" sz="2000">
              <a:latin typeface="Arial" panose="020B0604020202020204" pitchFamily="34" charset="0"/>
              <a:cs typeface="Arial" panose="020B0604020202020204" pitchFamily="34" charset="0"/>
            </a:rPr>
            <a:t>. </a:t>
          </a:r>
          <a:r>
            <a:rPr lang="en-AU" sz="2000" baseline="0">
              <a:latin typeface="Arial" panose="020B0604020202020204" pitchFamily="34" charset="0"/>
              <a:cs typeface="Arial" panose="020B0604020202020204" pitchFamily="34" charset="0"/>
            </a:rPr>
            <a:t> </a:t>
          </a:r>
          <a:endParaRPr lang="en-AU" sz="2000">
            <a:latin typeface="Arial" panose="020B0604020202020204" pitchFamily="34" charset="0"/>
            <a:cs typeface="Arial" panose="020B0604020202020204" pitchFamily="34" charset="0"/>
          </a:endParaRPr>
        </a:p>
      </xdr:txBody>
    </xdr:sp>
    <xdr:clientData/>
  </xdr:twoCellAnchor>
  <xdr:twoCellAnchor>
    <xdr:from>
      <xdr:col>0</xdr:col>
      <xdr:colOff>438149</xdr:colOff>
      <xdr:row>1</xdr:row>
      <xdr:rowOff>142874</xdr:rowOff>
    </xdr:from>
    <xdr:to>
      <xdr:col>4</xdr:col>
      <xdr:colOff>882650</xdr:colOff>
      <xdr:row>6</xdr:row>
      <xdr:rowOff>285749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438149" y="142874"/>
          <a:ext cx="6064251" cy="1666875"/>
        </a:xfrm>
        <a:prstGeom prst="rect">
          <a:avLst/>
        </a:prstGeom>
        <a:ln>
          <a:noFill/>
        </a:ln>
      </xdr:spPr>
      <xdr:style>
        <a:lnRef idx="2">
          <a:schemeClr val="accent3">
            <a:shade val="50000"/>
          </a:schemeClr>
        </a:lnRef>
        <a:fillRef idx="1001">
          <a:schemeClr val="lt1"/>
        </a:fillRef>
        <a:effectRef idx="0">
          <a:schemeClr val="accent3"/>
        </a:effectRef>
        <a:fontRef idx="minor">
          <a:schemeClr val="lt1"/>
        </a:fontRef>
      </xdr:style>
      <xdr:txBody>
        <a:bodyPr vertOverflow="clip" horzOverflow="clip" rtlCol="0" anchor="t"/>
        <a:lstStyle/>
        <a:p>
          <a:pPr algn="l"/>
          <a:r>
            <a:rPr lang="en-AU" sz="1800" b="1">
              <a:solidFill>
                <a:srgbClr val="160E74"/>
              </a:solidFill>
              <a:effectLst/>
              <a:latin typeface="Arial" panose="020B0604020202020204" pitchFamily="34" charset="0"/>
              <a:ea typeface="+mn-ea"/>
              <a:cs typeface="Arial" panose="020B0604020202020204" pitchFamily="34" charset="0"/>
            </a:rPr>
            <a:t>Based on your choices, these are the work interests you may enjoy most. You can explore "your career matches" by clicking on this</a:t>
          </a:r>
          <a:r>
            <a:rPr lang="en-AU" sz="1800" b="1" baseline="0">
              <a:solidFill>
                <a:srgbClr val="160E74"/>
              </a:solidFill>
              <a:effectLst/>
              <a:latin typeface="Arial" panose="020B0604020202020204" pitchFamily="34" charset="0"/>
              <a:ea typeface="+mn-ea"/>
              <a:cs typeface="Arial" panose="020B0604020202020204" pitchFamily="34" charset="0"/>
            </a:rPr>
            <a:t> button</a:t>
          </a:r>
          <a:endParaRPr lang="en-AU" sz="1800"/>
        </a:p>
      </xdr:txBody>
    </xdr:sp>
    <xdr:clientData/>
  </xdr:twoCellAnchor>
  <xdr:twoCellAnchor>
    <xdr:from>
      <xdr:col>1</xdr:col>
      <xdr:colOff>76200</xdr:colOff>
      <xdr:row>4</xdr:row>
      <xdr:rowOff>85726</xdr:rowOff>
    </xdr:from>
    <xdr:to>
      <xdr:col>4</xdr:col>
      <xdr:colOff>663577</xdr:colOff>
      <xdr:row>5</xdr:row>
      <xdr:rowOff>34926</xdr:rowOff>
    </xdr:to>
    <xdr:sp macro="" textlink="">
      <xdr:nvSpPr>
        <xdr:cNvPr id="4" name="Arrow: Right 3">
          <a:extLst>
            <a:ext uri="{FF2B5EF4-FFF2-40B4-BE49-F238E27FC236}">
              <a16:creationId xmlns:a16="http://schemas.microsoft.com/office/drawing/2014/main" id="{00000000-0008-0000-0300-000004000000}"/>
            </a:ext>
          </a:extLst>
        </xdr:cNvPr>
        <xdr:cNvSpPr/>
      </xdr:nvSpPr>
      <xdr:spPr>
        <a:xfrm>
          <a:off x="523875" y="1000126"/>
          <a:ext cx="5959477" cy="254000"/>
        </a:xfrm>
        <a:prstGeom prst="rightArrow">
          <a:avLst/>
        </a:prstGeom>
        <a:solidFill>
          <a:srgbClr val="160E74"/>
        </a:solidFill>
        <a:ln>
          <a:solidFill>
            <a:srgbClr val="160E7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1590675</xdr:colOff>
      <xdr:row>23</xdr:row>
      <xdr:rowOff>38100</xdr:rowOff>
    </xdr:from>
    <xdr:to>
      <xdr:col>21</xdr:col>
      <xdr:colOff>220890</xdr:colOff>
      <xdr:row>30</xdr:row>
      <xdr:rowOff>45358</xdr:rowOff>
    </xdr:to>
    <xdr:sp macro="" textlink="">
      <xdr:nvSpPr>
        <xdr:cNvPr id="7" name="Rectangle: Beveled 6">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553075" y="47424975"/>
          <a:ext cx="8355240" cy="1274083"/>
        </a:xfrm>
        <a:prstGeom prst="bevel">
          <a:avLst/>
        </a:prstGeom>
        <a:solidFill>
          <a:srgbClr val="160E7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n-AU" sz="4800" b="1">
              <a:latin typeface="Arial" panose="020B0604020202020204" pitchFamily="34" charset="0"/>
              <a:cs typeface="Arial" panose="020B0604020202020204" pitchFamily="34" charset="0"/>
            </a:rPr>
            <a:t>Retake the Quiz</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7586280</xdr:colOff>
      <xdr:row>295</xdr:row>
      <xdr:rowOff>52950</xdr:rowOff>
    </xdr:from>
    <xdr:to>
      <xdr:col>2</xdr:col>
      <xdr:colOff>7616520</xdr:colOff>
      <xdr:row>295</xdr:row>
      <xdr:rowOff>104430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900-000007000000}"/>
                </a:ext>
              </a:extLst>
            </xdr14:cNvPr>
            <xdr14:cNvContentPartPr/>
          </xdr14:nvContentPartPr>
          <xdr14:nvPr macro=""/>
          <xdr14:xfrm>
            <a:off x="11320080" y="54377200"/>
            <a:ext cx="30240" cy="51480"/>
          </xdr14:xfrm>
        </xdr:contentPart>
      </mc:Choice>
      <mc:Fallback xmlns="">
        <xdr:pic>
          <xdr:nvPicPr>
            <xdr:cNvPr id="7" name="Ink 6">
              <a:extLst>
                <a:ext uri="{FF2B5EF4-FFF2-40B4-BE49-F238E27FC236}">
                  <a16:creationId xmlns:a16="http://schemas.microsoft.com/office/drawing/2014/main" id="{AAAE26F6-5A30-4FBC-AEE9-430C4616E40B}"/>
                </a:ext>
              </a:extLst>
            </xdr:cNvPr>
            <xdr:cNvPicPr/>
          </xdr:nvPicPr>
          <xdr:blipFill>
            <a:blip xmlns:r="http://schemas.openxmlformats.org/officeDocument/2006/relationships" r:embed="rId2"/>
            <a:stretch>
              <a:fillRect/>
            </a:stretch>
          </xdr:blipFill>
          <xdr:spPr>
            <a:xfrm>
              <a:off x="11311440" y="54368200"/>
              <a:ext cx="47880" cy="69120"/>
            </a:xfrm>
            <a:prstGeom prst="rect">
              <a:avLst/>
            </a:prstGeom>
          </xdr:spPr>
        </xdr:pic>
      </mc:Fallback>
    </mc:AlternateContent>
    <xdr:clientData/>
  </xdr:twoCellAnchor>
  <xdr:twoCellAnchor editAs="oneCell">
    <xdr:from>
      <xdr:col>2</xdr:col>
      <xdr:colOff>7337880</xdr:colOff>
      <xdr:row>295</xdr:row>
      <xdr:rowOff>45030</xdr:rowOff>
    </xdr:from>
    <xdr:to>
      <xdr:col>2</xdr:col>
      <xdr:colOff>7408080</xdr:colOff>
      <xdr:row>295</xdr:row>
      <xdr:rowOff>120990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8" name="Ink 7">
              <a:extLst>
                <a:ext uri="{FF2B5EF4-FFF2-40B4-BE49-F238E27FC236}">
                  <a16:creationId xmlns:a16="http://schemas.microsoft.com/office/drawing/2014/main" id="{00000000-0008-0000-0900-000008000000}"/>
                </a:ext>
              </a:extLst>
            </xdr14:cNvPr>
            <xdr14:cNvContentPartPr/>
          </xdr14:nvContentPartPr>
          <xdr14:nvPr macro=""/>
          <xdr14:xfrm>
            <a:off x="11071680" y="54369280"/>
            <a:ext cx="70200" cy="75960"/>
          </xdr14:xfrm>
        </xdr:contentPart>
      </mc:Choice>
      <mc:Fallback xmlns="">
        <xdr:pic>
          <xdr:nvPicPr>
            <xdr:cNvPr id="8" name="Ink 7">
              <a:extLst>
                <a:ext uri="{FF2B5EF4-FFF2-40B4-BE49-F238E27FC236}">
                  <a16:creationId xmlns:a16="http://schemas.microsoft.com/office/drawing/2014/main" id="{89D4A324-618A-4364-A464-202B76295309}"/>
                </a:ext>
              </a:extLst>
            </xdr:cNvPr>
            <xdr:cNvPicPr/>
          </xdr:nvPicPr>
          <xdr:blipFill>
            <a:blip xmlns:r="http://schemas.openxmlformats.org/officeDocument/2006/relationships" r:embed="rId4"/>
            <a:stretch>
              <a:fillRect/>
            </a:stretch>
          </xdr:blipFill>
          <xdr:spPr>
            <a:xfrm>
              <a:off x="11062680" y="54360280"/>
              <a:ext cx="87840" cy="9360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dservicescentre-my.sharepoint.com/personal/mary_riad_skillscommission_gov_au/Documents/Desktop/Copy%20of%20Job%20Outlook%20-%20ONET%20Interests%20-%20value%20-%20201606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al (2)"/>
      <sheetName val="Final"/>
    </sheetNames>
    <sheetDataSet>
      <sheetData sheetId="0"/>
      <sheetData sheetId="1">
        <row r="1">
          <cell r="B1" t="str">
            <v>Values derived from:</v>
          </cell>
        </row>
        <row r="2">
          <cell r="B2" t="str">
            <v>National Skills Commission, www.joboutlook.gov.au, ANZSCO to O*NET-SOC 2010 Taxonomy Concordance.</v>
          </cell>
        </row>
        <row r="3">
          <cell r="B3" t="str">
            <v>O*NET database 25.0</v>
          </cell>
        </row>
        <row r="5">
          <cell r="B5" t="str">
            <v>O*NET database license conditions:</v>
          </cell>
        </row>
        <row r="6">
          <cell r="B6" t="str">
            <v>O*NET database and conditions of use are available from the O*NET Resource Center</v>
          </cell>
        </row>
        <row r="7">
          <cell r="B7" t="str">
            <v>O*NET Database Content License</v>
          </cell>
        </row>
        <row r="8">
          <cell r="B8"/>
        </row>
        <row r="9">
          <cell r="A9" t="str">
            <v>ANZSCO title</v>
          </cell>
          <cell r="B9" t="str">
            <v>ANZSCO</v>
          </cell>
        </row>
        <row r="10">
          <cell r="A10" t="str">
            <v>Chief Executives and Managing Directors</v>
          </cell>
          <cell r="B10">
            <v>1111</v>
          </cell>
        </row>
        <row r="11">
          <cell r="A11" t="str">
            <v>Chief Executives and Managing Directors</v>
          </cell>
          <cell r="B11">
            <v>1111</v>
          </cell>
        </row>
        <row r="12">
          <cell r="A12" t="str">
            <v>Chief Executives and Managing Directors</v>
          </cell>
          <cell r="B12">
            <v>1111</v>
          </cell>
        </row>
        <row r="13">
          <cell r="A13" t="str">
            <v>Chief Executives and Managing Directors</v>
          </cell>
          <cell r="B13">
            <v>1111</v>
          </cell>
        </row>
        <row r="14">
          <cell r="A14" t="str">
            <v>Chief Executives and Managing Directors</v>
          </cell>
          <cell r="B14">
            <v>1111</v>
          </cell>
        </row>
        <row r="15">
          <cell r="A15" t="str">
            <v>Chief Executives and Managing Directors</v>
          </cell>
          <cell r="B15">
            <v>1111</v>
          </cell>
        </row>
        <row r="16">
          <cell r="A16" t="str">
            <v>General Managers</v>
          </cell>
          <cell r="B16">
            <v>1112</v>
          </cell>
        </row>
        <row r="17">
          <cell r="A17" t="str">
            <v>General Managers</v>
          </cell>
          <cell r="B17">
            <v>1112</v>
          </cell>
        </row>
        <row r="18">
          <cell r="A18" t="str">
            <v>General Managers</v>
          </cell>
          <cell r="B18">
            <v>1112</v>
          </cell>
        </row>
        <row r="19">
          <cell r="A19" t="str">
            <v>General Managers</v>
          </cell>
          <cell r="B19">
            <v>1112</v>
          </cell>
        </row>
        <row r="20">
          <cell r="A20" t="str">
            <v>General Managers</v>
          </cell>
          <cell r="B20">
            <v>1112</v>
          </cell>
        </row>
        <row r="21">
          <cell r="A21" t="str">
            <v>General Managers</v>
          </cell>
          <cell r="B21">
            <v>1112</v>
          </cell>
        </row>
        <row r="22">
          <cell r="A22" t="str">
            <v>Aquaculture Farmers</v>
          </cell>
          <cell r="B22">
            <v>1211</v>
          </cell>
        </row>
        <row r="23">
          <cell r="A23" t="str">
            <v>Aquaculture Farmers</v>
          </cell>
          <cell r="B23">
            <v>1211</v>
          </cell>
        </row>
        <row r="24">
          <cell r="A24" t="str">
            <v>Aquaculture Farmers</v>
          </cell>
          <cell r="B24">
            <v>1211</v>
          </cell>
        </row>
        <row r="25">
          <cell r="A25" t="str">
            <v>Aquaculture Farmers</v>
          </cell>
          <cell r="B25">
            <v>1211</v>
          </cell>
        </row>
        <row r="26">
          <cell r="A26" t="str">
            <v>Aquaculture Farmers</v>
          </cell>
          <cell r="B26">
            <v>1211</v>
          </cell>
        </row>
        <row r="27">
          <cell r="A27" t="str">
            <v>Aquaculture Farmers</v>
          </cell>
          <cell r="B27">
            <v>1211</v>
          </cell>
        </row>
        <row r="28">
          <cell r="A28" t="str">
            <v>Crop Farmers</v>
          </cell>
          <cell r="B28">
            <v>1212</v>
          </cell>
        </row>
        <row r="29">
          <cell r="A29" t="str">
            <v>Crop Farmers</v>
          </cell>
          <cell r="B29">
            <v>1212</v>
          </cell>
        </row>
        <row r="30">
          <cell r="A30" t="str">
            <v>Crop Farmers</v>
          </cell>
          <cell r="B30">
            <v>1212</v>
          </cell>
        </row>
        <row r="31">
          <cell r="A31" t="str">
            <v>Crop Farmers</v>
          </cell>
          <cell r="B31">
            <v>1212</v>
          </cell>
        </row>
        <row r="32">
          <cell r="A32" t="str">
            <v>Crop Farmers</v>
          </cell>
          <cell r="B32">
            <v>1212</v>
          </cell>
        </row>
        <row r="33">
          <cell r="A33" t="str">
            <v>Crop Farmers</v>
          </cell>
          <cell r="B33">
            <v>1212</v>
          </cell>
        </row>
        <row r="34">
          <cell r="A34" t="str">
            <v>Livestock Farmers</v>
          </cell>
          <cell r="B34">
            <v>1213</v>
          </cell>
        </row>
        <row r="35">
          <cell r="A35" t="str">
            <v>Livestock Farmers</v>
          </cell>
          <cell r="B35">
            <v>1213</v>
          </cell>
        </row>
        <row r="36">
          <cell r="A36" t="str">
            <v>Livestock Farmers</v>
          </cell>
          <cell r="B36">
            <v>1213</v>
          </cell>
        </row>
        <row r="37">
          <cell r="A37" t="str">
            <v>Livestock Farmers</v>
          </cell>
          <cell r="B37">
            <v>1213</v>
          </cell>
        </row>
        <row r="38">
          <cell r="A38" t="str">
            <v>Livestock Farmers</v>
          </cell>
          <cell r="B38">
            <v>1213</v>
          </cell>
        </row>
        <row r="39">
          <cell r="A39" t="str">
            <v>Livestock Farmers</v>
          </cell>
          <cell r="B39">
            <v>1213</v>
          </cell>
        </row>
        <row r="40">
          <cell r="A40" t="str">
            <v>Mixed Crop and Livestock Farmers</v>
          </cell>
          <cell r="B40">
            <v>1214</v>
          </cell>
        </row>
        <row r="41">
          <cell r="A41" t="str">
            <v>Mixed Crop and Livestock Farmers</v>
          </cell>
          <cell r="B41">
            <v>1214</v>
          </cell>
        </row>
        <row r="42">
          <cell r="A42" t="str">
            <v>Mixed Crop and Livestock Farmers</v>
          </cell>
          <cell r="B42">
            <v>1214</v>
          </cell>
        </row>
        <row r="43">
          <cell r="A43" t="str">
            <v>Mixed Crop and Livestock Farmers</v>
          </cell>
          <cell r="B43">
            <v>1214</v>
          </cell>
        </row>
        <row r="44">
          <cell r="A44" t="str">
            <v>Mixed Crop and Livestock Farmers</v>
          </cell>
          <cell r="B44">
            <v>1214</v>
          </cell>
        </row>
        <row r="45">
          <cell r="A45" t="str">
            <v>Mixed Crop and Livestock Farmers</v>
          </cell>
          <cell r="B45">
            <v>1214</v>
          </cell>
        </row>
        <row r="46">
          <cell r="A46" t="str">
            <v>Corporate Services Managers</v>
          </cell>
          <cell r="B46">
            <v>1321</v>
          </cell>
        </row>
        <row r="47">
          <cell r="A47" t="str">
            <v>Corporate Services Managers</v>
          </cell>
          <cell r="B47">
            <v>1321</v>
          </cell>
        </row>
        <row r="48">
          <cell r="A48" t="str">
            <v>Corporate Services Managers</v>
          </cell>
          <cell r="B48">
            <v>1321</v>
          </cell>
        </row>
        <row r="49">
          <cell r="A49" t="str">
            <v>Corporate Services Managers</v>
          </cell>
          <cell r="B49">
            <v>1321</v>
          </cell>
        </row>
        <row r="50">
          <cell r="A50" t="str">
            <v>Corporate Services Managers</v>
          </cell>
          <cell r="B50">
            <v>1321</v>
          </cell>
        </row>
        <row r="51">
          <cell r="A51" t="str">
            <v>Corporate Services Managers</v>
          </cell>
          <cell r="B51">
            <v>1321</v>
          </cell>
        </row>
        <row r="52">
          <cell r="A52" t="str">
            <v>Finance Managers</v>
          </cell>
          <cell r="B52">
            <v>1322</v>
          </cell>
        </row>
        <row r="53">
          <cell r="A53" t="str">
            <v>Finance Managers</v>
          </cell>
          <cell r="B53">
            <v>1322</v>
          </cell>
        </row>
        <row r="54">
          <cell r="A54" t="str">
            <v>Finance Managers</v>
          </cell>
          <cell r="B54">
            <v>1322</v>
          </cell>
        </row>
        <row r="55">
          <cell r="A55" t="str">
            <v>Finance Managers</v>
          </cell>
          <cell r="B55">
            <v>1322</v>
          </cell>
        </row>
        <row r="56">
          <cell r="A56" t="str">
            <v>Finance Managers</v>
          </cell>
          <cell r="B56">
            <v>1322</v>
          </cell>
        </row>
        <row r="57">
          <cell r="A57" t="str">
            <v>Finance Managers</v>
          </cell>
          <cell r="B57">
            <v>1322</v>
          </cell>
        </row>
        <row r="58">
          <cell r="A58" t="str">
            <v>Human Resource Managers</v>
          </cell>
          <cell r="B58">
            <v>1323</v>
          </cell>
        </row>
        <row r="59">
          <cell r="A59" t="str">
            <v>Human Resource Managers</v>
          </cell>
          <cell r="B59">
            <v>1323</v>
          </cell>
        </row>
        <row r="60">
          <cell r="A60" t="str">
            <v>Human Resource Managers</v>
          </cell>
          <cell r="B60">
            <v>1323</v>
          </cell>
        </row>
        <row r="61">
          <cell r="A61" t="str">
            <v>Human Resource Managers</v>
          </cell>
          <cell r="B61">
            <v>1323</v>
          </cell>
        </row>
        <row r="62">
          <cell r="A62" t="str">
            <v>Human Resource Managers</v>
          </cell>
          <cell r="B62">
            <v>1323</v>
          </cell>
        </row>
        <row r="63">
          <cell r="A63" t="str">
            <v>Human Resource Managers</v>
          </cell>
          <cell r="B63">
            <v>1323</v>
          </cell>
        </row>
        <row r="64">
          <cell r="A64" t="str">
            <v>Policy and Planning Managers</v>
          </cell>
          <cell r="B64">
            <v>1324</v>
          </cell>
        </row>
        <row r="65">
          <cell r="A65" t="str">
            <v>Policy and Planning Managers</v>
          </cell>
          <cell r="B65">
            <v>1324</v>
          </cell>
        </row>
        <row r="66">
          <cell r="A66" t="str">
            <v>Policy and Planning Managers</v>
          </cell>
          <cell r="B66">
            <v>1324</v>
          </cell>
        </row>
        <row r="67">
          <cell r="A67" t="str">
            <v>Policy and Planning Managers</v>
          </cell>
          <cell r="B67">
            <v>1324</v>
          </cell>
        </row>
        <row r="68">
          <cell r="A68" t="str">
            <v>Policy and Planning Managers</v>
          </cell>
          <cell r="B68">
            <v>1324</v>
          </cell>
        </row>
        <row r="69">
          <cell r="A69" t="str">
            <v>Policy and Planning Managers</v>
          </cell>
          <cell r="B69">
            <v>1324</v>
          </cell>
        </row>
        <row r="70">
          <cell r="A70" t="str">
            <v>Research and Development Managers</v>
          </cell>
          <cell r="B70">
            <v>1325</v>
          </cell>
        </row>
        <row r="71">
          <cell r="A71" t="str">
            <v>Research and Development Managers</v>
          </cell>
          <cell r="B71">
            <v>1325</v>
          </cell>
        </row>
        <row r="72">
          <cell r="A72" t="str">
            <v>Research and Development Managers</v>
          </cell>
          <cell r="B72">
            <v>1325</v>
          </cell>
        </row>
        <row r="73">
          <cell r="A73" t="str">
            <v>Research and Development Managers</v>
          </cell>
          <cell r="B73">
            <v>1325</v>
          </cell>
        </row>
        <row r="74">
          <cell r="A74" t="str">
            <v>Research and Development Managers</v>
          </cell>
          <cell r="B74">
            <v>1325</v>
          </cell>
        </row>
        <row r="75">
          <cell r="A75" t="str">
            <v>Research and Development Managers</v>
          </cell>
          <cell r="B75">
            <v>1325</v>
          </cell>
        </row>
        <row r="76">
          <cell r="A76" t="str">
            <v>Construction Managers</v>
          </cell>
          <cell r="B76">
            <v>1331</v>
          </cell>
        </row>
        <row r="77">
          <cell r="A77" t="str">
            <v>Construction Managers</v>
          </cell>
          <cell r="B77">
            <v>1331</v>
          </cell>
        </row>
        <row r="78">
          <cell r="A78" t="str">
            <v>Construction Managers</v>
          </cell>
          <cell r="B78">
            <v>1331</v>
          </cell>
        </row>
        <row r="79">
          <cell r="A79" t="str">
            <v>Construction Managers</v>
          </cell>
          <cell r="B79">
            <v>1331</v>
          </cell>
        </row>
        <row r="80">
          <cell r="A80" t="str">
            <v>Construction Managers</v>
          </cell>
          <cell r="B80">
            <v>1331</v>
          </cell>
        </row>
        <row r="81">
          <cell r="A81" t="str">
            <v>Construction Managers</v>
          </cell>
          <cell r="B81">
            <v>1331</v>
          </cell>
        </row>
        <row r="82">
          <cell r="A82" t="str">
            <v>Engineering Managers</v>
          </cell>
          <cell r="B82">
            <v>1332</v>
          </cell>
        </row>
        <row r="83">
          <cell r="A83" t="str">
            <v>Engineering Managers</v>
          </cell>
          <cell r="B83">
            <v>1332</v>
          </cell>
        </row>
        <row r="84">
          <cell r="A84" t="str">
            <v>Engineering Managers</v>
          </cell>
          <cell r="B84">
            <v>1332</v>
          </cell>
        </row>
        <row r="85">
          <cell r="A85" t="str">
            <v>Engineering Managers</v>
          </cell>
          <cell r="B85">
            <v>1332</v>
          </cell>
        </row>
        <row r="86">
          <cell r="A86" t="str">
            <v>Engineering Managers</v>
          </cell>
          <cell r="B86">
            <v>1332</v>
          </cell>
        </row>
        <row r="87">
          <cell r="A87" t="str">
            <v>Engineering Managers</v>
          </cell>
          <cell r="B87">
            <v>1332</v>
          </cell>
        </row>
        <row r="88">
          <cell r="A88" t="str">
            <v>Production Managers</v>
          </cell>
          <cell r="B88">
            <v>1335</v>
          </cell>
        </row>
        <row r="89">
          <cell r="A89" t="str">
            <v>Production Managers</v>
          </cell>
          <cell r="B89">
            <v>1335</v>
          </cell>
        </row>
        <row r="90">
          <cell r="A90" t="str">
            <v>Production Managers</v>
          </cell>
          <cell r="B90">
            <v>1335</v>
          </cell>
        </row>
        <row r="91">
          <cell r="A91" t="str">
            <v>Production Managers</v>
          </cell>
          <cell r="B91">
            <v>1335</v>
          </cell>
        </row>
        <row r="92">
          <cell r="A92" t="str">
            <v>Production Managers</v>
          </cell>
          <cell r="B92">
            <v>1335</v>
          </cell>
        </row>
        <row r="93">
          <cell r="A93" t="str">
            <v>Production Managers</v>
          </cell>
          <cell r="B93">
            <v>1335</v>
          </cell>
        </row>
        <row r="94">
          <cell r="A94" t="str">
            <v>Child Care Centre Managers</v>
          </cell>
          <cell r="B94">
            <v>1341</v>
          </cell>
        </row>
        <row r="95">
          <cell r="A95" t="str">
            <v>Child Care Centre Managers</v>
          </cell>
          <cell r="B95">
            <v>1341</v>
          </cell>
        </row>
        <row r="96">
          <cell r="A96" t="str">
            <v>Child Care Centre Managers</v>
          </cell>
          <cell r="B96">
            <v>1341</v>
          </cell>
        </row>
        <row r="97">
          <cell r="A97" t="str">
            <v>Child Care Centre Managers</v>
          </cell>
          <cell r="B97">
            <v>1341</v>
          </cell>
        </row>
        <row r="98">
          <cell r="A98" t="str">
            <v>Child Care Centre Managers</v>
          </cell>
          <cell r="B98">
            <v>1341</v>
          </cell>
        </row>
        <row r="99">
          <cell r="A99" t="str">
            <v>Child Care Centre Managers</v>
          </cell>
          <cell r="B99">
            <v>1341</v>
          </cell>
        </row>
        <row r="100">
          <cell r="A100" t="str">
            <v>Health and Welfare Services Managers</v>
          </cell>
          <cell r="B100">
            <v>1342</v>
          </cell>
        </row>
        <row r="101">
          <cell r="A101" t="str">
            <v>Health and Welfare Services Managers</v>
          </cell>
          <cell r="B101">
            <v>1342</v>
          </cell>
        </row>
        <row r="102">
          <cell r="A102" t="str">
            <v>Health and Welfare Services Managers</v>
          </cell>
          <cell r="B102">
            <v>1342</v>
          </cell>
        </row>
        <row r="103">
          <cell r="A103" t="str">
            <v>Health and Welfare Services Managers</v>
          </cell>
          <cell r="B103">
            <v>1342</v>
          </cell>
        </row>
        <row r="104">
          <cell r="A104" t="str">
            <v>Health and Welfare Services Managers</v>
          </cell>
          <cell r="B104">
            <v>1342</v>
          </cell>
        </row>
        <row r="105">
          <cell r="A105" t="str">
            <v>Health and Welfare Services Managers</v>
          </cell>
          <cell r="B105">
            <v>1342</v>
          </cell>
        </row>
        <row r="106">
          <cell r="A106" t="str">
            <v>School Principals</v>
          </cell>
          <cell r="B106">
            <v>1343</v>
          </cell>
        </row>
        <row r="107">
          <cell r="A107" t="str">
            <v>School Principals</v>
          </cell>
          <cell r="B107">
            <v>1343</v>
          </cell>
        </row>
        <row r="108">
          <cell r="A108" t="str">
            <v>School Principals</v>
          </cell>
          <cell r="B108">
            <v>1343</v>
          </cell>
        </row>
        <row r="109">
          <cell r="A109" t="str">
            <v>School Principals</v>
          </cell>
          <cell r="B109">
            <v>1343</v>
          </cell>
        </row>
        <row r="110">
          <cell r="A110" t="str">
            <v>School Principals</v>
          </cell>
          <cell r="B110">
            <v>1343</v>
          </cell>
        </row>
        <row r="111">
          <cell r="A111" t="str">
            <v>School Principals</v>
          </cell>
          <cell r="B111">
            <v>1343</v>
          </cell>
        </row>
        <row r="112">
          <cell r="A112" t="str">
            <v>Other Education Managers</v>
          </cell>
          <cell r="B112">
            <v>1344</v>
          </cell>
        </row>
        <row r="113">
          <cell r="A113" t="str">
            <v>Other Education Managers</v>
          </cell>
          <cell r="B113">
            <v>1344</v>
          </cell>
        </row>
        <row r="114">
          <cell r="A114" t="str">
            <v>Other Education Managers</v>
          </cell>
          <cell r="B114">
            <v>1344</v>
          </cell>
        </row>
        <row r="115">
          <cell r="A115" t="str">
            <v>Other Education Managers</v>
          </cell>
          <cell r="B115">
            <v>1344</v>
          </cell>
        </row>
        <row r="116">
          <cell r="A116" t="str">
            <v>Other Education Managers</v>
          </cell>
          <cell r="B116">
            <v>1344</v>
          </cell>
        </row>
        <row r="117">
          <cell r="A117" t="str">
            <v>Other Education Managers</v>
          </cell>
          <cell r="B117">
            <v>1344</v>
          </cell>
        </row>
        <row r="118">
          <cell r="A118" t="str">
            <v>Cafe and Restaurant Managers</v>
          </cell>
          <cell r="B118">
            <v>1411</v>
          </cell>
        </row>
        <row r="119">
          <cell r="A119" t="str">
            <v>Cafe and Restaurant Managers</v>
          </cell>
          <cell r="B119">
            <v>1411</v>
          </cell>
        </row>
        <row r="120">
          <cell r="A120" t="str">
            <v>Cafe and Restaurant Managers</v>
          </cell>
          <cell r="B120">
            <v>1411</v>
          </cell>
        </row>
        <row r="121">
          <cell r="A121" t="str">
            <v>Cafe and Restaurant Managers</v>
          </cell>
          <cell r="B121">
            <v>1411</v>
          </cell>
        </row>
        <row r="122">
          <cell r="A122" t="str">
            <v>Cafe and Restaurant Managers</v>
          </cell>
          <cell r="B122">
            <v>1411</v>
          </cell>
        </row>
        <row r="123">
          <cell r="A123" t="str">
            <v>Cafe and Restaurant Managers</v>
          </cell>
          <cell r="B123">
            <v>1411</v>
          </cell>
        </row>
        <row r="124">
          <cell r="A124" t="str">
            <v>Caravan Park and Camping Ground Managers</v>
          </cell>
          <cell r="B124">
            <v>1412</v>
          </cell>
        </row>
        <row r="125">
          <cell r="A125" t="str">
            <v>Caravan Park and Camping Ground Managers</v>
          </cell>
          <cell r="B125">
            <v>1412</v>
          </cell>
        </row>
        <row r="126">
          <cell r="A126" t="str">
            <v>Caravan Park and Camping Ground Managers</v>
          </cell>
          <cell r="B126">
            <v>1412</v>
          </cell>
        </row>
        <row r="127">
          <cell r="A127" t="str">
            <v>Caravan Park and Camping Ground Managers</v>
          </cell>
          <cell r="B127">
            <v>1412</v>
          </cell>
        </row>
        <row r="128">
          <cell r="A128" t="str">
            <v>Caravan Park and Camping Ground Managers</v>
          </cell>
          <cell r="B128">
            <v>1412</v>
          </cell>
        </row>
        <row r="129">
          <cell r="A129" t="str">
            <v>Caravan Park and Camping Ground Managers</v>
          </cell>
          <cell r="B129">
            <v>1412</v>
          </cell>
        </row>
        <row r="130">
          <cell r="A130" t="str">
            <v>Hotel and Motel Managers</v>
          </cell>
          <cell r="B130">
            <v>1413</v>
          </cell>
        </row>
        <row r="131">
          <cell r="A131" t="str">
            <v>Hotel and Motel Managers</v>
          </cell>
          <cell r="B131">
            <v>1413</v>
          </cell>
        </row>
        <row r="132">
          <cell r="A132" t="str">
            <v>Hotel and Motel Managers</v>
          </cell>
          <cell r="B132">
            <v>1413</v>
          </cell>
        </row>
        <row r="133">
          <cell r="A133" t="str">
            <v>Hotel and Motel Managers</v>
          </cell>
          <cell r="B133">
            <v>1413</v>
          </cell>
        </row>
        <row r="134">
          <cell r="A134" t="str">
            <v>Hotel and Motel Managers</v>
          </cell>
          <cell r="B134">
            <v>1413</v>
          </cell>
        </row>
        <row r="135">
          <cell r="A135" t="str">
            <v>Hotel and Motel Managers</v>
          </cell>
          <cell r="B135">
            <v>1413</v>
          </cell>
        </row>
        <row r="136">
          <cell r="A136" t="str">
            <v>Licensed Club Managers</v>
          </cell>
          <cell r="B136">
            <v>1414</v>
          </cell>
        </row>
        <row r="137">
          <cell r="A137" t="str">
            <v>Licensed Club Managers</v>
          </cell>
          <cell r="B137">
            <v>1414</v>
          </cell>
        </row>
        <row r="138">
          <cell r="A138" t="str">
            <v>Licensed Club Managers</v>
          </cell>
          <cell r="B138">
            <v>1414</v>
          </cell>
        </row>
        <row r="139">
          <cell r="A139" t="str">
            <v>Licensed Club Managers</v>
          </cell>
          <cell r="B139">
            <v>1414</v>
          </cell>
        </row>
        <row r="140">
          <cell r="A140" t="str">
            <v>Licensed Club Managers</v>
          </cell>
          <cell r="B140">
            <v>1414</v>
          </cell>
        </row>
        <row r="141">
          <cell r="A141" t="str">
            <v>Licensed Club Managers</v>
          </cell>
          <cell r="B141">
            <v>1414</v>
          </cell>
        </row>
        <row r="142">
          <cell r="A142" t="str">
            <v>Retail Managers</v>
          </cell>
          <cell r="B142">
            <v>1421</v>
          </cell>
        </row>
        <row r="143">
          <cell r="A143" t="str">
            <v>Retail Managers</v>
          </cell>
          <cell r="B143">
            <v>1421</v>
          </cell>
        </row>
        <row r="144">
          <cell r="A144" t="str">
            <v>Retail Managers</v>
          </cell>
          <cell r="B144">
            <v>1421</v>
          </cell>
        </row>
        <row r="145">
          <cell r="A145" t="str">
            <v>Retail Managers</v>
          </cell>
          <cell r="B145">
            <v>1421</v>
          </cell>
        </row>
        <row r="146">
          <cell r="A146" t="str">
            <v>Retail Managers</v>
          </cell>
          <cell r="B146">
            <v>1421</v>
          </cell>
        </row>
        <row r="147">
          <cell r="A147" t="str">
            <v>Retail Managers</v>
          </cell>
          <cell r="B147">
            <v>1421</v>
          </cell>
        </row>
        <row r="148">
          <cell r="A148" t="str">
            <v>Amusement, Fitness and Sports Centre Managers</v>
          </cell>
          <cell r="B148">
            <v>1491</v>
          </cell>
        </row>
        <row r="149">
          <cell r="A149" t="str">
            <v>Amusement, Fitness and Sports Centre Managers</v>
          </cell>
          <cell r="B149">
            <v>1491</v>
          </cell>
        </row>
        <row r="150">
          <cell r="A150" t="str">
            <v>Amusement, Fitness and Sports Centre Managers</v>
          </cell>
          <cell r="B150">
            <v>1491</v>
          </cell>
        </row>
        <row r="151">
          <cell r="A151" t="str">
            <v>Amusement, Fitness and Sports Centre Managers</v>
          </cell>
          <cell r="B151">
            <v>1491</v>
          </cell>
        </row>
        <row r="152">
          <cell r="A152" t="str">
            <v>Amusement, Fitness and Sports Centre Managers</v>
          </cell>
          <cell r="B152">
            <v>1491</v>
          </cell>
        </row>
        <row r="153">
          <cell r="A153" t="str">
            <v>Amusement, Fitness and Sports Centre Managers</v>
          </cell>
          <cell r="B153">
            <v>1491</v>
          </cell>
        </row>
        <row r="154">
          <cell r="A154" t="str">
            <v>Conference and Event Organisers</v>
          </cell>
          <cell r="B154">
            <v>1493</v>
          </cell>
        </row>
        <row r="155">
          <cell r="A155" t="str">
            <v>Conference and Event Organisers</v>
          </cell>
          <cell r="B155">
            <v>1493</v>
          </cell>
        </row>
        <row r="156">
          <cell r="A156" t="str">
            <v>Conference and Event Organisers</v>
          </cell>
          <cell r="B156">
            <v>1493</v>
          </cell>
        </row>
        <row r="157">
          <cell r="A157" t="str">
            <v>Conference and Event Organisers</v>
          </cell>
          <cell r="B157">
            <v>1493</v>
          </cell>
        </row>
        <row r="158">
          <cell r="A158" t="str">
            <v>Conference and Event Organisers</v>
          </cell>
          <cell r="B158">
            <v>1493</v>
          </cell>
        </row>
        <row r="159">
          <cell r="A159" t="str">
            <v>Conference and Event Organisers</v>
          </cell>
          <cell r="B159">
            <v>1493</v>
          </cell>
        </row>
        <row r="160">
          <cell r="A160" t="str">
            <v>Photographers</v>
          </cell>
          <cell r="B160">
            <v>2113</v>
          </cell>
        </row>
        <row r="161">
          <cell r="A161" t="str">
            <v>Photographers</v>
          </cell>
          <cell r="B161">
            <v>2113</v>
          </cell>
        </row>
        <row r="162">
          <cell r="A162" t="str">
            <v>Photographers</v>
          </cell>
          <cell r="B162">
            <v>2113</v>
          </cell>
        </row>
        <row r="163">
          <cell r="A163" t="str">
            <v>Photographers</v>
          </cell>
          <cell r="B163">
            <v>2113</v>
          </cell>
        </row>
        <row r="164">
          <cell r="A164" t="str">
            <v>Photographers</v>
          </cell>
          <cell r="B164">
            <v>2113</v>
          </cell>
        </row>
        <row r="165">
          <cell r="A165" t="str">
            <v>Photographers</v>
          </cell>
          <cell r="B165">
            <v>2113</v>
          </cell>
        </row>
        <row r="166">
          <cell r="A166" t="str">
            <v>Visual Arts and Crafts Professionals</v>
          </cell>
          <cell r="B166">
            <v>2114</v>
          </cell>
        </row>
        <row r="167">
          <cell r="A167" t="str">
            <v>Visual Arts and Crafts Professionals</v>
          </cell>
          <cell r="B167">
            <v>2114</v>
          </cell>
        </row>
        <row r="168">
          <cell r="A168" t="str">
            <v>Visual Arts and Crafts Professionals</v>
          </cell>
          <cell r="B168">
            <v>2114</v>
          </cell>
        </row>
        <row r="169">
          <cell r="A169" t="str">
            <v>Visual Arts and Crafts Professionals</v>
          </cell>
          <cell r="B169">
            <v>2114</v>
          </cell>
        </row>
        <row r="170">
          <cell r="A170" t="str">
            <v>Visual Arts and Crafts Professionals</v>
          </cell>
          <cell r="B170">
            <v>2114</v>
          </cell>
        </row>
        <row r="171">
          <cell r="A171" t="str">
            <v>Visual Arts and Crafts Professionals</v>
          </cell>
          <cell r="B171">
            <v>2114</v>
          </cell>
        </row>
        <row r="172">
          <cell r="A172" t="str">
            <v>Film, Television, Radio and Stage Directors</v>
          </cell>
          <cell r="B172">
            <v>2123</v>
          </cell>
        </row>
        <row r="173">
          <cell r="A173" t="str">
            <v>Film, Television, Radio and Stage Directors</v>
          </cell>
          <cell r="B173">
            <v>2123</v>
          </cell>
        </row>
        <row r="174">
          <cell r="A174" t="str">
            <v>Film, Television, Radio and Stage Directors</v>
          </cell>
          <cell r="B174">
            <v>2123</v>
          </cell>
        </row>
        <row r="175">
          <cell r="A175" t="str">
            <v>Film, Television, Radio and Stage Directors</v>
          </cell>
          <cell r="B175">
            <v>2123</v>
          </cell>
        </row>
        <row r="176">
          <cell r="A176" t="str">
            <v>Film, Television, Radio and Stage Directors</v>
          </cell>
          <cell r="B176">
            <v>2123</v>
          </cell>
        </row>
        <row r="177">
          <cell r="A177" t="str">
            <v>Film, Television, Radio and Stage Directors</v>
          </cell>
          <cell r="B177">
            <v>2123</v>
          </cell>
        </row>
        <row r="178">
          <cell r="A178" t="str">
            <v>Journalists and Other Writers</v>
          </cell>
          <cell r="B178">
            <v>2124</v>
          </cell>
        </row>
        <row r="179">
          <cell r="A179" t="str">
            <v>Journalists and Other Writers</v>
          </cell>
          <cell r="B179">
            <v>2124</v>
          </cell>
        </row>
        <row r="180">
          <cell r="A180" t="str">
            <v>Journalists and Other Writers</v>
          </cell>
          <cell r="B180">
            <v>2124</v>
          </cell>
        </row>
        <row r="181">
          <cell r="A181" t="str">
            <v>Journalists and Other Writers</v>
          </cell>
          <cell r="B181">
            <v>2124</v>
          </cell>
        </row>
        <row r="182">
          <cell r="A182" t="str">
            <v>Journalists and Other Writers</v>
          </cell>
          <cell r="B182">
            <v>2124</v>
          </cell>
        </row>
        <row r="183">
          <cell r="A183" t="str">
            <v>Journalists and Other Writers</v>
          </cell>
          <cell r="B183">
            <v>2124</v>
          </cell>
        </row>
        <row r="184">
          <cell r="A184" t="str">
            <v>Accountants</v>
          </cell>
          <cell r="B184">
            <v>2211</v>
          </cell>
        </row>
        <row r="185">
          <cell r="A185" t="str">
            <v>Accountants</v>
          </cell>
          <cell r="B185">
            <v>2211</v>
          </cell>
        </row>
        <row r="186">
          <cell r="A186" t="str">
            <v>Accountants</v>
          </cell>
          <cell r="B186">
            <v>2211</v>
          </cell>
        </row>
        <row r="187">
          <cell r="A187" t="str">
            <v>Accountants</v>
          </cell>
          <cell r="B187">
            <v>2211</v>
          </cell>
        </row>
        <row r="188">
          <cell r="A188" t="str">
            <v>Accountants</v>
          </cell>
          <cell r="B188">
            <v>2211</v>
          </cell>
        </row>
        <row r="189">
          <cell r="A189" t="str">
            <v>Accountants</v>
          </cell>
          <cell r="B189">
            <v>2211</v>
          </cell>
        </row>
        <row r="190">
          <cell r="A190" t="str">
            <v>Financial Brokers</v>
          </cell>
          <cell r="B190">
            <v>2221</v>
          </cell>
        </row>
        <row r="191">
          <cell r="A191" t="str">
            <v>Financial Brokers</v>
          </cell>
          <cell r="B191">
            <v>2221</v>
          </cell>
        </row>
        <row r="192">
          <cell r="A192" t="str">
            <v>Financial Brokers</v>
          </cell>
          <cell r="B192">
            <v>2221</v>
          </cell>
        </row>
        <row r="193">
          <cell r="A193" t="str">
            <v>Financial Brokers</v>
          </cell>
          <cell r="B193">
            <v>2221</v>
          </cell>
        </row>
        <row r="194">
          <cell r="A194" t="str">
            <v>Financial Brokers</v>
          </cell>
          <cell r="B194">
            <v>2221</v>
          </cell>
        </row>
        <row r="195">
          <cell r="A195" t="str">
            <v>Financial Brokers</v>
          </cell>
          <cell r="B195">
            <v>2221</v>
          </cell>
        </row>
        <row r="196">
          <cell r="A196" t="str">
            <v>Financial Dealers</v>
          </cell>
          <cell r="B196">
            <v>2222</v>
          </cell>
        </row>
        <row r="197">
          <cell r="A197" t="str">
            <v>Financial Dealers</v>
          </cell>
          <cell r="B197">
            <v>2222</v>
          </cell>
        </row>
        <row r="198">
          <cell r="A198" t="str">
            <v>Financial Dealers</v>
          </cell>
          <cell r="B198">
            <v>2222</v>
          </cell>
        </row>
        <row r="199">
          <cell r="A199" t="str">
            <v>Financial Dealers</v>
          </cell>
          <cell r="B199">
            <v>2222</v>
          </cell>
        </row>
        <row r="200">
          <cell r="A200" t="str">
            <v>Financial Dealers</v>
          </cell>
          <cell r="B200">
            <v>2222</v>
          </cell>
        </row>
        <row r="201">
          <cell r="A201" t="str">
            <v>Financial Dealers</v>
          </cell>
          <cell r="B201">
            <v>2222</v>
          </cell>
        </row>
        <row r="202">
          <cell r="A202" t="str">
            <v>ICT Trainers</v>
          </cell>
          <cell r="B202">
            <v>2232</v>
          </cell>
        </row>
        <row r="203">
          <cell r="A203" t="str">
            <v>ICT Trainers</v>
          </cell>
          <cell r="B203">
            <v>2232</v>
          </cell>
        </row>
        <row r="204">
          <cell r="A204" t="str">
            <v>ICT Trainers</v>
          </cell>
          <cell r="B204">
            <v>2232</v>
          </cell>
        </row>
        <row r="205">
          <cell r="A205" t="str">
            <v>ICT Trainers</v>
          </cell>
          <cell r="B205">
            <v>2232</v>
          </cell>
        </row>
        <row r="206">
          <cell r="A206" t="str">
            <v>ICT Trainers</v>
          </cell>
          <cell r="B206">
            <v>2232</v>
          </cell>
        </row>
        <row r="207">
          <cell r="A207" t="str">
            <v>ICT Trainers</v>
          </cell>
          <cell r="B207">
            <v>2232</v>
          </cell>
        </row>
        <row r="208">
          <cell r="A208" t="str">
            <v>Training and Development Professionals</v>
          </cell>
          <cell r="B208">
            <v>2233</v>
          </cell>
        </row>
        <row r="209">
          <cell r="A209" t="str">
            <v>Training and Development Professionals</v>
          </cell>
          <cell r="B209">
            <v>2233</v>
          </cell>
        </row>
        <row r="210">
          <cell r="A210" t="str">
            <v>Training and Development Professionals</v>
          </cell>
          <cell r="B210">
            <v>2233</v>
          </cell>
        </row>
        <row r="211">
          <cell r="A211" t="str">
            <v>Training and Development Professionals</v>
          </cell>
          <cell r="B211">
            <v>2233</v>
          </cell>
        </row>
        <row r="212">
          <cell r="A212" t="str">
            <v>Training and Development Professionals</v>
          </cell>
          <cell r="B212">
            <v>2233</v>
          </cell>
        </row>
        <row r="213">
          <cell r="A213" t="str">
            <v>Training and Development Professionals</v>
          </cell>
          <cell r="B213">
            <v>2233</v>
          </cell>
        </row>
        <row r="214">
          <cell r="A214" t="str">
            <v>Economists</v>
          </cell>
          <cell r="B214">
            <v>2243</v>
          </cell>
        </row>
        <row r="215">
          <cell r="A215" t="str">
            <v>Economists</v>
          </cell>
          <cell r="B215">
            <v>2243</v>
          </cell>
        </row>
        <row r="216">
          <cell r="A216" t="str">
            <v>Economists</v>
          </cell>
          <cell r="B216">
            <v>2243</v>
          </cell>
        </row>
        <row r="217">
          <cell r="A217" t="str">
            <v>Economists</v>
          </cell>
          <cell r="B217">
            <v>2243</v>
          </cell>
        </row>
        <row r="218">
          <cell r="A218" t="str">
            <v>Economists</v>
          </cell>
          <cell r="B218">
            <v>2243</v>
          </cell>
        </row>
        <row r="219">
          <cell r="A219" t="str">
            <v>Economists</v>
          </cell>
          <cell r="B219">
            <v>2243</v>
          </cell>
        </row>
        <row r="220">
          <cell r="A220" t="str">
            <v>Land Economists and Valuers</v>
          </cell>
          <cell r="B220">
            <v>2245</v>
          </cell>
        </row>
        <row r="221">
          <cell r="A221" t="str">
            <v>Land Economists and Valuers</v>
          </cell>
          <cell r="B221">
            <v>2245</v>
          </cell>
        </row>
        <row r="222">
          <cell r="A222" t="str">
            <v>Land Economists and Valuers</v>
          </cell>
          <cell r="B222">
            <v>2245</v>
          </cell>
        </row>
        <row r="223">
          <cell r="A223" t="str">
            <v>Land Economists and Valuers</v>
          </cell>
          <cell r="B223">
            <v>2245</v>
          </cell>
        </row>
        <row r="224">
          <cell r="A224" t="str">
            <v>Land Economists and Valuers</v>
          </cell>
          <cell r="B224">
            <v>2245</v>
          </cell>
        </row>
        <row r="225">
          <cell r="A225" t="str">
            <v>Land Economists and Valuers</v>
          </cell>
          <cell r="B225">
            <v>2245</v>
          </cell>
        </row>
        <row r="226">
          <cell r="A226" t="str">
            <v>Librarians</v>
          </cell>
          <cell r="B226">
            <v>2246</v>
          </cell>
        </row>
        <row r="227">
          <cell r="A227" t="str">
            <v>Librarians</v>
          </cell>
          <cell r="B227">
            <v>2246</v>
          </cell>
        </row>
        <row r="228">
          <cell r="A228" t="str">
            <v>Librarians</v>
          </cell>
          <cell r="B228">
            <v>2246</v>
          </cell>
        </row>
        <row r="229">
          <cell r="A229" t="str">
            <v>Librarians</v>
          </cell>
          <cell r="B229">
            <v>2246</v>
          </cell>
        </row>
        <row r="230">
          <cell r="A230" t="str">
            <v>Librarians</v>
          </cell>
          <cell r="B230">
            <v>2246</v>
          </cell>
        </row>
        <row r="231">
          <cell r="A231" t="str">
            <v>Librarians</v>
          </cell>
          <cell r="B231">
            <v>2246</v>
          </cell>
        </row>
        <row r="232">
          <cell r="A232" t="str">
            <v>Advertising and Marketing Professionals</v>
          </cell>
          <cell r="B232">
            <v>2251</v>
          </cell>
        </row>
        <row r="233">
          <cell r="A233" t="str">
            <v>Advertising and Marketing Professionals</v>
          </cell>
          <cell r="B233">
            <v>2251</v>
          </cell>
        </row>
        <row r="234">
          <cell r="A234" t="str">
            <v>Advertising and Marketing Professionals</v>
          </cell>
          <cell r="B234">
            <v>2251</v>
          </cell>
        </row>
        <row r="235">
          <cell r="A235" t="str">
            <v>Advertising and Marketing Professionals</v>
          </cell>
          <cell r="B235">
            <v>2251</v>
          </cell>
        </row>
        <row r="236">
          <cell r="A236" t="str">
            <v>Advertising and Marketing Professionals</v>
          </cell>
          <cell r="B236">
            <v>2251</v>
          </cell>
        </row>
        <row r="237">
          <cell r="A237" t="str">
            <v>Advertising and Marketing Professionals</v>
          </cell>
          <cell r="B237">
            <v>2251</v>
          </cell>
        </row>
        <row r="238">
          <cell r="A238" t="str">
            <v>ICT Sales Professionals</v>
          </cell>
          <cell r="B238">
            <v>2252</v>
          </cell>
        </row>
        <row r="239">
          <cell r="A239" t="str">
            <v>ICT Sales Professionals</v>
          </cell>
          <cell r="B239">
            <v>2252</v>
          </cell>
        </row>
        <row r="240">
          <cell r="A240" t="str">
            <v>ICT Sales Professionals</v>
          </cell>
          <cell r="B240">
            <v>2252</v>
          </cell>
        </row>
        <row r="241">
          <cell r="A241" t="str">
            <v>ICT Sales Professionals</v>
          </cell>
          <cell r="B241">
            <v>2252</v>
          </cell>
        </row>
        <row r="242">
          <cell r="A242" t="str">
            <v>ICT Sales Professionals</v>
          </cell>
          <cell r="B242">
            <v>2252</v>
          </cell>
        </row>
        <row r="243">
          <cell r="A243" t="str">
            <v>ICT Sales Professionals</v>
          </cell>
          <cell r="B243">
            <v>2252</v>
          </cell>
        </row>
        <row r="244">
          <cell r="A244" t="str">
            <v>Public Relations Professionals</v>
          </cell>
          <cell r="B244">
            <v>2253</v>
          </cell>
        </row>
        <row r="245">
          <cell r="A245" t="str">
            <v>Public Relations Professionals</v>
          </cell>
          <cell r="B245">
            <v>2253</v>
          </cell>
        </row>
        <row r="246">
          <cell r="A246" t="str">
            <v>Public Relations Professionals</v>
          </cell>
          <cell r="B246">
            <v>2253</v>
          </cell>
        </row>
        <row r="247">
          <cell r="A247" t="str">
            <v>Public Relations Professionals</v>
          </cell>
          <cell r="B247">
            <v>2253</v>
          </cell>
        </row>
        <row r="248">
          <cell r="A248" t="str">
            <v>Public Relations Professionals</v>
          </cell>
          <cell r="B248">
            <v>2253</v>
          </cell>
        </row>
        <row r="249">
          <cell r="A249" t="str">
            <v>Public Relations Professionals</v>
          </cell>
          <cell r="B249">
            <v>2253</v>
          </cell>
        </row>
        <row r="250">
          <cell r="A250" t="str">
            <v>Technical Sales Representatives</v>
          </cell>
          <cell r="B250">
            <v>2254</v>
          </cell>
        </row>
        <row r="251">
          <cell r="A251" t="str">
            <v>Technical Sales Representatives</v>
          </cell>
          <cell r="B251">
            <v>2254</v>
          </cell>
        </row>
        <row r="252">
          <cell r="A252" t="str">
            <v>Technical Sales Representatives</v>
          </cell>
          <cell r="B252">
            <v>2254</v>
          </cell>
        </row>
        <row r="253">
          <cell r="A253" t="str">
            <v>Technical Sales Representatives</v>
          </cell>
          <cell r="B253">
            <v>2254</v>
          </cell>
        </row>
        <row r="254">
          <cell r="A254" t="str">
            <v>Technical Sales Representatives</v>
          </cell>
          <cell r="B254">
            <v>2254</v>
          </cell>
        </row>
        <row r="255">
          <cell r="A255" t="str">
            <v>Technical Sales Representatives</v>
          </cell>
          <cell r="B255">
            <v>2254</v>
          </cell>
        </row>
        <row r="256">
          <cell r="A256" t="str">
            <v>Air Transport Professionals</v>
          </cell>
          <cell r="B256">
            <v>2311</v>
          </cell>
        </row>
        <row r="257">
          <cell r="A257" t="str">
            <v>Air Transport Professionals</v>
          </cell>
          <cell r="B257">
            <v>2311</v>
          </cell>
        </row>
        <row r="258">
          <cell r="A258" t="str">
            <v>Air Transport Professionals</v>
          </cell>
          <cell r="B258">
            <v>2311</v>
          </cell>
        </row>
        <row r="259">
          <cell r="A259" t="str">
            <v>Air Transport Professionals</v>
          </cell>
          <cell r="B259">
            <v>2311</v>
          </cell>
        </row>
        <row r="260">
          <cell r="A260" t="str">
            <v>Air Transport Professionals</v>
          </cell>
          <cell r="B260">
            <v>2311</v>
          </cell>
        </row>
        <row r="261">
          <cell r="A261" t="str">
            <v>Air Transport Professionals</v>
          </cell>
          <cell r="B261">
            <v>2311</v>
          </cell>
        </row>
        <row r="262">
          <cell r="A262" t="str">
            <v>Marine Transport Professionals</v>
          </cell>
          <cell r="B262">
            <v>2312</v>
          </cell>
        </row>
        <row r="263">
          <cell r="A263" t="str">
            <v>Marine Transport Professionals</v>
          </cell>
          <cell r="B263">
            <v>2312</v>
          </cell>
        </row>
        <row r="264">
          <cell r="A264" t="str">
            <v>Marine Transport Professionals</v>
          </cell>
          <cell r="B264">
            <v>2312</v>
          </cell>
        </row>
        <row r="265">
          <cell r="A265" t="str">
            <v>Marine Transport Professionals</v>
          </cell>
          <cell r="B265">
            <v>2312</v>
          </cell>
        </row>
        <row r="266">
          <cell r="A266" t="str">
            <v>Marine Transport Professionals</v>
          </cell>
          <cell r="B266">
            <v>2312</v>
          </cell>
        </row>
        <row r="267">
          <cell r="A267" t="str">
            <v>Marine Transport Professionals</v>
          </cell>
          <cell r="B267">
            <v>2312</v>
          </cell>
        </row>
        <row r="268">
          <cell r="A268" t="str">
            <v>Surveyors and Spatial Scientists</v>
          </cell>
          <cell r="B268">
            <v>2322</v>
          </cell>
        </row>
        <row r="269">
          <cell r="A269" t="str">
            <v>Surveyors and Spatial Scientists</v>
          </cell>
          <cell r="B269">
            <v>2322</v>
          </cell>
        </row>
        <row r="270">
          <cell r="A270" t="str">
            <v>Surveyors and Spatial Scientists</v>
          </cell>
          <cell r="B270">
            <v>2322</v>
          </cell>
        </row>
        <row r="271">
          <cell r="A271" t="str">
            <v>Surveyors and Spatial Scientists</v>
          </cell>
          <cell r="B271">
            <v>2322</v>
          </cell>
        </row>
        <row r="272">
          <cell r="A272" t="str">
            <v>Surveyors and Spatial Scientists</v>
          </cell>
          <cell r="B272">
            <v>2322</v>
          </cell>
        </row>
        <row r="273">
          <cell r="A273" t="str">
            <v>Surveyors and Spatial Scientists</v>
          </cell>
          <cell r="B273">
            <v>2322</v>
          </cell>
        </row>
        <row r="274">
          <cell r="A274" t="str">
            <v>Interior Designers</v>
          </cell>
          <cell r="B274">
            <v>2325</v>
          </cell>
        </row>
        <row r="275">
          <cell r="A275" t="str">
            <v>Interior Designers</v>
          </cell>
          <cell r="B275">
            <v>2325</v>
          </cell>
        </row>
        <row r="276">
          <cell r="A276" t="str">
            <v>Interior Designers</v>
          </cell>
          <cell r="B276">
            <v>2325</v>
          </cell>
        </row>
        <row r="277">
          <cell r="A277" t="str">
            <v>Interior Designers</v>
          </cell>
          <cell r="B277">
            <v>2325</v>
          </cell>
        </row>
        <row r="278">
          <cell r="A278" t="str">
            <v>Interior Designers</v>
          </cell>
          <cell r="B278">
            <v>2325</v>
          </cell>
        </row>
        <row r="279">
          <cell r="A279" t="str">
            <v>Interior Designers</v>
          </cell>
          <cell r="B279">
            <v>2325</v>
          </cell>
        </row>
        <row r="280">
          <cell r="A280" t="str">
            <v>Urban and Regional Planners</v>
          </cell>
          <cell r="B280">
            <v>2326</v>
          </cell>
        </row>
        <row r="281">
          <cell r="A281" t="str">
            <v>Urban and Regional Planners</v>
          </cell>
          <cell r="B281">
            <v>2326</v>
          </cell>
        </row>
        <row r="282">
          <cell r="A282" t="str">
            <v>Urban and Regional Planners</v>
          </cell>
          <cell r="B282">
            <v>2326</v>
          </cell>
        </row>
        <row r="283">
          <cell r="A283" t="str">
            <v>Urban and Regional Planners</v>
          </cell>
          <cell r="B283">
            <v>2326</v>
          </cell>
        </row>
        <row r="284">
          <cell r="A284" t="str">
            <v>Urban and Regional Planners</v>
          </cell>
          <cell r="B284">
            <v>2326</v>
          </cell>
        </row>
        <row r="285">
          <cell r="A285" t="str">
            <v>Urban and Regional Planners</v>
          </cell>
          <cell r="B285">
            <v>2326</v>
          </cell>
        </row>
        <row r="286">
          <cell r="A286" t="str">
            <v>Electrical Engineers</v>
          </cell>
          <cell r="B286">
            <v>2333</v>
          </cell>
        </row>
        <row r="287">
          <cell r="A287" t="str">
            <v>Electrical Engineers</v>
          </cell>
          <cell r="B287">
            <v>2333</v>
          </cell>
        </row>
        <row r="288">
          <cell r="A288" t="str">
            <v>Electrical Engineers</v>
          </cell>
          <cell r="B288">
            <v>2333</v>
          </cell>
        </row>
        <row r="289">
          <cell r="A289" t="str">
            <v>Electrical Engineers</v>
          </cell>
          <cell r="B289">
            <v>2333</v>
          </cell>
        </row>
        <row r="290">
          <cell r="A290" t="str">
            <v>Electrical Engineers</v>
          </cell>
          <cell r="B290">
            <v>2333</v>
          </cell>
        </row>
        <row r="291">
          <cell r="A291" t="str">
            <v>Electrical Engineers</v>
          </cell>
          <cell r="B291">
            <v>2333</v>
          </cell>
        </row>
        <row r="292">
          <cell r="A292" t="str">
            <v>Electronics Engineers</v>
          </cell>
          <cell r="B292">
            <v>2334</v>
          </cell>
        </row>
        <row r="293">
          <cell r="A293" t="str">
            <v>Electronics Engineers</v>
          </cell>
          <cell r="B293">
            <v>2334</v>
          </cell>
        </row>
        <row r="294">
          <cell r="A294" t="str">
            <v>Electronics Engineers</v>
          </cell>
          <cell r="B294">
            <v>2334</v>
          </cell>
        </row>
        <row r="295">
          <cell r="A295" t="str">
            <v>Electronics Engineers</v>
          </cell>
          <cell r="B295">
            <v>2334</v>
          </cell>
        </row>
        <row r="296">
          <cell r="A296" t="str">
            <v>Electronics Engineers</v>
          </cell>
          <cell r="B296">
            <v>2334</v>
          </cell>
        </row>
        <row r="297">
          <cell r="A297" t="str">
            <v>Electronics Engineers</v>
          </cell>
          <cell r="B297">
            <v>2334</v>
          </cell>
        </row>
        <row r="298">
          <cell r="A298" t="str">
            <v>Environmental Scientists</v>
          </cell>
          <cell r="B298">
            <v>2343</v>
          </cell>
        </row>
        <row r="299">
          <cell r="A299" t="str">
            <v>Environmental Scientists</v>
          </cell>
          <cell r="B299">
            <v>2343</v>
          </cell>
        </row>
        <row r="300">
          <cell r="A300" t="str">
            <v>Environmental Scientists</v>
          </cell>
          <cell r="B300">
            <v>2343</v>
          </cell>
        </row>
        <row r="301">
          <cell r="A301" t="str">
            <v>Environmental Scientists</v>
          </cell>
          <cell r="B301">
            <v>2343</v>
          </cell>
        </row>
        <row r="302">
          <cell r="A302" t="str">
            <v>Environmental Scientists</v>
          </cell>
          <cell r="B302">
            <v>2343</v>
          </cell>
        </row>
        <row r="303">
          <cell r="A303" t="str">
            <v>Environmental Scientists</v>
          </cell>
          <cell r="B303">
            <v>2343</v>
          </cell>
        </row>
        <row r="304">
          <cell r="A304" t="str">
            <v>Medical Laboratory Scientists</v>
          </cell>
          <cell r="B304">
            <v>2346</v>
          </cell>
        </row>
        <row r="305">
          <cell r="A305" t="str">
            <v>Medical Laboratory Scientists</v>
          </cell>
          <cell r="B305">
            <v>2346</v>
          </cell>
        </row>
        <row r="306">
          <cell r="A306" t="str">
            <v>Medical Laboratory Scientists</v>
          </cell>
          <cell r="B306">
            <v>2346</v>
          </cell>
        </row>
        <row r="307">
          <cell r="A307" t="str">
            <v>Medical Laboratory Scientists</v>
          </cell>
          <cell r="B307">
            <v>2346</v>
          </cell>
        </row>
        <row r="308">
          <cell r="A308" t="str">
            <v>Medical Laboratory Scientists</v>
          </cell>
          <cell r="B308">
            <v>2346</v>
          </cell>
        </row>
        <row r="309">
          <cell r="A309" t="str">
            <v>Medical Laboratory Scientists</v>
          </cell>
          <cell r="B309">
            <v>2346</v>
          </cell>
        </row>
        <row r="310">
          <cell r="A310" t="str">
            <v>Veterinarians</v>
          </cell>
          <cell r="B310">
            <v>2347</v>
          </cell>
        </row>
        <row r="311">
          <cell r="A311" t="str">
            <v>Veterinarians</v>
          </cell>
          <cell r="B311">
            <v>2347</v>
          </cell>
        </row>
        <row r="312">
          <cell r="A312" t="str">
            <v>Veterinarians</v>
          </cell>
          <cell r="B312">
            <v>2347</v>
          </cell>
        </row>
        <row r="313">
          <cell r="A313" t="str">
            <v>Veterinarians</v>
          </cell>
          <cell r="B313">
            <v>2347</v>
          </cell>
        </row>
        <row r="314">
          <cell r="A314" t="str">
            <v>Veterinarians</v>
          </cell>
          <cell r="B314">
            <v>2347</v>
          </cell>
        </row>
        <row r="315">
          <cell r="A315" t="str">
            <v>Veterinarians</v>
          </cell>
          <cell r="B315">
            <v>2347</v>
          </cell>
        </row>
        <row r="316">
          <cell r="A316" t="str">
            <v>Early Childhood (Pre-primary School) Teachers</v>
          </cell>
          <cell r="B316">
            <v>2411</v>
          </cell>
        </row>
        <row r="317">
          <cell r="A317" t="str">
            <v>Early Childhood (Pre-primary School) Teachers</v>
          </cell>
          <cell r="B317">
            <v>2411</v>
          </cell>
        </row>
        <row r="318">
          <cell r="A318" t="str">
            <v>Early Childhood (Pre-primary School) Teachers</v>
          </cell>
          <cell r="B318">
            <v>2411</v>
          </cell>
        </row>
        <row r="319">
          <cell r="A319" t="str">
            <v>Early Childhood (Pre-primary School) Teachers</v>
          </cell>
          <cell r="B319">
            <v>2411</v>
          </cell>
        </row>
        <row r="320">
          <cell r="A320" t="str">
            <v>Early Childhood (Pre-primary School) Teachers</v>
          </cell>
          <cell r="B320">
            <v>2411</v>
          </cell>
        </row>
        <row r="321">
          <cell r="A321" t="str">
            <v>Early Childhood (Pre-primary School) Teachers</v>
          </cell>
          <cell r="B321">
            <v>2411</v>
          </cell>
        </row>
        <row r="322">
          <cell r="A322" t="str">
            <v>Primary School Teachers</v>
          </cell>
          <cell r="B322">
            <v>2412</v>
          </cell>
        </row>
        <row r="323">
          <cell r="A323" t="str">
            <v>Primary School Teachers</v>
          </cell>
          <cell r="B323">
            <v>2412</v>
          </cell>
        </row>
        <row r="324">
          <cell r="A324" t="str">
            <v>Primary School Teachers</v>
          </cell>
          <cell r="B324">
            <v>2412</v>
          </cell>
        </row>
        <row r="325">
          <cell r="A325" t="str">
            <v>Primary School Teachers</v>
          </cell>
          <cell r="B325">
            <v>2412</v>
          </cell>
        </row>
        <row r="326">
          <cell r="A326" t="str">
            <v>Primary School Teachers</v>
          </cell>
          <cell r="B326">
            <v>2412</v>
          </cell>
        </row>
        <row r="327">
          <cell r="A327" t="str">
            <v>Primary School Teachers</v>
          </cell>
          <cell r="B327">
            <v>2412</v>
          </cell>
        </row>
        <row r="328">
          <cell r="A328" t="str">
            <v>Middle School Teachers</v>
          </cell>
          <cell r="B328">
            <v>2413</v>
          </cell>
        </row>
        <row r="329">
          <cell r="A329" t="str">
            <v>Middle School Teachers</v>
          </cell>
          <cell r="B329">
            <v>2413</v>
          </cell>
        </row>
        <row r="330">
          <cell r="A330" t="str">
            <v>Middle School Teachers</v>
          </cell>
          <cell r="B330">
            <v>2413</v>
          </cell>
        </row>
        <row r="331">
          <cell r="A331" t="str">
            <v>Middle School Teachers</v>
          </cell>
          <cell r="B331">
            <v>2413</v>
          </cell>
        </row>
        <row r="332">
          <cell r="A332" t="str">
            <v>Middle School Teachers</v>
          </cell>
          <cell r="B332">
            <v>2413</v>
          </cell>
        </row>
        <row r="333">
          <cell r="A333" t="str">
            <v>Middle School Teachers</v>
          </cell>
          <cell r="B333">
            <v>2413</v>
          </cell>
        </row>
        <row r="334">
          <cell r="A334" t="str">
            <v>Secondary School Teachers</v>
          </cell>
          <cell r="B334">
            <v>2414</v>
          </cell>
        </row>
        <row r="335">
          <cell r="A335" t="str">
            <v>Secondary School Teachers</v>
          </cell>
          <cell r="B335">
            <v>2414</v>
          </cell>
        </row>
        <row r="336">
          <cell r="A336" t="str">
            <v>Secondary School Teachers</v>
          </cell>
          <cell r="B336">
            <v>2414</v>
          </cell>
        </row>
        <row r="337">
          <cell r="A337" t="str">
            <v>Secondary School Teachers</v>
          </cell>
          <cell r="B337">
            <v>2414</v>
          </cell>
        </row>
        <row r="338">
          <cell r="A338" t="str">
            <v>Secondary School Teachers</v>
          </cell>
          <cell r="B338">
            <v>2414</v>
          </cell>
        </row>
        <row r="339">
          <cell r="A339" t="str">
            <v>Secondary School Teachers</v>
          </cell>
          <cell r="B339">
            <v>2414</v>
          </cell>
        </row>
        <row r="340">
          <cell r="A340" t="str">
            <v>Special Education Teachers</v>
          </cell>
          <cell r="B340">
            <v>2415</v>
          </cell>
        </row>
        <row r="341">
          <cell r="A341" t="str">
            <v>Special Education Teachers</v>
          </cell>
          <cell r="B341">
            <v>2415</v>
          </cell>
        </row>
        <row r="342">
          <cell r="A342" t="str">
            <v>Special Education Teachers</v>
          </cell>
          <cell r="B342">
            <v>2415</v>
          </cell>
        </row>
        <row r="343">
          <cell r="A343" t="str">
            <v>Special Education Teachers</v>
          </cell>
          <cell r="B343">
            <v>2415</v>
          </cell>
        </row>
        <row r="344">
          <cell r="A344" t="str">
            <v>Special Education Teachers</v>
          </cell>
          <cell r="B344">
            <v>2415</v>
          </cell>
        </row>
        <row r="345">
          <cell r="A345" t="str">
            <v>Special Education Teachers</v>
          </cell>
          <cell r="B345">
            <v>2415</v>
          </cell>
        </row>
        <row r="346">
          <cell r="A346" t="str">
            <v>University Lecturers and Tutors</v>
          </cell>
          <cell r="B346">
            <v>2421</v>
          </cell>
        </row>
        <row r="347">
          <cell r="A347" t="str">
            <v>University Lecturers and Tutors</v>
          </cell>
          <cell r="B347">
            <v>2421</v>
          </cell>
        </row>
        <row r="348">
          <cell r="A348" t="str">
            <v>University Lecturers and Tutors</v>
          </cell>
          <cell r="B348">
            <v>2421</v>
          </cell>
        </row>
        <row r="349">
          <cell r="A349" t="str">
            <v>University Lecturers and Tutors</v>
          </cell>
          <cell r="B349">
            <v>2421</v>
          </cell>
        </row>
        <row r="350">
          <cell r="A350" t="str">
            <v>University Lecturers and Tutors</v>
          </cell>
          <cell r="B350">
            <v>2421</v>
          </cell>
        </row>
        <row r="351">
          <cell r="A351" t="str">
            <v>University Lecturers and Tutors</v>
          </cell>
          <cell r="B351">
            <v>2421</v>
          </cell>
        </row>
        <row r="352">
          <cell r="A352" t="str">
            <v>Vocational Education Teachers</v>
          </cell>
          <cell r="B352">
            <v>2422</v>
          </cell>
        </row>
        <row r="353">
          <cell r="A353" t="str">
            <v>Vocational Education Teachers</v>
          </cell>
          <cell r="B353">
            <v>2422</v>
          </cell>
        </row>
        <row r="354">
          <cell r="A354" t="str">
            <v>Vocational Education Teachers</v>
          </cell>
          <cell r="B354">
            <v>2422</v>
          </cell>
        </row>
        <row r="355">
          <cell r="A355" t="str">
            <v>Vocational Education Teachers</v>
          </cell>
          <cell r="B355">
            <v>2422</v>
          </cell>
        </row>
        <row r="356">
          <cell r="A356" t="str">
            <v>Vocational Education Teachers</v>
          </cell>
          <cell r="B356">
            <v>2422</v>
          </cell>
        </row>
        <row r="357">
          <cell r="A357" t="str">
            <v>Vocational Education Teachers</v>
          </cell>
          <cell r="B357">
            <v>2422</v>
          </cell>
        </row>
        <row r="358">
          <cell r="A358" t="str">
            <v>Education Advisers and Reviewers</v>
          </cell>
          <cell r="B358">
            <v>2491</v>
          </cell>
        </row>
        <row r="359">
          <cell r="A359" t="str">
            <v>Education Advisers and Reviewers</v>
          </cell>
          <cell r="B359">
            <v>2491</v>
          </cell>
        </row>
        <row r="360">
          <cell r="A360" t="str">
            <v>Education Advisers and Reviewers</v>
          </cell>
          <cell r="B360">
            <v>2491</v>
          </cell>
        </row>
        <row r="361">
          <cell r="A361" t="str">
            <v>Education Advisers and Reviewers</v>
          </cell>
          <cell r="B361">
            <v>2491</v>
          </cell>
        </row>
        <row r="362">
          <cell r="A362" t="str">
            <v>Education Advisers and Reviewers</v>
          </cell>
          <cell r="B362">
            <v>2491</v>
          </cell>
        </row>
        <row r="363">
          <cell r="A363" t="str">
            <v>Education Advisers and Reviewers</v>
          </cell>
          <cell r="B363">
            <v>2491</v>
          </cell>
        </row>
        <row r="364">
          <cell r="A364" t="str">
            <v>Private Tutors and Teachers</v>
          </cell>
          <cell r="B364">
            <v>2492</v>
          </cell>
        </row>
        <row r="365">
          <cell r="A365" t="str">
            <v>Private Tutors and Teachers</v>
          </cell>
          <cell r="B365">
            <v>2492</v>
          </cell>
        </row>
        <row r="366">
          <cell r="A366" t="str">
            <v>Private Tutors and Teachers</v>
          </cell>
          <cell r="B366">
            <v>2492</v>
          </cell>
        </row>
        <row r="367">
          <cell r="A367" t="str">
            <v>Private Tutors and Teachers</v>
          </cell>
          <cell r="B367">
            <v>2492</v>
          </cell>
        </row>
        <row r="368">
          <cell r="A368" t="str">
            <v>Private Tutors and Teachers</v>
          </cell>
          <cell r="B368">
            <v>2492</v>
          </cell>
        </row>
        <row r="369">
          <cell r="A369" t="str">
            <v>Private Tutors and Teachers</v>
          </cell>
          <cell r="B369">
            <v>2492</v>
          </cell>
        </row>
        <row r="370">
          <cell r="A370" t="str">
            <v>Teachers of English to Speakers of Other Languages</v>
          </cell>
          <cell r="B370">
            <v>2493</v>
          </cell>
        </row>
        <row r="371">
          <cell r="A371" t="str">
            <v>Teachers of English to Speakers of Other Languages</v>
          </cell>
          <cell r="B371">
            <v>2493</v>
          </cell>
        </row>
        <row r="372">
          <cell r="A372" t="str">
            <v>Teachers of English to Speakers of Other Languages</v>
          </cell>
          <cell r="B372">
            <v>2493</v>
          </cell>
        </row>
        <row r="373">
          <cell r="A373" t="str">
            <v>Teachers of English to Speakers of Other Languages</v>
          </cell>
          <cell r="B373">
            <v>2493</v>
          </cell>
        </row>
        <row r="374">
          <cell r="A374" t="str">
            <v>Teachers of English to Speakers of Other Languages</v>
          </cell>
          <cell r="B374">
            <v>2493</v>
          </cell>
        </row>
        <row r="375">
          <cell r="A375" t="str">
            <v>Teachers of English to Speakers of Other Languages</v>
          </cell>
          <cell r="B375">
            <v>2493</v>
          </cell>
        </row>
        <row r="376">
          <cell r="A376" t="str">
            <v>Nutrition Professionals</v>
          </cell>
          <cell r="B376">
            <v>2511</v>
          </cell>
        </row>
        <row r="377">
          <cell r="A377" t="str">
            <v>Nutrition Professionals</v>
          </cell>
          <cell r="B377">
            <v>2511</v>
          </cell>
        </row>
        <row r="378">
          <cell r="A378" t="str">
            <v>Nutrition Professionals</v>
          </cell>
          <cell r="B378">
            <v>2511</v>
          </cell>
        </row>
        <row r="379">
          <cell r="A379" t="str">
            <v>Nutrition Professionals</v>
          </cell>
          <cell r="B379">
            <v>2511</v>
          </cell>
        </row>
        <row r="380">
          <cell r="A380" t="str">
            <v>Nutrition Professionals</v>
          </cell>
          <cell r="B380">
            <v>2511</v>
          </cell>
        </row>
        <row r="381">
          <cell r="A381" t="str">
            <v>Nutrition Professionals</v>
          </cell>
          <cell r="B381">
            <v>2511</v>
          </cell>
        </row>
        <row r="382">
          <cell r="A382" t="str">
            <v>Medical Imaging Professionals</v>
          </cell>
          <cell r="B382">
            <v>2512</v>
          </cell>
        </row>
        <row r="383">
          <cell r="A383" t="str">
            <v>Medical Imaging Professionals</v>
          </cell>
          <cell r="B383">
            <v>2512</v>
          </cell>
        </row>
        <row r="384">
          <cell r="A384" t="str">
            <v>Medical Imaging Professionals</v>
          </cell>
          <cell r="B384">
            <v>2512</v>
          </cell>
        </row>
        <row r="385">
          <cell r="A385" t="str">
            <v>Medical Imaging Professionals</v>
          </cell>
          <cell r="B385">
            <v>2512</v>
          </cell>
        </row>
        <row r="386">
          <cell r="A386" t="str">
            <v>Medical Imaging Professionals</v>
          </cell>
          <cell r="B386">
            <v>2512</v>
          </cell>
        </row>
        <row r="387">
          <cell r="A387" t="str">
            <v>Medical Imaging Professionals</v>
          </cell>
          <cell r="B387">
            <v>2512</v>
          </cell>
        </row>
        <row r="388">
          <cell r="A388" t="str">
            <v>Pharmacists</v>
          </cell>
          <cell r="B388">
            <v>2515</v>
          </cell>
        </row>
        <row r="389">
          <cell r="A389" t="str">
            <v>Pharmacists</v>
          </cell>
          <cell r="B389">
            <v>2515</v>
          </cell>
        </row>
        <row r="390">
          <cell r="A390" t="str">
            <v>Pharmacists</v>
          </cell>
          <cell r="B390">
            <v>2515</v>
          </cell>
        </row>
        <row r="391">
          <cell r="A391" t="str">
            <v>Pharmacists</v>
          </cell>
          <cell r="B391">
            <v>2515</v>
          </cell>
        </row>
        <row r="392">
          <cell r="A392" t="str">
            <v>Pharmacists</v>
          </cell>
          <cell r="B392">
            <v>2515</v>
          </cell>
        </row>
        <row r="393">
          <cell r="A393" t="str">
            <v>Pharmacists</v>
          </cell>
          <cell r="B393">
            <v>2515</v>
          </cell>
        </row>
        <row r="394">
          <cell r="A394" t="str">
            <v>Chiropractors and Osteopaths</v>
          </cell>
          <cell r="B394">
            <v>2521</v>
          </cell>
        </row>
        <row r="395">
          <cell r="A395" t="str">
            <v>Chiropractors and Osteopaths</v>
          </cell>
          <cell r="B395">
            <v>2521</v>
          </cell>
        </row>
        <row r="396">
          <cell r="A396" t="str">
            <v>Chiropractors and Osteopaths</v>
          </cell>
          <cell r="B396">
            <v>2521</v>
          </cell>
        </row>
        <row r="397">
          <cell r="A397" t="str">
            <v>Chiropractors and Osteopaths</v>
          </cell>
          <cell r="B397">
            <v>2521</v>
          </cell>
        </row>
        <row r="398">
          <cell r="A398" t="str">
            <v>Chiropractors and Osteopaths</v>
          </cell>
          <cell r="B398">
            <v>2521</v>
          </cell>
        </row>
        <row r="399">
          <cell r="A399" t="str">
            <v>Chiropractors and Osteopaths</v>
          </cell>
          <cell r="B399">
            <v>2521</v>
          </cell>
        </row>
        <row r="400">
          <cell r="A400" t="str">
            <v>Dental Practitioners</v>
          </cell>
          <cell r="B400">
            <v>2523</v>
          </cell>
        </row>
        <row r="401">
          <cell r="A401" t="str">
            <v>Dental Practitioners</v>
          </cell>
          <cell r="B401">
            <v>2523</v>
          </cell>
        </row>
        <row r="402">
          <cell r="A402" t="str">
            <v>Dental Practitioners</v>
          </cell>
          <cell r="B402">
            <v>2523</v>
          </cell>
        </row>
        <row r="403">
          <cell r="A403" t="str">
            <v>Dental Practitioners</v>
          </cell>
          <cell r="B403">
            <v>2523</v>
          </cell>
        </row>
        <row r="404">
          <cell r="A404" t="str">
            <v>Dental Practitioners</v>
          </cell>
          <cell r="B404">
            <v>2523</v>
          </cell>
        </row>
        <row r="405">
          <cell r="A405" t="str">
            <v>Dental Practitioners</v>
          </cell>
          <cell r="B405">
            <v>2523</v>
          </cell>
        </row>
        <row r="406">
          <cell r="A406" t="str">
            <v>Occupational Therapists</v>
          </cell>
          <cell r="B406">
            <v>2524</v>
          </cell>
        </row>
        <row r="407">
          <cell r="A407" t="str">
            <v>Occupational Therapists</v>
          </cell>
          <cell r="B407">
            <v>2524</v>
          </cell>
        </row>
        <row r="408">
          <cell r="A408" t="str">
            <v>Occupational Therapists</v>
          </cell>
          <cell r="B408">
            <v>2524</v>
          </cell>
        </row>
        <row r="409">
          <cell r="A409" t="str">
            <v>Occupational Therapists</v>
          </cell>
          <cell r="B409">
            <v>2524</v>
          </cell>
        </row>
        <row r="410">
          <cell r="A410" t="str">
            <v>Occupational Therapists</v>
          </cell>
          <cell r="B410">
            <v>2524</v>
          </cell>
        </row>
        <row r="411">
          <cell r="A411" t="str">
            <v>Occupational Therapists</v>
          </cell>
          <cell r="B411">
            <v>2524</v>
          </cell>
        </row>
        <row r="412">
          <cell r="A412" t="str">
            <v>Physiotherapists</v>
          </cell>
          <cell r="B412">
            <v>2525</v>
          </cell>
        </row>
        <row r="413">
          <cell r="A413" t="str">
            <v>Physiotherapists</v>
          </cell>
          <cell r="B413">
            <v>2525</v>
          </cell>
        </row>
        <row r="414">
          <cell r="A414" t="str">
            <v>Physiotherapists</v>
          </cell>
          <cell r="B414">
            <v>2525</v>
          </cell>
        </row>
        <row r="415">
          <cell r="A415" t="str">
            <v>Physiotherapists</v>
          </cell>
          <cell r="B415">
            <v>2525</v>
          </cell>
        </row>
        <row r="416">
          <cell r="A416" t="str">
            <v>Physiotherapists</v>
          </cell>
          <cell r="B416">
            <v>2525</v>
          </cell>
        </row>
        <row r="417">
          <cell r="A417" t="str">
            <v>Physiotherapists</v>
          </cell>
          <cell r="B417">
            <v>2525</v>
          </cell>
        </row>
        <row r="418">
          <cell r="A418" t="str">
            <v>Podiatrists</v>
          </cell>
          <cell r="B418">
            <v>2526</v>
          </cell>
        </row>
        <row r="419">
          <cell r="A419" t="str">
            <v>Podiatrists</v>
          </cell>
          <cell r="B419">
            <v>2526</v>
          </cell>
        </row>
        <row r="420">
          <cell r="A420" t="str">
            <v>Podiatrists</v>
          </cell>
          <cell r="B420">
            <v>2526</v>
          </cell>
        </row>
        <row r="421">
          <cell r="A421" t="str">
            <v>Podiatrists</v>
          </cell>
          <cell r="B421">
            <v>2526</v>
          </cell>
        </row>
        <row r="422">
          <cell r="A422" t="str">
            <v>Podiatrists</v>
          </cell>
          <cell r="B422">
            <v>2526</v>
          </cell>
        </row>
        <row r="423">
          <cell r="A423" t="str">
            <v>Podiatrists</v>
          </cell>
          <cell r="B423">
            <v>2526</v>
          </cell>
        </row>
        <row r="424">
          <cell r="A424" t="str">
            <v>Anaesthetists</v>
          </cell>
          <cell r="B424">
            <v>2532</v>
          </cell>
        </row>
        <row r="425">
          <cell r="A425" t="str">
            <v>Anaesthetists</v>
          </cell>
          <cell r="B425">
            <v>2532</v>
          </cell>
        </row>
        <row r="426">
          <cell r="A426" t="str">
            <v>Anaesthetists</v>
          </cell>
          <cell r="B426">
            <v>2532</v>
          </cell>
        </row>
        <row r="427">
          <cell r="A427" t="str">
            <v>Anaesthetists</v>
          </cell>
          <cell r="B427">
            <v>2532</v>
          </cell>
        </row>
        <row r="428">
          <cell r="A428" t="str">
            <v>Anaesthetists</v>
          </cell>
          <cell r="B428">
            <v>2532</v>
          </cell>
        </row>
        <row r="429">
          <cell r="A429" t="str">
            <v>Anaesthetists</v>
          </cell>
          <cell r="B429">
            <v>2532</v>
          </cell>
        </row>
        <row r="430">
          <cell r="A430" t="str">
            <v>Specialist Physicians</v>
          </cell>
          <cell r="B430">
            <v>2533</v>
          </cell>
        </row>
        <row r="431">
          <cell r="A431" t="str">
            <v>Specialist Physicians</v>
          </cell>
          <cell r="B431">
            <v>2533</v>
          </cell>
        </row>
        <row r="432">
          <cell r="A432" t="str">
            <v>Specialist Physicians</v>
          </cell>
          <cell r="B432">
            <v>2533</v>
          </cell>
        </row>
        <row r="433">
          <cell r="A433" t="str">
            <v>Specialist Physicians</v>
          </cell>
          <cell r="B433">
            <v>2533</v>
          </cell>
        </row>
        <row r="434">
          <cell r="A434" t="str">
            <v>Specialist Physicians</v>
          </cell>
          <cell r="B434">
            <v>2533</v>
          </cell>
        </row>
        <row r="435">
          <cell r="A435" t="str">
            <v>Specialist Physicians</v>
          </cell>
          <cell r="B435">
            <v>2533</v>
          </cell>
        </row>
        <row r="436">
          <cell r="A436" t="str">
            <v>Psychiatrists</v>
          </cell>
          <cell r="B436">
            <v>2534</v>
          </cell>
        </row>
        <row r="437">
          <cell r="A437" t="str">
            <v>Psychiatrists</v>
          </cell>
          <cell r="B437">
            <v>2534</v>
          </cell>
        </row>
        <row r="438">
          <cell r="A438" t="str">
            <v>Psychiatrists</v>
          </cell>
          <cell r="B438">
            <v>2534</v>
          </cell>
        </row>
        <row r="439">
          <cell r="A439" t="str">
            <v>Psychiatrists</v>
          </cell>
          <cell r="B439">
            <v>2534</v>
          </cell>
        </row>
        <row r="440">
          <cell r="A440" t="str">
            <v>Psychiatrists</v>
          </cell>
          <cell r="B440">
            <v>2534</v>
          </cell>
        </row>
        <row r="441">
          <cell r="A441" t="str">
            <v>Psychiatrists</v>
          </cell>
          <cell r="B441">
            <v>2534</v>
          </cell>
        </row>
        <row r="442">
          <cell r="A442" t="str">
            <v>Surgeons</v>
          </cell>
          <cell r="B442">
            <v>2535</v>
          </cell>
        </row>
        <row r="443">
          <cell r="A443" t="str">
            <v>Surgeons</v>
          </cell>
          <cell r="B443">
            <v>2535</v>
          </cell>
        </row>
        <row r="444">
          <cell r="A444" t="str">
            <v>Surgeons</v>
          </cell>
          <cell r="B444">
            <v>2535</v>
          </cell>
        </row>
        <row r="445">
          <cell r="A445" t="str">
            <v>Surgeons</v>
          </cell>
          <cell r="B445">
            <v>2535</v>
          </cell>
        </row>
        <row r="446">
          <cell r="A446" t="str">
            <v>Surgeons</v>
          </cell>
          <cell r="B446">
            <v>2535</v>
          </cell>
        </row>
        <row r="447">
          <cell r="A447" t="str">
            <v>Surgeons</v>
          </cell>
          <cell r="B447">
            <v>2535</v>
          </cell>
        </row>
        <row r="448">
          <cell r="A448" t="str">
            <v>Midwives</v>
          </cell>
          <cell r="B448">
            <v>2541</v>
          </cell>
        </row>
        <row r="449">
          <cell r="A449" t="str">
            <v>Midwives</v>
          </cell>
          <cell r="B449">
            <v>2541</v>
          </cell>
        </row>
        <row r="450">
          <cell r="A450" t="str">
            <v>Midwives</v>
          </cell>
          <cell r="B450">
            <v>2541</v>
          </cell>
        </row>
        <row r="451">
          <cell r="A451" t="str">
            <v>Midwives</v>
          </cell>
          <cell r="B451">
            <v>2541</v>
          </cell>
        </row>
        <row r="452">
          <cell r="A452" t="str">
            <v>Midwives</v>
          </cell>
          <cell r="B452">
            <v>2541</v>
          </cell>
        </row>
        <row r="453">
          <cell r="A453" t="str">
            <v>Midwives</v>
          </cell>
          <cell r="B453">
            <v>2541</v>
          </cell>
        </row>
        <row r="454">
          <cell r="A454" t="str">
            <v>Nurse Managers</v>
          </cell>
          <cell r="B454">
            <v>2543</v>
          </cell>
        </row>
        <row r="455">
          <cell r="A455" t="str">
            <v>Nurse Managers</v>
          </cell>
          <cell r="B455">
            <v>2543</v>
          </cell>
        </row>
        <row r="456">
          <cell r="A456" t="str">
            <v>Nurse Managers</v>
          </cell>
          <cell r="B456">
            <v>2543</v>
          </cell>
        </row>
        <row r="457">
          <cell r="A457" t="str">
            <v>Nurse Managers</v>
          </cell>
          <cell r="B457">
            <v>2543</v>
          </cell>
        </row>
        <row r="458">
          <cell r="A458" t="str">
            <v>Nurse Managers</v>
          </cell>
          <cell r="B458">
            <v>2543</v>
          </cell>
        </row>
        <row r="459">
          <cell r="A459" t="str">
            <v>Nurse Managers</v>
          </cell>
          <cell r="B459">
            <v>2543</v>
          </cell>
        </row>
        <row r="460">
          <cell r="A460" t="str">
            <v>Registered Nurses</v>
          </cell>
          <cell r="B460">
            <v>2544</v>
          </cell>
        </row>
        <row r="461">
          <cell r="A461" t="str">
            <v>Registered Nurses</v>
          </cell>
          <cell r="B461">
            <v>2544</v>
          </cell>
        </row>
        <row r="462">
          <cell r="A462" t="str">
            <v>Registered Nurses</v>
          </cell>
          <cell r="B462">
            <v>2544</v>
          </cell>
        </row>
        <row r="463">
          <cell r="A463" t="str">
            <v>Registered Nurses</v>
          </cell>
          <cell r="B463">
            <v>2544</v>
          </cell>
        </row>
        <row r="464">
          <cell r="A464" t="str">
            <v>Registered Nurses</v>
          </cell>
          <cell r="B464">
            <v>2544</v>
          </cell>
        </row>
        <row r="465">
          <cell r="A465" t="str">
            <v>Registered Nurses</v>
          </cell>
          <cell r="B465">
            <v>2544</v>
          </cell>
        </row>
        <row r="466">
          <cell r="A466" t="str">
            <v>ICT Business and Systems Analysts</v>
          </cell>
          <cell r="B466">
            <v>2611</v>
          </cell>
        </row>
        <row r="467">
          <cell r="A467" t="str">
            <v>ICT Business and Systems Analysts</v>
          </cell>
          <cell r="B467">
            <v>2611</v>
          </cell>
        </row>
        <row r="468">
          <cell r="A468" t="str">
            <v>ICT Business and Systems Analysts</v>
          </cell>
          <cell r="B468">
            <v>2611</v>
          </cell>
        </row>
        <row r="469">
          <cell r="A469" t="str">
            <v>ICT Business and Systems Analysts</v>
          </cell>
          <cell r="B469">
            <v>2611</v>
          </cell>
        </row>
        <row r="470">
          <cell r="A470" t="str">
            <v>ICT Business and Systems Analysts</v>
          </cell>
          <cell r="B470">
            <v>2611</v>
          </cell>
        </row>
        <row r="471">
          <cell r="A471" t="str">
            <v>ICT Business and Systems Analysts</v>
          </cell>
          <cell r="B471">
            <v>2611</v>
          </cell>
        </row>
        <row r="472">
          <cell r="A472" t="str">
            <v>Telecommunications Engineering Professionals</v>
          </cell>
          <cell r="B472">
            <v>2633</v>
          </cell>
        </row>
        <row r="473">
          <cell r="A473" t="str">
            <v>Telecommunications Engineering Professionals</v>
          </cell>
          <cell r="B473">
            <v>2633</v>
          </cell>
        </row>
        <row r="474">
          <cell r="A474" t="str">
            <v>Telecommunications Engineering Professionals</v>
          </cell>
          <cell r="B474">
            <v>2633</v>
          </cell>
        </row>
        <row r="475">
          <cell r="A475" t="str">
            <v>Telecommunications Engineering Professionals</v>
          </cell>
          <cell r="B475">
            <v>2633</v>
          </cell>
        </row>
        <row r="476">
          <cell r="A476" t="str">
            <v>Telecommunications Engineering Professionals</v>
          </cell>
          <cell r="B476">
            <v>2633</v>
          </cell>
        </row>
        <row r="477">
          <cell r="A477" t="str">
            <v>Telecommunications Engineering Professionals</v>
          </cell>
          <cell r="B477">
            <v>2633</v>
          </cell>
        </row>
        <row r="478">
          <cell r="A478" t="str">
            <v>Barristers</v>
          </cell>
          <cell r="B478">
            <v>2711</v>
          </cell>
        </row>
        <row r="479">
          <cell r="A479" t="str">
            <v>Barristers</v>
          </cell>
          <cell r="B479">
            <v>2711</v>
          </cell>
        </row>
        <row r="480">
          <cell r="A480" t="str">
            <v>Barristers</v>
          </cell>
          <cell r="B480">
            <v>2711</v>
          </cell>
        </row>
        <row r="481">
          <cell r="A481" t="str">
            <v>Barristers</v>
          </cell>
          <cell r="B481">
            <v>2711</v>
          </cell>
        </row>
        <row r="482">
          <cell r="A482" t="str">
            <v>Barristers</v>
          </cell>
          <cell r="B482">
            <v>2711</v>
          </cell>
        </row>
        <row r="483">
          <cell r="A483" t="str">
            <v>Barristers</v>
          </cell>
          <cell r="B483">
            <v>2711</v>
          </cell>
        </row>
        <row r="484">
          <cell r="A484" t="str">
            <v>Judicial and Other Legal Professionals</v>
          </cell>
          <cell r="B484">
            <v>2712</v>
          </cell>
        </row>
        <row r="485">
          <cell r="A485" t="str">
            <v>Judicial and Other Legal Professionals</v>
          </cell>
          <cell r="B485">
            <v>2712</v>
          </cell>
        </row>
        <row r="486">
          <cell r="A486" t="str">
            <v>Judicial and Other Legal Professionals</v>
          </cell>
          <cell r="B486">
            <v>2712</v>
          </cell>
        </row>
        <row r="487">
          <cell r="A487" t="str">
            <v>Judicial and Other Legal Professionals</v>
          </cell>
          <cell r="B487">
            <v>2712</v>
          </cell>
        </row>
        <row r="488">
          <cell r="A488" t="str">
            <v>Judicial and Other Legal Professionals</v>
          </cell>
          <cell r="B488">
            <v>2712</v>
          </cell>
        </row>
        <row r="489">
          <cell r="A489" t="str">
            <v>Judicial and Other Legal Professionals</v>
          </cell>
          <cell r="B489">
            <v>2712</v>
          </cell>
        </row>
        <row r="490">
          <cell r="A490" t="str">
            <v>Solicitors</v>
          </cell>
          <cell r="B490">
            <v>2713</v>
          </cell>
        </row>
        <row r="491">
          <cell r="A491" t="str">
            <v>Solicitors</v>
          </cell>
          <cell r="B491">
            <v>2713</v>
          </cell>
        </row>
        <row r="492">
          <cell r="A492" t="str">
            <v>Solicitors</v>
          </cell>
          <cell r="B492">
            <v>2713</v>
          </cell>
        </row>
        <row r="493">
          <cell r="A493" t="str">
            <v>Solicitors</v>
          </cell>
          <cell r="B493">
            <v>2713</v>
          </cell>
        </row>
        <row r="494">
          <cell r="A494" t="str">
            <v>Solicitors</v>
          </cell>
          <cell r="B494">
            <v>2713</v>
          </cell>
        </row>
        <row r="495">
          <cell r="A495" t="str">
            <v>Solicitors</v>
          </cell>
          <cell r="B495">
            <v>2713</v>
          </cell>
        </row>
        <row r="496">
          <cell r="A496" t="str">
            <v>Counsellors</v>
          </cell>
          <cell r="B496">
            <v>2721</v>
          </cell>
        </row>
        <row r="497">
          <cell r="A497" t="str">
            <v>Counsellors</v>
          </cell>
          <cell r="B497">
            <v>2721</v>
          </cell>
        </row>
        <row r="498">
          <cell r="A498" t="str">
            <v>Counsellors</v>
          </cell>
          <cell r="B498">
            <v>2721</v>
          </cell>
        </row>
        <row r="499">
          <cell r="A499" t="str">
            <v>Counsellors</v>
          </cell>
          <cell r="B499">
            <v>2721</v>
          </cell>
        </row>
        <row r="500">
          <cell r="A500" t="str">
            <v>Counsellors</v>
          </cell>
          <cell r="B500">
            <v>2721</v>
          </cell>
        </row>
        <row r="501">
          <cell r="A501" t="str">
            <v>Counsellors</v>
          </cell>
          <cell r="B501">
            <v>2721</v>
          </cell>
        </row>
        <row r="502">
          <cell r="A502" t="str">
            <v>Ministers of Religion</v>
          </cell>
          <cell r="B502">
            <v>2722</v>
          </cell>
        </row>
        <row r="503">
          <cell r="A503" t="str">
            <v>Ministers of Religion</v>
          </cell>
          <cell r="B503">
            <v>2722</v>
          </cell>
        </row>
        <row r="504">
          <cell r="A504" t="str">
            <v>Ministers of Religion</v>
          </cell>
          <cell r="B504">
            <v>2722</v>
          </cell>
        </row>
        <row r="505">
          <cell r="A505" t="str">
            <v>Ministers of Religion</v>
          </cell>
          <cell r="B505">
            <v>2722</v>
          </cell>
        </row>
        <row r="506">
          <cell r="A506" t="str">
            <v>Ministers of Religion</v>
          </cell>
          <cell r="B506">
            <v>2722</v>
          </cell>
        </row>
        <row r="507">
          <cell r="A507" t="str">
            <v>Ministers of Religion</v>
          </cell>
          <cell r="B507">
            <v>2722</v>
          </cell>
        </row>
        <row r="508">
          <cell r="A508" t="str">
            <v>Social Workers</v>
          </cell>
          <cell r="B508">
            <v>2725</v>
          </cell>
        </row>
        <row r="509">
          <cell r="A509" t="str">
            <v>Social Workers</v>
          </cell>
          <cell r="B509">
            <v>2725</v>
          </cell>
        </row>
        <row r="510">
          <cell r="A510" t="str">
            <v>Social Workers</v>
          </cell>
          <cell r="B510">
            <v>2725</v>
          </cell>
        </row>
        <row r="511">
          <cell r="A511" t="str">
            <v>Social Workers</v>
          </cell>
          <cell r="B511">
            <v>2725</v>
          </cell>
        </row>
        <row r="512">
          <cell r="A512" t="str">
            <v>Social Workers</v>
          </cell>
          <cell r="B512">
            <v>2725</v>
          </cell>
        </row>
        <row r="513">
          <cell r="A513" t="str">
            <v>Social Workers</v>
          </cell>
          <cell r="B513">
            <v>2725</v>
          </cell>
        </row>
        <row r="514">
          <cell r="A514" t="str">
            <v>Agricultural Technicians</v>
          </cell>
          <cell r="B514">
            <v>3111</v>
          </cell>
        </row>
        <row r="515">
          <cell r="A515" t="str">
            <v>Agricultural Technicians</v>
          </cell>
          <cell r="B515">
            <v>3111</v>
          </cell>
        </row>
        <row r="516">
          <cell r="A516" t="str">
            <v>Agricultural Technicians</v>
          </cell>
          <cell r="B516">
            <v>3111</v>
          </cell>
        </row>
        <row r="517">
          <cell r="A517" t="str">
            <v>Agricultural Technicians</v>
          </cell>
          <cell r="B517">
            <v>3111</v>
          </cell>
        </row>
        <row r="518">
          <cell r="A518" t="str">
            <v>Agricultural Technicians</v>
          </cell>
          <cell r="B518">
            <v>3111</v>
          </cell>
        </row>
        <row r="519">
          <cell r="A519" t="str">
            <v>Agricultural Technicians</v>
          </cell>
          <cell r="B519">
            <v>3111</v>
          </cell>
        </row>
        <row r="520">
          <cell r="A520" t="str">
            <v>Primary Products Inspectors</v>
          </cell>
          <cell r="B520">
            <v>3113</v>
          </cell>
        </row>
        <row r="521">
          <cell r="A521" t="str">
            <v>Primary Products Inspectors</v>
          </cell>
          <cell r="B521">
            <v>3113</v>
          </cell>
        </row>
        <row r="522">
          <cell r="A522" t="str">
            <v>Primary Products Inspectors</v>
          </cell>
          <cell r="B522">
            <v>3113</v>
          </cell>
        </row>
        <row r="523">
          <cell r="A523" t="str">
            <v>Primary Products Inspectors</v>
          </cell>
          <cell r="B523">
            <v>3113</v>
          </cell>
        </row>
        <row r="524">
          <cell r="A524" t="str">
            <v>Primary Products Inspectors</v>
          </cell>
          <cell r="B524">
            <v>3113</v>
          </cell>
        </row>
        <row r="525">
          <cell r="A525" t="str">
            <v>Primary Products Inspectors</v>
          </cell>
          <cell r="B525">
            <v>3113</v>
          </cell>
        </row>
        <row r="526">
          <cell r="A526" t="str">
            <v>Safety Inspectors</v>
          </cell>
          <cell r="B526">
            <v>3126</v>
          </cell>
        </row>
        <row r="527">
          <cell r="A527" t="str">
            <v>Safety Inspectors</v>
          </cell>
          <cell r="B527">
            <v>3126</v>
          </cell>
        </row>
        <row r="528">
          <cell r="A528" t="str">
            <v>Safety Inspectors</v>
          </cell>
          <cell r="B528">
            <v>3126</v>
          </cell>
        </row>
        <row r="529">
          <cell r="A529" t="str">
            <v>Safety Inspectors</v>
          </cell>
          <cell r="B529">
            <v>3126</v>
          </cell>
        </row>
        <row r="530">
          <cell r="A530" t="str">
            <v>Safety Inspectors</v>
          </cell>
          <cell r="B530">
            <v>3126</v>
          </cell>
        </row>
        <row r="531">
          <cell r="A531" t="str">
            <v>Safety Inspectors</v>
          </cell>
          <cell r="B531">
            <v>3126</v>
          </cell>
        </row>
        <row r="532">
          <cell r="A532" t="str">
            <v>Telecommunications Technical Specialists</v>
          </cell>
          <cell r="B532">
            <v>3132</v>
          </cell>
        </row>
        <row r="533">
          <cell r="A533" t="str">
            <v>Telecommunications Technical Specialists</v>
          </cell>
          <cell r="B533">
            <v>3132</v>
          </cell>
        </row>
        <row r="534">
          <cell r="A534" t="str">
            <v>Telecommunications Technical Specialists</v>
          </cell>
          <cell r="B534">
            <v>3132</v>
          </cell>
        </row>
        <row r="535">
          <cell r="A535" t="str">
            <v>Telecommunications Technical Specialists</v>
          </cell>
          <cell r="B535">
            <v>3132</v>
          </cell>
        </row>
        <row r="536">
          <cell r="A536" t="str">
            <v>Telecommunications Technical Specialists</v>
          </cell>
          <cell r="B536">
            <v>3132</v>
          </cell>
        </row>
        <row r="537">
          <cell r="A537" t="str">
            <v>Telecommunications Technical Specialists</v>
          </cell>
          <cell r="B537">
            <v>3132</v>
          </cell>
        </row>
        <row r="538">
          <cell r="A538" t="str">
            <v>Automotive Electricians</v>
          </cell>
          <cell r="B538">
            <v>3211</v>
          </cell>
        </row>
        <row r="539">
          <cell r="A539" t="str">
            <v>Automotive Electricians</v>
          </cell>
          <cell r="B539">
            <v>3211</v>
          </cell>
        </row>
        <row r="540">
          <cell r="A540" t="str">
            <v>Automotive Electricians</v>
          </cell>
          <cell r="B540">
            <v>3211</v>
          </cell>
        </row>
        <row r="541">
          <cell r="A541" t="str">
            <v>Automotive Electricians</v>
          </cell>
          <cell r="B541">
            <v>3211</v>
          </cell>
        </row>
        <row r="542">
          <cell r="A542" t="str">
            <v>Automotive Electricians</v>
          </cell>
          <cell r="B542">
            <v>3211</v>
          </cell>
        </row>
        <row r="543">
          <cell r="A543" t="str">
            <v>Automotive Electricians</v>
          </cell>
          <cell r="B543">
            <v>3211</v>
          </cell>
        </row>
        <row r="544">
          <cell r="A544" t="str">
            <v>Sheetmetal Trades Workers</v>
          </cell>
          <cell r="B544">
            <v>3222</v>
          </cell>
        </row>
        <row r="545">
          <cell r="A545" t="str">
            <v>Sheetmetal Trades Workers</v>
          </cell>
          <cell r="B545">
            <v>3222</v>
          </cell>
        </row>
        <row r="546">
          <cell r="A546" t="str">
            <v>Sheetmetal Trades Workers</v>
          </cell>
          <cell r="B546">
            <v>3222</v>
          </cell>
        </row>
        <row r="547">
          <cell r="A547" t="str">
            <v>Sheetmetal Trades Workers</v>
          </cell>
          <cell r="B547">
            <v>3222</v>
          </cell>
        </row>
        <row r="548">
          <cell r="A548" t="str">
            <v>Sheetmetal Trades Workers</v>
          </cell>
          <cell r="B548">
            <v>3222</v>
          </cell>
        </row>
        <row r="549">
          <cell r="A549" t="str">
            <v>Sheetmetal Trades Workers</v>
          </cell>
          <cell r="B549">
            <v>3222</v>
          </cell>
        </row>
        <row r="550">
          <cell r="A550" t="str">
            <v>Panelbeaters</v>
          </cell>
          <cell r="B550">
            <v>3241</v>
          </cell>
        </row>
        <row r="551">
          <cell r="A551" t="str">
            <v>Panelbeaters</v>
          </cell>
          <cell r="B551">
            <v>3241</v>
          </cell>
        </row>
        <row r="552">
          <cell r="A552" t="str">
            <v>Panelbeaters</v>
          </cell>
          <cell r="B552">
            <v>3241</v>
          </cell>
        </row>
        <row r="553">
          <cell r="A553" t="str">
            <v>Panelbeaters</v>
          </cell>
          <cell r="B553">
            <v>3241</v>
          </cell>
        </row>
        <row r="554">
          <cell r="A554" t="str">
            <v>Panelbeaters</v>
          </cell>
          <cell r="B554">
            <v>3241</v>
          </cell>
        </row>
        <row r="555">
          <cell r="A555" t="str">
            <v>Panelbeaters</v>
          </cell>
          <cell r="B555">
            <v>3241</v>
          </cell>
        </row>
        <row r="556">
          <cell r="A556" t="str">
            <v>Vehicle Painters</v>
          </cell>
          <cell r="B556">
            <v>3243</v>
          </cell>
        </row>
        <row r="557">
          <cell r="A557" t="str">
            <v>Vehicle Painters</v>
          </cell>
          <cell r="B557">
            <v>3243</v>
          </cell>
        </row>
        <row r="558">
          <cell r="A558" t="str">
            <v>Vehicle Painters</v>
          </cell>
          <cell r="B558">
            <v>3243</v>
          </cell>
        </row>
        <row r="559">
          <cell r="A559" t="str">
            <v>Vehicle Painters</v>
          </cell>
          <cell r="B559">
            <v>3243</v>
          </cell>
        </row>
        <row r="560">
          <cell r="A560" t="str">
            <v>Vehicle Painters</v>
          </cell>
          <cell r="B560">
            <v>3243</v>
          </cell>
        </row>
        <row r="561">
          <cell r="A561" t="str">
            <v>Vehicle Painters</v>
          </cell>
          <cell r="B561">
            <v>3243</v>
          </cell>
        </row>
        <row r="562">
          <cell r="A562" t="str">
            <v>Floor Finishers</v>
          </cell>
          <cell r="B562">
            <v>3321</v>
          </cell>
        </row>
        <row r="563">
          <cell r="A563" t="str">
            <v>Floor Finishers</v>
          </cell>
          <cell r="B563">
            <v>3321</v>
          </cell>
        </row>
        <row r="564">
          <cell r="A564" t="str">
            <v>Floor Finishers</v>
          </cell>
          <cell r="B564">
            <v>3321</v>
          </cell>
        </row>
        <row r="565">
          <cell r="A565" t="str">
            <v>Floor Finishers</v>
          </cell>
          <cell r="B565">
            <v>3321</v>
          </cell>
        </row>
        <row r="566">
          <cell r="A566" t="str">
            <v>Floor Finishers</v>
          </cell>
          <cell r="B566">
            <v>3321</v>
          </cell>
        </row>
        <row r="567">
          <cell r="A567" t="str">
            <v>Floor Finishers</v>
          </cell>
          <cell r="B567">
            <v>3321</v>
          </cell>
        </row>
        <row r="568">
          <cell r="A568" t="str">
            <v>Painting Trades Workers</v>
          </cell>
          <cell r="B568">
            <v>3322</v>
          </cell>
        </row>
        <row r="569">
          <cell r="A569" t="str">
            <v>Painting Trades Workers</v>
          </cell>
          <cell r="B569">
            <v>3322</v>
          </cell>
        </row>
        <row r="570">
          <cell r="A570" t="str">
            <v>Painting Trades Workers</v>
          </cell>
          <cell r="B570">
            <v>3322</v>
          </cell>
        </row>
        <row r="571">
          <cell r="A571" t="str">
            <v>Painting Trades Workers</v>
          </cell>
          <cell r="B571">
            <v>3322</v>
          </cell>
        </row>
        <row r="572">
          <cell r="A572" t="str">
            <v>Painting Trades Workers</v>
          </cell>
          <cell r="B572">
            <v>3322</v>
          </cell>
        </row>
        <row r="573">
          <cell r="A573" t="str">
            <v>Painting Trades Workers</v>
          </cell>
          <cell r="B573">
            <v>3322</v>
          </cell>
        </row>
        <row r="574">
          <cell r="A574" t="str">
            <v>Glaziers</v>
          </cell>
          <cell r="B574">
            <v>3331</v>
          </cell>
        </row>
        <row r="575">
          <cell r="A575" t="str">
            <v>Glaziers</v>
          </cell>
          <cell r="B575">
            <v>3331</v>
          </cell>
        </row>
        <row r="576">
          <cell r="A576" t="str">
            <v>Glaziers</v>
          </cell>
          <cell r="B576">
            <v>3331</v>
          </cell>
        </row>
        <row r="577">
          <cell r="A577" t="str">
            <v>Glaziers</v>
          </cell>
          <cell r="B577">
            <v>3331</v>
          </cell>
        </row>
        <row r="578">
          <cell r="A578" t="str">
            <v>Glaziers</v>
          </cell>
          <cell r="B578">
            <v>3331</v>
          </cell>
        </row>
        <row r="579">
          <cell r="A579" t="str">
            <v>Glaziers</v>
          </cell>
          <cell r="B579">
            <v>3331</v>
          </cell>
        </row>
        <row r="580">
          <cell r="A580" t="str">
            <v>Roof Tilers</v>
          </cell>
          <cell r="B580">
            <v>3333</v>
          </cell>
        </row>
        <row r="581">
          <cell r="A581" t="str">
            <v>Roof Tilers</v>
          </cell>
          <cell r="B581">
            <v>3333</v>
          </cell>
        </row>
        <row r="582">
          <cell r="A582" t="str">
            <v>Roof Tilers</v>
          </cell>
          <cell r="B582">
            <v>3333</v>
          </cell>
        </row>
        <row r="583">
          <cell r="A583" t="str">
            <v>Roof Tilers</v>
          </cell>
          <cell r="B583">
            <v>3333</v>
          </cell>
        </row>
        <row r="584">
          <cell r="A584" t="str">
            <v>Roof Tilers</v>
          </cell>
          <cell r="B584">
            <v>3333</v>
          </cell>
        </row>
        <row r="585">
          <cell r="A585" t="str">
            <v>Roof Tilers</v>
          </cell>
          <cell r="B585">
            <v>3333</v>
          </cell>
        </row>
        <row r="586">
          <cell r="A586" t="str">
            <v>Wall and Floor Tilers</v>
          </cell>
          <cell r="B586">
            <v>3334</v>
          </cell>
        </row>
        <row r="587">
          <cell r="A587" t="str">
            <v>Wall and Floor Tilers</v>
          </cell>
          <cell r="B587">
            <v>3334</v>
          </cell>
        </row>
        <row r="588">
          <cell r="A588" t="str">
            <v>Wall and Floor Tilers</v>
          </cell>
          <cell r="B588">
            <v>3334</v>
          </cell>
        </row>
        <row r="589">
          <cell r="A589" t="str">
            <v>Wall and Floor Tilers</v>
          </cell>
          <cell r="B589">
            <v>3334</v>
          </cell>
        </row>
        <row r="590">
          <cell r="A590" t="str">
            <v>Wall and Floor Tilers</v>
          </cell>
          <cell r="B590">
            <v>3334</v>
          </cell>
        </row>
        <row r="591">
          <cell r="A591" t="str">
            <v>Wall and Floor Tilers</v>
          </cell>
          <cell r="B591">
            <v>3334</v>
          </cell>
        </row>
        <row r="592">
          <cell r="A592" t="str">
            <v>Plumbers</v>
          </cell>
          <cell r="B592">
            <v>3341</v>
          </cell>
        </row>
        <row r="593">
          <cell r="A593" t="str">
            <v>Plumbers</v>
          </cell>
          <cell r="B593">
            <v>3341</v>
          </cell>
        </row>
        <row r="594">
          <cell r="A594" t="str">
            <v>Plumbers</v>
          </cell>
          <cell r="B594">
            <v>3341</v>
          </cell>
        </row>
        <row r="595">
          <cell r="A595" t="str">
            <v>Plumbers</v>
          </cell>
          <cell r="B595">
            <v>3341</v>
          </cell>
        </row>
        <row r="596">
          <cell r="A596" t="str">
            <v>Plumbers</v>
          </cell>
          <cell r="B596">
            <v>3341</v>
          </cell>
        </row>
        <row r="597">
          <cell r="A597" t="str">
            <v>Plumbers</v>
          </cell>
          <cell r="B597">
            <v>3341</v>
          </cell>
        </row>
        <row r="598">
          <cell r="A598" t="str">
            <v>Electricians</v>
          </cell>
          <cell r="B598">
            <v>3411</v>
          </cell>
        </row>
        <row r="599">
          <cell r="A599" t="str">
            <v>Electricians</v>
          </cell>
          <cell r="B599">
            <v>3411</v>
          </cell>
        </row>
        <row r="600">
          <cell r="A600" t="str">
            <v>Electricians</v>
          </cell>
          <cell r="B600">
            <v>3411</v>
          </cell>
        </row>
        <row r="601">
          <cell r="A601" t="str">
            <v>Electricians</v>
          </cell>
          <cell r="B601">
            <v>3411</v>
          </cell>
        </row>
        <row r="602">
          <cell r="A602" t="str">
            <v>Electricians</v>
          </cell>
          <cell r="B602">
            <v>3411</v>
          </cell>
        </row>
        <row r="603">
          <cell r="A603" t="str">
            <v>Electricians</v>
          </cell>
          <cell r="B603">
            <v>3411</v>
          </cell>
        </row>
        <row r="604">
          <cell r="A604" t="str">
            <v>Airconditioning and Refrigeration Mechanics</v>
          </cell>
          <cell r="B604">
            <v>3421</v>
          </cell>
        </row>
        <row r="605">
          <cell r="A605" t="str">
            <v>Airconditioning and Refrigeration Mechanics</v>
          </cell>
          <cell r="B605">
            <v>3421</v>
          </cell>
        </row>
        <row r="606">
          <cell r="A606" t="str">
            <v>Airconditioning and Refrigeration Mechanics</v>
          </cell>
          <cell r="B606">
            <v>3421</v>
          </cell>
        </row>
        <row r="607">
          <cell r="A607" t="str">
            <v>Airconditioning and Refrigeration Mechanics</v>
          </cell>
          <cell r="B607">
            <v>3421</v>
          </cell>
        </row>
        <row r="608">
          <cell r="A608" t="str">
            <v>Airconditioning and Refrigeration Mechanics</v>
          </cell>
          <cell r="B608">
            <v>3421</v>
          </cell>
        </row>
        <row r="609">
          <cell r="A609" t="str">
            <v>Airconditioning and Refrigeration Mechanics</v>
          </cell>
          <cell r="B609">
            <v>3421</v>
          </cell>
        </row>
        <row r="610">
          <cell r="A610" t="str">
            <v>Electrical Distribution Trades Workers</v>
          </cell>
          <cell r="B610">
            <v>3422</v>
          </cell>
        </row>
        <row r="611">
          <cell r="A611" t="str">
            <v>Electrical Distribution Trades Workers</v>
          </cell>
          <cell r="B611">
            <v>3422</v>
          </cell>
        </row>
        <row r="612">
          <cell r="A612" t="str">
            <v>Electrical Distribution Trades Workers</v>
          </cell>
          <cell r="B612">
            <v>3422</v>
          </cell>
        </row>
        <row r="613">
          <cell r="A613" t="str">
            <v>Electrical Distribution Trades Workers</v>
          </cell>
          <cell r="B613">
            <v>3422</v>
          </cell>
        </row>
        <row r="614">
          <cell r="A614" t="str">
            <v>Electrical Distribution Trades Workers</v>
          </cell>
          <cell r="B614">
            <v>3422</v>
          </cell>
        </row>
        <row r="615">
          <cell r="A615" t="str">
            <v>Electrical Distribution Trades Workers</v>
          </cell>
          <cell r="B615">
            <v>3422</v>
          </cell>
        </row>
        <row r="616">
          <cell r="A616" t="str">
            <v>Telecommunications Trades Workers</v>
          </cell>
          <cell r="B616">
            <v>3424</v>
          </cell>
        </row>
        <row r="617">
          <cell r="A617" t="str">
            <v>Telecommunications Trades Workers</v>
          </cell>
          <cell r="B617">
            <v>3424</v>
          </cell>
        </row>
        <row r="618">
          <cell r="A618" t="str">
            <v>Telecommunications Trades Workers</v>
          </cell>
          <cell r="B618">
            <v>3424</v>
          </cell>
        </row>
        <row r="619">
          <cell r="A619" t="str">
            <v>Telecommunications Trades Workers</v>
          </cell>
          <cell r="B619">
            <v>3424</v>
          </cell>
        </row>
        <row r="620">
          <cell r="A620" t="str">
            <v>Telecommunications Trades Workers</v>
          </cell>
          <cell r="B620">
            <v>3424</v>
          </cell>
        </row>
        <row r="621">
          <cell r="A621" t="str">
            <v>Telecommunications Trades Workers</v>
          </cell>
          <cell r="B621">
            <v>3424</v>
          </cell>
        </row>
        <row r="622">
          <cell r="A622" t="str">
            <v>Bakers and Pastrycooks</v>
          </cell>
          <cell r="B622">
            <v>3511</v>
          </cell>
        </row>
        <row r="623">
          <cell r="A623" t="str">
            <v>Bakers and Pastrycooks</v>
          </cell>
          <cell r="B623">
            <v>3511</v>
          </cell>
        </row>
        <row r="624">
          <cell r="A624" t="str">
            <v>Bakers and Pastrycooks</v>
          </cell>
          <cell r="B624">
            <v>3511</v>
          </cell>
        </row>
        <row r="625">
          <cell r="A625" t="str">
            <v>Bakers and Pastrycooks</v>
          </cell>
          <cell r="B625">
            <v>3511</v>
          </cell>
        </row>
        <row r="626">
          <cell r="A626" t="str">
            <v>Bakers and Pastrycooks</v>
          </cell>
          <cell r="B626">
            <v>3511</v>
          </cell>
        </row>
        <row r="627">
          <cell r="A627" t="str">
            <v>Bakers and Pastrycooks</v>
          </cell>
          <cell r="B627">
            <v>3511</v>
          </cell>
        </row>
        <row r="628">
          <cell r="A628" t="str">
            <v>Butchers and Smallgoods Makers</v>
          </cell>
          <cell r="B628">
            <v>3512</v>
          </cell>
        </row>
        <row r="629">
          <cell r="A629" t="str">
            <v>Butchers and Smallgoods Makers</v>
          </cell>
          <cell r="B629">
            <v>3512</v>
          </cell>
        </row>
        <row r="630">
          <cell r="A630" t="str">
            <v>Butchers and Smallgoods Makers</v>
          </cell>
          <cell r="B630">
            <v>3512</v>
          </cell>
        </row>
        <row r="631">
          <cell r="A631" t="str">
            <v>Butchers and Smallgoods Makers</v>
          </cell>
          <cell r="B631">
            <v>3512</v>
          </cell>
        </row>
        <row r="632">
          <cell r="A632" t="str">
            <v>Butchers and Smallgoods Makers</v>
          </cell>
          <cell r="B632">
            <v>3512</v>
          </cell>
        </row>
        <row r="633">
          <cell r="A633" t="str">
            <v>Butchers and Smallgoods Makers</v>
          </cell>
          <cell r="B633">
            <v>3512</v>
          </cell>
        </row>
        <row r="634">
          <cell r="A634" t="str">
            <v>Chefs</v>
          </cell>
          <cell r="B634">
            <v>3513</v>
          </cell>
        </row>
        <row r="635">
          <cell r="A635" t="str">
            <v>Chefs</v>
          </cell>
          <cell r="B635">
            <v>3513</v>
          </cell>
        </row>
        <row r="636">
          <cell r="A636" t="str">
            <v>Chefs</v>
          </cell>
          <cell r="B636">
            <v>3513</v>
          </cell>
        </row>
        <row r="637">
          <cell r="A637" t="str">
            <v>Chefs</v>
          </cell>
          <cell r="B637">
            <v>3513</v>
          </cell>
        </row>
        <row r="638">
          <cell r="A638" t="str">
            <v>Chefs</v>
          </cell>
          <cell r="B638">
            <v>3513</v>
          </cell>
        </row>
        <row r="639">
          <cell r="A639" t="str">
            <v>Chefs</v>
          </cell>
          <cell r="B639">
            <v>3513</v>
          </cell>
        </row>
        <row r="640">
          <cell r="A640" t="str">
            <v>Cooks</v>
          </cell>
          <cell r="B640">
            <v>3514</v>
          </cell>
        </row>
        <row r="641">
          <cell r="A641" t="str">
            <v>Cooks</v>
          </cell>
          <cell r="B641">
            <v>3514</v>
          </cell>
        </row>
        <row r="642">
          <cell r="A642" t="str">
            <v>Cooks</v>
          </cell>
          <cell r="B642">
            <v>3514</v>
          </cell>
        </row>
        <row r="643">
          <cell r="A643" t="str">
            <v>Cooks</v>
          </cell>
          <cell r="B643">
            <v>3514</v>
          </cell>
        </row>
        <row r="644">
          <cell r="A644" t="str">
            <v>Cooks</v>
          </cell>
          <cell r="B644">
            <v>3514</v>
          </cell>
        </row>
        <row r="645">
          <cell r="A645" t="str">
            <v>Cooks</v>
          </cell>
          <cell r="B645">
            <v>3514</v>
          </cell>
        </row>
        <row r="646">
          <cell r="A646" t="str">
            <v>Shearers</v>
          </cell>
          <cell r="B646">
            <v>3612</v>
          </cell>
        </row>
        <row r="647">
          <cell r="A647" t="str">
            <v>Shearers</v>
          </cell>
          <cell r="B647">
            <v>3612</v>
          </cell>
        </row>
        <row r="648">
          <cell r="A648" t="str">
            <v>Shearers</v>
          </cell>
          <cell r="B648">
            <v>3612</v>
          </cell>
        </row>
        <row r="649">
          <cell r="A649" t="str">
            <v>Shearers</v>
          </cell>
          <cell r="B649">
            <v>3612</v>
          </cell>
        </row>
        <row r="650">
          <cell r="A650" t="str">
            <v>Shearers</v>
          </cell>
          <cell r="B650">
            <v>3612</v>
          </cell>
        </row>
        <row r="651">
          <cell r="A651" t="str">
            <v>Shearers</v>
          </cell>
          <cell r="B651">
            <v>3612</v>
          </cell>
        </row>
        <row r="652">
          <cell r="A652" t="str">
            <v>Veterinary Nurses</v>
          </cell>
          <cell r="B652">
            <v>3613</v>
          </cell>
        </row>
        <row r="653">
          <cell r="A653" t="str">
            <v>Veterinary Nurses</v>
          </cell>
          <cell r="B653">
            <v>3613</v>
          </cell>
        </row>
        <row r="654">
          <cell r="A654" t="str">
            <v>Veterinary Nurses</v>
          </cell>
          <cell r="B654">
            <v>3613</v>
          </cell>
        </row>
        <row r="655">
          <cell r="A655" t="str">
            <v>Veterinary Nurses</v>
          </cell>
          <cell r="B655">
            <v>3613</v>
          </cell>
        </row>
        <row r="656">
          <cell r="A656" t="str">
            <v>Veterinary Nurses</v>
          </cell>
          <cell r="B656">
            <v>3613</v>
          </cell>
        </row>
        <row r="657">
          <cell r="A657" t="str">
            <v>Veterinary Nurses</v>
          </cell>
          <cell r="B657">
            <v>3613</v>
          </cell>
        </row>
        <row r="658">
          <cell r="A658" t="str">
            <v>Florists</v>
          </cell>
          <cell r="B658">
            <v>3621</v>
          </cell>
        </row>
        <row r="659">
          <cell r="A659" t="str">
            <v>Florists</v>
          </cell>
          <cell r="B659">
            <v>3621</v>
          </cell>
        </row>
        <row r="660">
          <cell r="A660" t="str">
            <v>Florists</v>
          </cell>
          <cell r="B660">
            <v>3621</v>
          </cell>
        </row>
        <row r="661">
          <cell r="A661" t="str">
            <v>Florists</v>
          </cell>
          <cell r="B661">
            <v>3621</v>
          </cell>
        </row>
        <row r="662">
          <cell r="A662" t="str">
            <v>Florists</v>
          </cell>
          <cell r="B662">
            <v>3621</v>
          </cell>
        </row>
        <row r="663">
          <cell r="A663" t="str">
            <v>Florists</v>
          </cell>
          <cell r="B663">
            <v>3621</v>
          </cell>
        </row>
        <row r="664">
          <cell r="A664" t="str">
            <v>Gardeners</v>
          </cell>
          <cell r="B664">
            <v>3622</v>
          </cell>
        </row>
        <row r="665">
          <cell r="A665" t="str">
            <v>Gardeners</v>
          </cell>
          <cell r="B665">
            <v>3622</v>
          </cell>
        </row>
        <row r="666">
          <cell r="A666" t="str">
            <v>Gardeners</v>
          </cell>
          <cell r="B666">
            <v>3622</v>
          </cell>
        </row>
        <row r="667">
          <cell r="A667" t="str">
            <v>Gardeners</v>
          </cell>
          <cell r="B667">
            <v>3622</v>
          </cell>
        </row>
        <row r="668">
          <cell r="A668" t="str">
            <v>Gardeners</v>
          </cell>
          <cell r="B668">
            <v>3622</v>
          </cell>
        </row>
        <row r="669">
          <cell r="A669" t="str">
            <v>Gardeners</v>
          </cell>
          <cell r="B669">
            <v>3622</v>
          </cell>
        </row>
        <row r="670">
          <cell r="A670" t="str">
            <v>Greenkeepers</v>
          </cell>
          <cell r="B670">
            <v>3623</v>
          </cell>
        </row>
        <row r="671">
          <cell r="A671" t="str">
            <v>Greenkeepers</v>
          </cell>
          <cell r="B671">
            <v>3623</v>
          </cell>
        </row>
        <row r="672">
          <cell r="A672" t="str">
            <v>Greenkeepers</v>
          </cell>
          <cell r="B672">
            <v>3623</v>
          </cell>
        </row>
        <row r="673">
          <cell r="A673" t="str">
            <v>Greenkeepers</v>
          </cell>
          <cell r="B673">
            <v>3623</v>
          </cell>
        </row>
        <row r="674">
          <cell r="A674" t="str">
            <v>Greenkeepers</v>
          </cell>
          <cell r="B674">
            <v>3623</v>
          </cell>
        </row>
        <row r="675">
          <cell r="A675" t="str">
            <v>Greenkeepers</v>
          </cell>
          <cell r="B675">
            <v>3623</v>
          </cell>
        </row>
        <row r="676">
          <cell r="A676" t="str">
            <v>Nurserypersons</v>
          </cell>
          <cell r="B676">
            <v>3624</v>
          </cell>
        </row>
        <row r="677">
          <cell r="A677" t="str">
            <v>Nurserypersons</v>
          </cell>
          <cell r="B677">
            <v>3624</v>
          </cell>
        </row>
        <row r="678">
          <cell r="A678" t="str">
            <v>Nurserypersons</v>
          </cell>
          <cell r="B678">
            <v>3624</v>
          </cell>
        </row>
        <row r="679">
          <cell r="A679" t="str">
            <v>Nurserypersons</v>
          </cell>
          <cell r="B679">
            <v>3624</v>
          </cell>
        </row>
        <row r="680">
          <cell r="A680" t="str">
            <v>Nurserypersons</v>
          </cell>
          <cell r="B680">
            <v>3624</v>
          </cell>
        </row>
        <row r="681">
          <cell r="A681" t="str">
            <v>Nurserypersons</v>
          </cell>
          <cell r="B681">
            <v>3624</v>
          </cell>
        </row>
        <row r="682">
          <cell r="A682" t="str">
            <v>Hairdressers</v>
          </cell>
          <cell r="B682">
            <v>3911</v>
          </cell>
        </row>
        <row r="683">
          <cell r="A683" t="str">
            <v>Hairdressers</v>
          </cell>
          <cell r="B683">
            <v>3911</v>
          </cell>
        </row>
        <row r="684">
          <cell r="A684" t="str">
            <v>Hairdressers</v>
          </cell>
          <cell r="B684">
            <v>3911</v>
          </cell>
        </row>
        <row r="685">
          <cell r="A685" t="str">
            <v>Hairdressers</v>
          </cell>
          <cell r="B685">
            <v>3911</v>
          </cell>
        </row>
        <row r="686">
          <cell r="A686" t="str">
            <v>Hairdressers</v>
          </cell>
          <cell r="B686">
            <v>3911</v>
          </cell>
        </row>
        <row r="687">
          <cell r="A687" t="str">
            <v>Hairdressers</v>
          </cell>
          <cell r="B687">
            <v>3911</v>
          </cell>
        </row>
        <row r="688">
          <cell r="A688" t="str">
            <v>Graphic Pre-press Trades Workers</v>
          </cell>
          <cell r="B688">
            <v>3922</v>
          </cell>
        </row>
        <row r="689">
          <cell r="A689" t="str">
            <v>Graphic Pre-press Trades Workers</v>
          </cell>
          <cell r="B689">
            <v>3922</v>
          </cell>
        </row>
        <row r="690">
          <cell r="A690" t="str">
            <v>Graphic Pre-press Trades Workers</v>
          </cell>
          <cell r="B690">
            <v>3922</v>
          </cell>
        </row>
        <row r="691">
          <cell r="A691" t="str">
            <v>Graphic Pre-press Trades Workers</v>
          </cell>
          <cell r="B691">
            <v>3922</v>
          </cell>
        </row>
        <row r="692">
          <cell r="A692" t="str">
            <v>Graphic Pre-press Trades Workers</v>
          </cell>
          <cell r="B692">
            <v>3922</v>
          </cell>
        </row>
        <row r="693">
          <cell r="A693" t="str">
            <v>Graphic Pre-press Trades Workers</v>
          </cell>
          <cell r="B693">
            <v>3922</v>
          </cell>
        </row>
        <row r="694">
          <cell r="A694" t="str">
            <v>Printers</v>
          </cell>
          <cell r="B694">
            <v>3923</v>
          </cell>
        </row>
        <row r="695">
          <cell r="A695" t="str">
            <v>Printers</v>
          </cell>
          <cell r="B695">
            <v>3923</v>
          </cell>
        </row>
        <row r="696">
          <cell r="A696" t="str">
            <v>Printers</v>
          </cell>
          <cell r="B696">
            <v>3923</v>
          </cell>
        </row>
        <row r="697">
          <cell r="A697" t="str">
            <v>Printers</v>
          </cell>
          <cell r="B697">
            <v>3923</v>
          </cell>
        </row>
        <row r="698">
          <cell r="A698" t="str">
            <v>Printers</v>
          </cell>
          <cell r="B698">
            <v>3923</v>
          </cell>
        </row>
        <row r="699">
          <cell r="A699" t="str">
            <v>Printers</v>
          </cell>
          <cell r="B699">
            <v>3923</v>
          </cell>
        </row>
        <row r="700">
          <cell r="A700" t="str">
            <v>Upholsterers</v>
          </cell>
          <cell r="B700">
            <v>3933</v>
          </cell>
        </row>
        <row r="701">
          <cell r="A701" t="str">
            <v>Upholsterers</v>
          </cell>
          <cell r="B701">
            <v>3933</v>
          </cell>
        </row>
        <row r="702">
          <cell r="A702" t="str">
            <v>Upholsterers</v>
          </cell>
          <cell r="B702">
            <v>3933</v>
          </cell>
        </row>
        <row r="703">
          <cell r="A703" t="str">
            <v>Upholsterers</v>
          </cell>
          <cell r="B703">
            <v>3933</v>
          </cell>
        </row>
        <row r="704">
          <cell r="A704" t="str">
            <v>Upholsterers</v>
          </cell>
          <cell r="B704">
            <v>3933</v>
          </cell>
        </row>
        <row r="705">
          <cell r="A705" t="str">
            <v>Upholsterers</v>
          </cell>
          <cell r="B705">
            <v>3933</v>
          </cell>
        </row>
        <row r="706">
          <cell r="A706" t="str">
            <v>Cabinetmakers</v>
          </cell>
          <cell r="B706">
            <v>3941</v>
          </cell>
        </row>
        <row r="707">
          <cell r="A707" t="str">
            <v>Cabinetmakers</v>
          </cell>
          <cell r="B707">
            <v>3941</v>
          </cell>
        </row>
        <row r="708">
          <cell r="A708" t="str">
            <v>Cabinetmakers</v>
          </cell>
          <cell r="B708">
            <v>3941</v>
          </cell>
        </row>
        <row r="709">
          <cell r="A709" t="str">
            <v>Cabinetmakers</v>
          </cell>
          <cell r="B709">
            <v>3941</v>
          </cell>
        </row>
        <row r="710">
          <cell r="A710" t="str">
            <v>Cabinetmakers</v>
          </cell>
          <cell r="B710">
            <v>3941</v>
          </cell>
        </row>
        <row r="711">
          <cell r="A711" t="str">
            <v>Cabinetmakers</v>
          </cell>
          <cell r="B711">
            <v>3941</v>
          </cell>
        </row>
        <row r="712">
          <cell r="A712" t="str">
            <v>Boat Builders and Shipwrights</v>
          </cell>
          <cell r="B712">
            <v>3991</v>
          </cell>
        </row>
        <row r="713">
          <cell r="A713" t="str">
            <v>Boat Builders and Shipwrights</v>
          </cell>
          <cell r="B713">
            <v>3991</v>
          </cell>
        </row>
        <row r="714">
          <cell r="A714" t="str">
            <v>Boat Builders and Shipwrights</v>
          </cell>
          <cell r="B714">
            <v>3991</v>
          </cell>
        </row>
        <row r="715">
          <cell r="A715" t="str">
            <v>Boat Builders and Shipwrights</v>
          </cell>
          <cell r="B715">
            <v>3991</v>
          </cell>
        </row>
        <row r="716">
          <cell r="A716" t="str">
            <v>Boat Builders and Shipwrights</v>
          </cell>
          <cell r="B716">
            <v>3991</v>
          </cell>
        </row>
        <row r="717">
          <cell r="A717" t="str">
            <v>Boat Builders and Shipwrights</v>
          </cell>
          <cell r="B717">
            <v>3991</v>
          </cell>
        </row>
        <row r="718">
          <cell r="A718" t="str">
            <v>Jewellers</v>
          </cell>
          <cell r="B718">
            <v>3994</v>
          </cell>
        </row>
        <row r="719">
          <cell r="A719" t="str">
            <v>Jewellers</v>
          </cell>
          <cell r="B719">
            <v>3994</v>
          </cell>
        </row>
        <row r="720">
          <cell r="A720" t="str">
            <v>Jewellers</v>
          </cell>
          <cell r="B720">
            <v>3994</v>
          </cell>
        </row>
        <row r="721">
          <cell r="A721" t="str">
            <v>Jewellers</v>
          </cell>
          <cell r="B721">
            <v>3994</v>
          </cell>
        </row>
        <row r="722">
          <cell r="A722" t="str">
            <v>Jewellers</v>
          </cell>
          <cell r="B722">
            <v>3994</v>
          </cell>
        </row>
        <row r="723">
          <cell r="A723" t="str">
            <v>Jewellers</v>
          </cell>
          <cell r="B723">
            <v>3994</v>
          </cell>
        </row>
        <row r="724">
          <cell r="A724" t="str">
            <v>Signwriters</v>
          </cell>
          <cell r="B724">
            <v>3996</v>
          </cell>
        </row>
        <row r="725">
          <cell r="A725" t="str">
            <v>Signwriters</v>
          </cell>
          <cell r="B725">
            <v>3996</v>
          </cell>
        </row>
        <row r="726">
          <cell r="A726" t="str">
            <v>Signwriters</v>
          </cell>
          <cell r="B726">
            <v>3996</v>
          </cell>
        </row>
        <row r="727">
          <cell r="A727" t="str">
            <v>Signwriters</v>
          </cell>
          <cell r="B727">
            <v>3996</v>
          </cell>
        </row>
        <row r="728">
          <cell r="A728" t="str">
            <v>Signwriters</v>
          </cell>
          <cell r="B728">
            <v>3996</v>
          </cell>
        </row>
        <row r="729">
          <cell r="A729" t="str">
            <v>Signwriters</v>
          </cell>
          <cell r="B729">
            <v>3996</v>
          </cell>
        </row>
        <row r="730">
          <cell r="A730" t="str">
            <v>Ambulance Officers and Paramedics</v>
          </cell>
          <cell r="B730">
            <v>4111</v>
          </cell>
        </row>
        <row r="731">
          <cell r="A731" t="str">
            <v>Ambulance Officers and Paramedics</v>
          </cell>
          <cell r="B731">
            <v>4111</v>
          </cell>
        </row>
        <row r="732">
          <cell r="A732" t="str">
            <v>Ambulance Officers and Paramedics</v>
          </cell>
          <cell r="B732">
            <v>4111</v>
          </cell>
        </row>
        <row r="733">
          <cell r="A733" t="str">
            <v>Ambulance Officers and Paramedics</v>
          </cell>
          <cell r="B733">
            <v>4111</v>
          </cell>
        </row>
        <row r="734">
          <cell r="A734" t="str">
            <v>Ambulance Officers and Paramedics</v>
          </cell>
          <cell r="B734">
            <v>4111</v>
          </cell>
        </row>
        <row r="735">
          <cell r="A735" t="str">
            <v>Ambulance Officers and Paramedics</v>
          </cell>
          <cell r="B735">
            <v>4111</v>
          </cell>
        </row>
        <row r="736">
          <cell r="A736" t="str">
            <v>Diversional Therapists</v>
          </cell>
          <cell r="B736">
            <v>4113</v>
          </cell>
        </row>
        <row r="737">
          <cell r="A737" t="str">
            <v>Diversional Therapists</v>
          </cell>
          <cell r="B737">
            <v>4113</v>
          </cell>
        </row>
        <row r="738">
          <cell r="A738" t="str">
            <v>Diversional Therapists</v>
          </cell>
          <cell r="B738">
            <v>4113</v>
          </cell>
        </row>
        <row r="739">
          <cell r="A739" t="str">
            <v>Diversional Therapists</v>
          </cell>
          <cell r="B739">
            <v>4113</v>
          </cell>
        </row>
        <row r="740">
          <cell r="A740" t="str">
            <v>Diversional Therapists</v>
          </cell>
          <cell r="B740">
            <v>4113</v>
          </cell>
        </row>
        <row r="741">
          <cell r="A741" t="str">
            <v>Diversional Therapists</v>
          </cell>
          <cell r="B741">
            <v>4113</v>
          </cell>
        </row>
        <row r="742">
          <cell r="A742" t="str">
            <v>Indigenous Health Workers</v>
          </cell>
          <cell r="B742">
            <v>4115</v>
          </cell>
        </row>
        <row r="743">
          <cell r="A743" t="str">
            <v>Indigenous Health Workers</v>
          </cell>
          <cell r="B743">
            <v>4115</v>
          </cell>
        </row>
        <row r="744">
          <cell r="A744" t="str">
            <v>Indigenous Health Workers</v>
          </cell>
          <cell r="B744">
            <v>4115</v>
          </cell>
        </row>
        <row r="745">
          <cell r="A745" t="str">
            <v>Indigenous Health Workers</v>
          </cell>
          <cell r="B745">
            <v>4115</v>
          </cell>
        </row>
        <row r="746">
          <cell r="A746" t="str">
            <v>Indigenous Health Workers</v>
          </cell>
          <cell r="B746">
            <v>4115</v>
          </cell>
        </row>
        <row r="747">
          <cell r="A747" t="str">
            <v>Indigenous Health Workers</v>
          </cell>
          <cell r="B747">
            <v>4115</v>
          </cell>
        </row>
        <row r="748">
          <cell r="A748" t="str">
            <v>Massage Therapists</v>
          </cell>
          <cell r="B748">
            <v>4116</v>
          </cell>
        </row>
        <row r="749">
          <cell r="A749" t="str">
            <v>Massage Therapists</v>
          </cell>
          <cell r="B749">
            <v>4116</v>
          </cell>
        </row>
        <row r="750">
          <cell r="A750" t="str">
            <v>Massage Therapists</v>
          </cell>
          <cell r="B750">
            <v>4116</v>
          </cell>
        </row>
        <row r="751">
          <cell r="A751" t="str">
            <v>Massage Therapists</v>
          </cell>
          <cell r="B751">
            <v>4116</v>
          </cell>
        </row>
        <row r="752">
          <cell r="A752" t="str">
            <v>Massage Therapists</v>
          </cell>
          <cell r="B752">
            <v>4116</v>
          </cell>
        </row>
        <row r="753">
          <cell r="A753" t="str">
            <v>Massage Therapists</v>
          </cell>
          <cell r="B753">
            <v>4116</v>
          </cell>
        </row>
        <row r="754">
          <cell r="A754" t="str">
            <v>Child Carers</v>
          </cell>
          <cell r="B754">
            <v>4211</v>
          </cell>
        </row>
        <row r="755">
          <cell r="A755" t="str">
            <v>Child Carers</v>
          </cell>
          <cell r="B755">
            <v>4211</v>
          </cell>
        </row>
        <row r="756">
          <cell r="A756" t="str">
            <v>Child Carers</v>
          </cell>
          <cell r="B756">
            <v>4211</v>
          </cell>
        </row>
        <row r="757">
          <cell r="A757" t="str">
            <v>Child Carers</v>
          </cell>
          <cell r="B757">
            <v>4211</v>
          </cell>
        </row>
        <row r="758">
          <cell r="A758" t="str">
            <v>Child Carers</v>
          </cell>
          <cell r="B758">
            <v>4211</v>
          </cell>
        </row>
        <row r="759">
          <cell r="A759" t="str">
            <v>Child Carers</v>
          </cell>
          <cell r="B759">
            <v>4211</v>
          </cell>
        </row>
        <row r="760">
          <cell r="A760" t="str">
            <v>Education Aides</v>
          </cell>
          <cell r="B760">
            <v>4221</v>
          </cell>
        </row>
        <row r="761">
          <cell r="A761" t="str">
            <v>Education Aides</v>
          </cell>
          <cell r="B761">
            <v>4221</v>
          </cell>
        </row>
        <row r="762">
          <cell r="A762" t="str">
            <v>Education Aides</v>
          </cell>
          <cell r="B762">
            <v>4221</v>
          </cell>
        </row>
        <row r="763">
          <cell r="A763" t="str">
            <v>Education Aides</v>
          </cell>
          <cell r="B763">
            <v>4221</v>
          </cell>
        </row>
        <row r="764">
          <cell r="A764" t="str">
            <v>Education Aides</v>
          </cell>
          <cell r="B764">
            <v>4221</v>
          </cell>
        </row>
        <row r="765">
          <cell r="A765" t="str">
            <v>Education Aides</v>
          </cell>
          <cell r="B765">
            <v>4221</v>
          </cell>
        </row>
        <row r="766">
          <cell r="A766" t="str">
            <v>Aged and Disabled Carers</v>
          </cell>
          <cell r="B766">
            <v>4231</v>
          </cell>
        </row>
        <row r="767">
          <cell r="A767" t="str">
            <v>Aged and Disabled Carers</v>
          </cell>
          <cell r="B767">
            <v>4231</v>
          </cell>
        </row>
        <row r="768">
          <cell r="A768" t="str">
            <v>Aged and Disabled Carers</v>
          </cell>
          <cell r="B768">
            <v>4231</v>
          </cell>
        </row>
        <row r="769">
          <cell r="A769" t="str">
            <v>Aged and Disabled Carers</v>
          </cell>
          <cell r="B769">
            <v>4231</v>
          </cell>
        </row>
        <row r="770">
          <cell r="A770" t="str">
            <v>Aged and Disabled Carers</v>
          </cell>
          <cell r="B770">
            <v>4231</v>
          </cell>
        </row>
        <row r="771">
          <cell r="A771" t="str">
            <v>Aged and Disabled Carers</v>
          </cell>
          <cell r="B771">
            <v>4231</v>
          </cell>
        </row>
        <row r="772">
          <cell r="A772" t="str">
            <v>Dental Assistants</v>
          </cell>
          <cell r="B772">
            <v>4232</v>
          </cell>
        </row>
        <row r="773">
          <cell r="A773" t="str">
            <v>Dental Assistants</v>
          </cell>
          <cell r="B773">
            <v>4232</v>
          </cell>
        </row>
        <row r="774">
          <cell r="A774" t="str">
            <v>Dental Assistants</v>
          </cell>
          <cell r="B774">
            <v>4232</v>
          </cell>
        </row>
        <row r="775">
          <cell r="A775" t="str">
            <v>Dental Assistants</v>
          </cell>
          <cell r="B775">
            <v>4232</v>
          </cell>
        </row>
        <row r="776">
          <cell r="A776" t="str">
            <v>Dental Assistants</v>
          </cell>
          <cell r="B776">
            <v>4232</v>
          </cell>
        </row>
        <row r="777">
          <cell r="A777" t="str">
            <v>Dental Assistants</v>
          </cell>
          <cell r="B777">
            <v>4232</v>
          </cell>
        </row>
        <row r="778">
          <cell r="A778" t="str">
            <v>Cafe Workers</v>
          </cell>
          <cell r="B778">
            <v>4312</v>
          </cell>
        </row>
        <row r="779">
          <cell r="A779" t="str">
            <v>Cafe Workers</v>
          </cell>
          <cell r="B779">
            <v>4312</v>
          </cell>
        </row>
        <row r="780">
          <cell r="A780" t="str">
            <v>Cafe Workers</v>
          </cell>
          <cell r="B780">
            <v>4312</v>
          </cell>
        </row>
        <row r="781">
          <cell r="A781" t="str">
            <v>Cafe Workers</v>
          </cell>
          <cell r="B781">
            <v>4312</v>
          </cell>
        </row>
        <row r="782">
          <cell r="A782" t="str">
            <v>Cafe Workers</v>
          </cell>
          <cell r="B782">
            <v>4312</v>
          </cell>
        </row>
        <row r="783">
          <cell r="A783" t="str">
            <v>Cafe Workers</v>
          </cell>
          <cell r="B783">
            <v>4312</v>
          </cell>
        </row>
        <row r="784">
          <cell r="A784" t="str">
            <v>Gaming Workers</v>
          </cell>
          <cell r="B784">
            <v>4313</v>
          </cell>
        </row>
        <row r="785">
          <cell r="A785" t="str">
            <v>Gaming Workers</v>
          </cell>
          <cell r="B785">
            <v>4313</v>
          </cell>
        </row>
        <row r="786">
          <cell r="A786" t="str">
            <v>Gaming Workers</v>
          </cell>
          <cell r="B786">
            <v>4313</v>
          </cell>
        </row>
        <row r="787">
          <cell r="A787" t="str">
            <v>Gaming Workers</v>
          </cell>
          <cell r="B787">
            <v>4313</v>
          </cell>
        </row>
        <row r="788">
          <cell r="A788" t="str">
            <v>Gaming Workers</v>
          </cell>
          <cell r="B788">
            <v>4313</v>
          </cell>
        </row>
        <row r="789">
          <cell r="A789" t="str">
            <v>Gaming Workers</v>
          </cell>
          <cell r="B789">
            <v>4313</v>
          </cell>
        </row>
        <row r="790">
          <cell r="A790" t="str">
            <v>Hotel Service Managers</v>
          </cell>
          <cell r="B790">
            <v>4314</v>
          </cell>
        </row>
        <row r="791">
          <cell r="A791" t="str">
            <v>Hotel Service Managers</v>
          </cell>
          <cell r="B791">
            <v>4314</v>
          </cell>
        </row>
        <row r="792">
          <cell r="A792" t="str">
            <v>Hotel Service Managers</v>
          </cell>
          <cell r="B792">
            <v>4314</v>
          </cell>
        </row>
        <row r="793">
          <cell r="A793" t="str">
            <v>Hotel Service Managers</v>
          </cell>
          <cell r="B793">
            <v>4314</v>
          </cell>
        </row>
        <row r="794">
          <cell r="A794" t="str">
            <v>Hotel Service Managers</v>
          </cell>
          <cell r="B794">
            <v>4314</v>
          </cell>
        </row>
        <row r="795">
          <cell r="A795" t="str">
            <v>Hotel Service Managers</v>
          </cell>
          <cell r="B795">
            <v>4314</v>
          </cell>
        </row>
        <row r="796">
          <cell r="A796" t="str">
            <v>Waiters</v>
          </cell>
          <cell r="B796">
            <v>4315</v>
          </cell>
        </row>
        <row r="797">
          <cell r="A797" t="str">
            <v>Waiters</v>
          </cell>
          <cell r="B797">
            <v>4315</v>
          </cell>
        </row>
        <row r="798">
          <cell r="A798" t="str">
            <v>Waiters</v>
          </cell>
          <cell r="B798">
            <v>4315</v>
          </cell>
        </row>
        <row r="799">
          <cell r="A799" t="str">
            <v>Waiters</v>
          </cell>
          <cell r="B799">
            <v>4315</v>
          </cell>
        </row>
        <row r="800">
          <cell r="A800" t="str">
            <v>Waiters</v>
          </cell>
          <cell r="B800">
            <v>4315</v>
          </cell>
        </row>
        <row r="801">
          <cell r="A801" t="str">
            <v>Waiters</v>
          </cell>
          <cell r="B801">
            <v>4315</v>
          </cell>
        </row>
        <row r="802">
          <cell r="A802" t="str">
            <v>Prison Officers</v>
          </cell>
          <cell r="B802">
            <v>4421</v>
          </cell>
        </row>
        <row r="803">
          <cell r="A803" t="str">
            <v>Prison Officers</v>
          </cell>
          <cell r="B803">
            <v>4421</v>
          </cell>
        </row>
        <row r="804">
          <cell r="A804" t="str">
            <v>Prison Officers</v>
          </cell>
          <cell r="B804">
            <v>4421</v>
          </cell>
        </row>
        <row r="805">
          <cell r="A805" t="str">
            <v>Prison Officers</v>
          </cell>
          <cell r="B805">
            <v>4421</v>
          </cell>
        </row>
        <row r="806">
          <cell r="A806" t="str">
            <v>Prison Officers</v>
          </cell>
          <cell r="B806">
            <v>4421</v>
          </cell>
        </row>
        <row r="807">
          <cell r="A807" t="str">
            <v>Prison Officers</v>
          </cell>
          <cell r="B807">
            <v>4421</v>
          </cell>
        </row>
        <row r="808">
          <cell r="A808" t="str">
            <v>Security Officers and Guards</v>
          </cell>
          <cell r="B808">
            <v>4422</v>
          </cell>
        </row>
        <row r="809">
          <cell r="A809" t="str">
            <v>Security Officers and Guards</v>
          </cell>
          <cell r="B809">
            <v>4422</v>
          </cell>
        </row>
        <row r="810">
          <cell r="A810" t="str">
            <v>Security Officers and Guards</v>
          </cell>
          <cell r="B810">
            <v>4422</v>
          </cell>
        </row>
        <row r="811">
          <cell r="A811" t="str">
            <v>Security Officers and Guards</v>
          </cell>
          <cell r="B811">
            <v>4422</v>
          </cell>
        </row>
        <row r="812">
          <cell r="A812" t="str">
            <v>Security Officers and Guards</v>
          </cell>
          <cell r="B812">
            <v>4422</v>
          </cell>
        </row>
        <row r="813">
          <cell r="A813" t="str">
            <v>Security Officers and Guards</v>
          </cell>
          <cell r="B813">
            <v>4422</v>
          </cell>
        </row>
        <row r="814">
          <cell r="A814" t="str">
            <v>Beauty Therapists</v>
          </cell>
          <cell r="B814">
            <v>4511</v>
          </cell>
        </row>
        <row r="815">
          <cell r="A815" t="str">
            <v>Beauty Therapists</v>
          </cell>
          <cell r="B815">
            <v>4511</v>
          </cell>
        </row>
        <row r="816">
          <cell r="A816" t="str">
            <v>Beauty Therapists</v>
          </cell>
          <cell r="B816">
            <v>4511</v>
          </cell>
        </row>
        <row r="817">
          <cell r="A817" t="str">
            <v>Beauty Therapists</v>
          </cell>
          <cell r="B817">
            <v>4511</v>
          </cell>
        </row>
        <row r="818">
          <cell r="A818" t="str">
            <v>Beauty Therapists</v>
          </cell>
          <cell r="B818">
            <v>4511</v>
          </cell>
        </row>
        <row r="819">
          <cell r="A819" t="str">
            <v>Beauty Therapists</v>
          </cell>
          <cell r="B819">
            <v>4511</v>
          </cell>
        </row>
        <row r="820">
          <cell r="A820" t="str">
            <v>Driving Instructors</v>
          </cell>
          <cell r="B820">
            <v>4512</v>
          </cell>
        </row>
        <row r="821">
          <cell r="A821" t="str">
            <v>Driving Instructors</v>
          </cell>
          <cell r="B821">
            <v>4512</v>
          </cell>
        </row>
        <row r="822">
          <cell r="A822" t="str">
            <v>Driving Instructors</v>
          </cell>
          <cell r="B822">
            <v>4512</v>
          </cell>
        </row>
        <row r="823">
          <cell r="A823" t="str">
            <v>Driving Instructors</v>
          </cell>
          <cell r="B823">
            <v>4512</v>
          </cell>
        </row>
        <row r="824">
          <cell r="A824" t="str">
            <v>Driving Instructors</v>
          </cell>
          <cell r="B824">
            <v>4512</v>
          </cell>
        </row>
        <row r="825">
          <cell r="A825" t="str">
            <v>Driving Instructors</v>
          </cell>
          <cell r="B825">
            <v>4512</v>
          </cell>
        </row>
        <row r="826">
          <cell r="A826" t="str">
            <v>Funeral Workers</v>
          </cell>
          <cell r="B826">
            <v>4513</v>
          </cell>
        </row>
        <row r="827">
          <cell r="A827" t="str">
            <v>Funeral Workers</v>
          </cell>
          <cell r="B827">
            <v>4513</v>
          </cell>
        </row>
        <row r="828">
          <cell r="A828" t="str">
            <v>Funeral Workers</v>
          </cell>
          <cell r="B828">
            <v>4513</v>
          </cell>
        </row>
        <row r="829">
          <cell r="A829" t="str">
            <v>Funeral Workers</v>
          </cell>
          <cell r="B829">
            <v>4513</v>
          </cell>
        </row>
        <row r="830">
          <cell r="A830" t="str">
            <v>Funeral Workers</v>
          </cell>
          <cell r="B830">
            <v>4513</v>
          </cell>
        </row>
        <row r="831">
          <cell r="A831" t="str">
            <v>Funeral Workers</v>
          </cell>
          <cell r="B831">
            <v>4513</v>
          </cell>
        </row>
        <row r="832">
          <cell r="A832" t="str">
            <v>Gallery, Museum and Tour Guides</v>
          </cell>
          <cell r="B832">
            <v>4514</v>
          </cell>
        </row>
        <row r="833">
          <cell r="A833" t="str">
            <v>Gallery, Museum and Tour Guides</v>
          </cell>
          <cell r="B833">
            <v>4514</v>
          </cell>
        </row>
        <row r="834">
          <cell r="A834" t="str">
            <v>Gallery, Museum and Tour Guides</v>
          </cell>
          <cell r="B834">
            <v>4514</v>
          </cell>
        </row>
        <row r="835">
          <cell r="A835" t="str">
            <v>Gallery, Museum and Tour Guides</v>
          </cell>
          <cell r="B835">
            <v>4514</v>
          </cell>
        </row>
        <row r="836">
          <cell r="A836" t="str">
            <v>Gallery, Museum and Tour Guides</v>
          </cell>
          <cell r="B836">
            <v>4514</v>
          </cell>
        </row>
        <row r="837">
          <cell r="A837" t="str">
            <v>Gallery, Museum and Tour Guides</v>
          </cell>
          <cell r="B837">
            <v>4514</v>
          </cell>
        </row>
        <row r="838">
          <cell r="A838" t="str">
            <v>Fitness Instructors</v>
          </cell>
          <cell r="B838">
            <v>4521</v>
          </cell>
        </row>
        <row r="839">
          <cell r="A839" t="str">
            <v>Fitness Instructors</v>
          </cell>
          <cell r="B839">
            <v>4521</v>
          </cell>
        </row>
        <row r="840">
          <cell r="A840" t="str">
            <v>Fitness Instructors</v>
          </cell>
          <cell r="B840">
            <v>4521</v>
          </cell>
        </row>
        <row r="841">
          <cell r="A841" t="str">
            <v>Fitness Instructors</v>
          </cell>
          <cell r="B841">
            <v>4521</v>
          </cell>
        </row>
        <row r="842">
          <cell r="A842" t="str">
            <v>Fitness Instructors</v>
          </cell>
          <cell r="B842">
            <v>4521</v>
          </cell>
        </row>
        <row r="843">
          <cell r="A843" t="str">
            <v>Fitness Instructors</v>
          </cell>
          <cell r="B843">
            <v>4521</v>
          </cell>
        </row>
        <row r="844">
          <cell r="A844" t="str">
            <v>Outdoor Adventure Guides</v>
          </cell>
          <cell r="B844">
            <v>4522</v>
          </cell>
        </row>
        <row r="845">
          <cell r="A845" t="str">
            <v>Outdoor Adventure Guides</v>
          </cell>
          <cell r="B845">
            <v>4522</v>
          </cell>
        </row>
        <row r="846">
          <cell r="A846" t="str">
            <v>Outdoor Adventure Guides</v>
          </cell>
          <cell r="B846">
            <v>4522</v>
          </cell>
        </row>
        <row r="847">
          <cell r="A847" t="str">
            <v>Outdoor Adventure Guides</v>
          </cell>
          <cell r="B847">
            <v>4522</v>
          </cell>
        </row>
        <row r="848">
          <cell r="A848" t="str">
            <v>Outdoor Adventure Guides</v>
          </cell>
          <cell r="B848">
            <v>4522</v>
          </cell>
        </row>
        <row r="849">
          <cell r="A849" t="str">
            <v>Outdoor Adventure Guides</v>
          </cell>
          <cell r="B849">
            <v>4522</v>
          </cell>
        </row>
        <row r="850">
          <cell r="A850" t="str">
            <v>Sports Coaches, Instructors and Officials</v>
          </cell>
          <cell r="B850">
            <v>4523</v>
          </cell>
        </row>
        <row r="851">
          <cell r="A851" t="str">
            <v>Sports Coaches, Instructors and Officials</v>
          </cell>
          <cell r="B851">
            <v>4523</v>
          </cell>
        </row>
        <row r="852">
          <cell r="A852" t="str">
            <v>Sports Coaches, Instructors and Officials</v>
          </cell>
          <cell r="B852">
            <v>4523</v>
          </cell>
        </row>
        <row r="853">
          <cell r="A853" t="str">
            <v>Sports Coaches, Instructors and Officials</v>
          </cell>
          <cell r="B853">
            <v>4523</v>
          </cell>
        </row>
        <row r="854">
          <cell r="A854" t="str">
            <v>Sports Coaches, Instructors and Officials</v>
          </cell>
          <cell r="B854">
            <v>4523</v>
          </cell>
        </row>
        <row r="855">
          <cell r="A855" t="str">
            <v>Sports Coaches, Instructors and Officials</v>
          </cell>
          <cell r="B855">
            <v>4523</v>
          </cell>
        </row>
        <row r="856">
          <cell r="A856" t="str">
            <v>Sportspersons</v>
          </cell>
          <cell r="B856">
            <v>4524</v>
          </cell>
        </row>
        <row r="857">
          <cell r="A857" t="str">
            <v>Sportspersons</v>
          </cell>
          <cell r="B857">
            <v>4524</v>
          </cell>
        </row>
        <row r="858">
          <cell r="A858" t="str">
            <v>Sportspersons</v>
          </cell>
          <cell r="B858">
            <v>4524</v>
          </cell>
        </row>
        <row r="859">
          <cell r="A859" t="str">
            <v>Sportspersons</v>
          </cell>
          <cell r="B859">
            <v>4524</v>
          </cell>
        </row>
        <row r="860">
          <cell r="A860" t="str">
            <v>Sportspersons</v>
          </cell>
          <cell r="B860">
            <v>4524</v>
          </cell>
        </row>
        <row r="861">
          <cell r="A861" t="str">
            <v>Sportspersons</v>
          </cell>
          <cell r="B861">
            <v>4524</v>
          </cell>
        </row>
        <row r="862">
          <cell r="A862" t="str">
            <v>Office Managers</v>
          </cell>
          <cell r="B862">
            <v>5121</v>
          </cell>
        </row>
        <row r="863">
          <cell r="A863" t="str">
            <v>Office Managers</v>
          </cell>
          <cell r="B863">
            <v>5121</v>
          </cell>
        </row>
        <row r="864">
          <cell r="A864" t="str">
            <v>Office Managers</v>
          </cell>
          <cell r="B864">
            <v>5121</v>
          </cell>
        </row>
        <row r="865">
          <cell r="A865" t="str">
            <v>Office Managers</v>
          </cell>
          <cell r="B865">
            <v>5121</v>
          </cell>
        </row>
        <row r="866">
          <cell r="A866" t="str">
            <v>Office Managers</v>
          </cell>
          <cell r="B866">
            <v>5121</v>
          </cell>
        </row>
        <row r="867">
          <cell r="A867" t="str">
            <v>Office Managers</v>
          </cell>
          <cell r="B867">
            <v>5121</v>
          </cell>
        </row>
        <row r="868">
          <cell r="A868" t="str">
            <v>Personal Assistants</v>
          </cell>
          <cell r="B868">
            <v>5211</v>
          </cell>
        </row>
        <row r="869">
          <cell r="A869" t="str">
            <v>Personal Assistants</v>
          </cell>
          <cell r="B869">
            <v>5211</v>
          </cell>
        </row>
        <row r="870">
          <cell r="A870" t="str">
            <v>Personal Assistants</v>
          </cell>
          <cell r="B870">
            <v>5211</v>
          </cell>
        </row>
        <row r="871">
          <cell r="A871" t="str">
            <v>Personal Assistants</v>
          </cell>
          <cell r="B871">
            <v>5211</v>
          </cell>
        </row>
        <row r="872">
          <cell r="A872" t="str">
            <v>Personal Assistants</v>
          </cell>
          <cell r="B872">
            <v>5211</v>
          </cell>
        </row>
        <row r="873">
          <cell r="A873" t="str">
            <v>Personal Assistants</v>
          </cell>
          <cell r="B873">
            <v>5211</v>
          </cell>
        </row>
        <row r="874">
          <cell r="A874" t="str">
            <v>General Clerks</v>
          </cell>
          <cell r="B874">
            <v>5311</v>
          </cell>
        </row>
        <row r="875">
          <cell r="A875" t="str">
            <v>General Clerks</v>
          </cell>
          <cell r="B875">
            <v>5311</v>
          </cell>
        </row>
        <row r="876">
          <cell r="A876" t="str">
            <v>General Clerks</v>
          </cell>
          <cell r="B876">
            <v>5311</v>
          </cell>
        </row>
        <row r="877">
          <cell r="A877" t="str">
            <v>General Clerks</v>
          </cell>
          <cell r="B877">
            <v>5311</v>
          </cell>
        </row>
        <row r="878">
          <cell r="A878" t="str">
            <v>General Clerks</v>
          </cell>
          <cell r="B878">
            <v>5311</v>
          </cell>
        </row>
        <row r="879">
          <cell r="A879" t="str">
            <v>General Clerks</v>
          </cell>
          <cell r="B879">
            <v>5311</v>
          </cell>
        </row>
        <row r="880">
          <cell r="A880" t="str">
            <v>Call or Contact Centre Workers</v>
          </cell>
          <cell r="B880">
            <v>5411</v>
          </cell>
        </row>
        <row r="881">
          <cell r="A881" t="str">
            <v>Call or Contact Centre Workers</v>
          </cell>
          <cell r="B881">
            <v>5411</v>
          </cell>
        </row>
        <row r="882">
          <cell r="A882" t="str">
            <v>Call or Contact Centre Workers</v>
          </cell>
          <cell r="B882">
            <v>5411</v>
          </cell>
        </row>
        <row r="883">
          <cell r="A883" t="str">
            <v>Call or Contact Centre Workers</v>
          </cell>
          <cell r="B883">
            <v>5411</v>
          </cell>
        </row>
        <row r="884">
          <cell r="A884" t="str">
            <v>Call or Contact Centre Workers</v>
          </cell>
          <cell r="B884">
            <v>5411</v>
          </cell>
        </row>
        <row r="885">
          <cell r="A885" t="str">
            <v>Call or Contact Centre Workers</v>
          </cell>
          <cell r="B885">
            <v>5411</v>
          </cell>
        </row>
        <row r="886">
          <cell r="A886" t="str">
            <v>Information Officers</v>
          </cell>
          <cell r="B886">
            <v>5412</v>
          </cell>
        </row>
        <row r="887">
          <cell r="A887" t="str">
            <v>Information Officers</v>
          </cell>
          <cell r="B887">
            <v>5412</v>
          </cell>
        </row>
        <row r="888">
          <cell r="A888" t="str">
            <v>Information Officers</v>
          </cell>
          <cell r="B888">
            <v>5412</v>
          </cell>
        </row>
        <row r="889">
          <cell r="A889" t="str">
            <v>Information Officers</v>
          </cell>
          <cell r="B889">
            <v>5412</v>
          </cell>
        </row>
        <row r="890">
          <cell r="A890" t="str">
            <v>Information Officers</v>
          </cell>
          <cell r="B890">
            <v>5412</v>
          </cell>
        </row>
        <row r="891">
          <cell r="A891" t="str">
            <v>Information Officers</v>
          </cell>
          <cell r="B891">
            <v>5412</v>
          </cell>
        </row>
        <row r="892">
          <cell r="A892" t="str">
            <v>Receptionists</v>
          </cell>
          <cell r="B892">
            <v>5421</v>
          </cell>
        </row>
        <row r="893">
          <cell r="A893" t="str">
            <v>Receptionists</v>
          </cell>
          <cell r="B893">
            <v>5421</v>
          </cell>
        </row>
        <row r="894">
          <cell r="A894" t="str">
            <v>Receptionists</v>
          </cell>
          <cell r="B894">
            <v>5421</v>
          </cell>
        </row>
        <row r="895">
          <cell r="A895" t="str">
            <v>Receptionists</v>
          </cell>
          <cell r="B895">
            <v>5421</v>
          </cell>
        </row>
        <row r="896">
          <cell r="A896" t="str">
            <v>Receptionists</v>
          </cell>
          <cell r="B896">
            <v>5421</v>
          </cell>
        </row>
        <row r="897">
          <cell r="A897" t="str">
            <v>Receptionists</v>
          </cell>
          <cell r="B897">
            <v>5421</v>
          </cell>
        </row>
        <row r="898">
          <cell r="A898" t="str">
            <v>Bookkeepers</v>
          </cell>
          <cell r="B898">
            <v>5512</v>
          </cell>
        </row>
        <row r="899">
          <cell r="A899" t="str">
            <v>Bookkeepers</v>
          </cell>
          <cell r="B899">
            <v>5512</v>
          </cell>
        </row>
        <row r="900">
          <cell r="A900" t="str">
            <v>Bookkeepers</v>
          </cell>
          <cell r="B900">
            <v>5512</v>
          </cell>
        </row>
        <row r="901">
          <cell r="A901" t="str">
            <v>Bookkeepers</v>
          </cell>
          <cell r="B901">
            <v>5512</v>
          </cell>
        </row>
        <row r="902">
          <cell r="A902" t="str">
            <v>Bookkeepers</v>
          </cell>
          <cell r="B902">
            <v>5512</v>
          </cell>
        </row>
        <row r="903">
          <cell r="A903" t="str">
            <v>Bookkeepers</v>
          </cell>
          <cell r="B903">
            <v>5512</v>
          </cell>
        </row>
        <row r="904">
          <cell r="A904" t="str">
            <v>Payroll Clerks</v>
          </cell>
          <cell r="B904">
            <v>5513</v>
          </cell>
        </row>
        <row r="905">
          <cell r="A905" t="str">
            <v>Payroll Clerks</v>
          </cell>
          <cell r="B905">
            <v>5513</v>
          </cell>
        </row>
        <row r="906">
          <cell r="A906" t="str">
            <v>Payroll Clerks</v>
          </cell>
          <cell r="B906">
            <v>5513</v>
          </cell>
        </row>
        <row r="907">
          <cell r="A907" t="str">
            <v>Payroll Clerks</v>
          </cell>
          <cell r="B907">
            <v>5513</v>
          </cell>
        </row>
        <row r="908">
          <cell r="A908" t="str">
            <v>Payroll Clerks</v>
          </cell>
          <cell r="B908">
            <v>5513</v>
          </cell>
        </row>
        <row r="909">
          <cell r="A909" t="str">
            <v>Payroll Clerks</v>
          </cell>
          <cell r="B909">
            <v>5513</v>
          </cell>
        </row>
        <row r="910">
          <cell r="A910" t="str">
            <v>Bank Workers</v>
          </cell>
          <cell r="B910">
            <v>5521</v>
          </cell>
        </row>
        <row r="911">
          <cell r="A911" t="str">
            <v>Bank Workers</v>
          </cell>
          <cell r="B911">
            <v>5521</v>
          </cell>
        </row>
        <row r="912">
          <cell r="A912" t="str">
            <v>Bank Workers</v>
          </cell>
          <cell r="B912">
            <v>5521</v>
          </cell>
        </row>
        <row r="913">
          <cell r="A913" t="str">
            <v>Bank Workers</v>
          </cell>
          <cell r="B913">
            <v>5521</v>
          </cell>
        </row>
        <row r="914">
          <cell r="A914" t="str">
            <v>Bank Workers</v>
          </cell>
          <cell r="B914">
            <v>5521</v>
          </cell>
        </row>
        <row r="915">
          <cell r="A915" t="str">
            <v>Bank Workers</v>
          </cell>
          <cell r="B915">
            <v>5521</v>
          </cell>
        </row>
        <row r="916">
          <cell r="A916" t="str">
            <v>Credit and Loans Officers</v>
          </cell>
          <cell r="B916">
            <v>5522</v>
          </cell>
        </row>
        <row r="917">
          <cell r="A917" t="str">
            <v>Credit and Loans Officers</v>
          </cell>
          <cell r="B917">
            <v>5522</v>
          </cell>
        </row>
        <row r="918">
          <cell r="A918" t="str">
            <v>Credit and Loans Officers</v>
          </cell>
          <cell r="B918">
            <v>5522</v>
          </cell>
        </row>
        <row r="919">
          <cell r="A919" t="str">
            <v>Credit and Loans Officers</v>
          </cell>
          <cell r="B919">
            <v>5522</v>
          </cell>
        </row>
        <row r="920">
          <cell r="A920" t="str">
            <v>Credit and Loans Officers</v>
          </cell>
          <cell r="B920">
            <v>5522</v>
          </cell>
        </row>
        <row r="921">
          <cell r="A921" t="str">
            <v>Credit and Loans Officers</v>
          </cell>
          <cell r="B921">
            <v>5522</v>
          </cell>
        </row>
        <row r="922">
          <cell r="A922" t="str">
            <v>Betting Clerks</v>
          </cell>
          <cell r="B922">
            <v>5611</v>
          </cell>
        </row>
        <row r="923">
          <cell r="A923" t="str">
            <v>Betting Clerks</v>
          </cell>
          <cell r="B923">
            <v>5611</v>
          </cell>
        </row>
        <row r="924">
          <cell r="A924" t="str">
            <v>Betting Clerks</v>
          </cell>
          <cell r="B924">
            <v>5611</v>
          </cell>
        </row>
        <row r="925">
          <cell r="A925" t="str">
            <v>Betting Clerks</v>
          </cell>
          <cell r="B925">
            <v>5611</v>
          </cell>
        </row>
        <row r="926">
          <cell r="A926" t="str">
            <v>Betting Clerks</v>
          </cell>
          <cell r="B926">
            <v>5611</v>
          </cell>
        </row>
        <row r="927">
          <cell r="A927" t="str">
            <v>Betting Clerks</v>
          </cell>
          <cell r="B927">
            <v>5611</v>
          </cell>
        </row>
        <row r="928">
          <cell r="A928" t="str">
            <v>Filing and Registry Clerks</v>
          </cell>
          <cell r="B928">
            <v>5613</v>
          </cell>
        </row>
        <row r="929">
          <cell r="A929" t="str">
            <v>Filing and Registry Clerks</v>
          </cell>
          <cell r="B929">
            <v>5613</v>
          </cell>
        </row>
        <row r="930">
          <cell r="A930" t="str">
            <v>Filing and Registry Clerks</v>
          </cell>
          <cell r="B930">
            <v>5613</v>
          </cell>
        </row>
        <row r="931">
          <cell r="A931" t="str">
            <v>Filing and Registry Clerks</v>
          </cell>
          <cell r="B931">
            <v>5613</v>
          </cell>
        </row>
        <row r="932">
          <cell r="A932" t="str">
            <v>Filing and Registry Clerks</v>
          </cell>
          <cell r="B932">
            <v>5613</v>
          </cell>
        </row>
        <row r="933">
          <cell r="A933" t="str">
            <v>Filing and Registry Clerks</v>
          </cell>
          <cell r="B933">
            <v>5613</v>
          </cell>
        </row>
        <row r="934">
          <cell r="A934" t="str">
            <v>Mail Sorters</v>
          </cell>
          <cell r="B934">
            <v>5614</v>
          </cell>
        </row>
        <row r="935">
          <cell r="A935" t="str">
            <v>Mail Sorters</v>
          </cell>
          <cell r="B935">
            <v>5614</v>
          </cell>
        </row>
        <row r="936">
          <cell r="A936" t="str">
            <v>Mail Sorters</v>
          </cell>
          <cell r="B936">
            <v>5614</v>
          </cell>
        </row>
        <row r="937">
          <cell r="A937" t="str">
            <v>Mail Sorters</v>
          </cell>
          <cell r="B937">
            <v>5614</v>
          </cell>
        </row>
        <row r="938">
          <cell r="A938" t="str">
            <v>Mail Sorters</v>
          </cell>
          <cell r="B938">
            <v>5614</v>
          </cell>
        </row>
        <row r="939">
          <cell r="A939" t="str">
            <v>Mail Sorters</v>
          </cell>
          <cell r="B939">
            <v>5614</v>
          </cell>
        </row>
        <row r="940">
          <cell r="A940" t="str">
            <v>Survey Interviewers</v>
          </cell>
          <cell r="B940">
            <v>5615</v>
          </cell>
        </row>
        <row r="941">
          <cell r="A941" t="str">
            <v>Survey Interviewers</v>
          </cell>
          <cell r="B941">
            <v>5615</v>
          </cell>
        </row>
        <row r="942">
          <cell r="A942" t="str">
            <v>Survey Interviewers</v>
          </cell>
          <cell r="B942">
            <v>5615</v>
          </cell>
        </row>
        <row r="943">
          <cell r="A943" t="str">
            <v>Survey Interviewers</v>
          </cell>
          <cell r="B943">
            <v>5615</v>
          </cell>
        </row>
        <row r="944">
          <cell r="A944" t="str">
            <v>Survey Interviewers</v>
          </cell>
          <cell r="B944">
            <v>5615</v>
          </cell>
        </row>
        <row r="945">
          <cell r="A945" t="str">
            <v>Survey Interviewers</v>
          </cell>
          <cell r="B945">
            <v>5615</v>
          </cell>
        </row>
        <row r="946">
          <cell r="A946" t="str">
            <v>Switchboard Operators</v>
          </cell>
          <cell r="B946">
            <v>5616</v>
          </cell>
        </row>
        <row r="947">
          <cell r="A947" t="str">
            <v>Switchboard Operators</v>
          </cell>
          <cell r="B947">
            <v>5616</v>
          </cell>
        </row>
        <row r="948">
          <cell r="A948" t="str">
            <v>Switchboard Operators</v>
          </cell>
          <cell r="B948">
            <v>5616</v>
          </cell>
        </row>
        <row r="949">
          <cell r="A949" t="str">
            <v>Switchboard Operators</v>
          </cell>
          <cell r="B949">
            <v>5616</v>
          </cell>
        </row>
        <row r="950">
          <cell r="A950" t="str">
            <v>Switchboard Operators</v>
          </cell>
          <cell r="B950">
            <v>5616</v>
          </cell>
        </row>
        <row r="951">
          <cell r="A951" t="str">
            <v>Switchboard Operators</v>
          </cell>
          <cell r="B951">
            <v>5616</v>
          </cell>
        </row>
        <row r="952">
          <cell r="A952" t="str">
            <v>Transport and Despatch Clerks</v>
          </cell>
          <cell r="B952">
            <v>5912</v>
          </cell>
        </row>
        <row r="953">
          <cell r="A953" t="str">
            <v>Transport and Despatch Clerks</v>
          </cell>
          <cell r="B953">
            <v>5912</v>
          </cell>
        </row>
        <row r="954">
          <cell r="A954" t="str">
            <v>Transport and Despatch Clerks</v>
          </cell>
          <cell r="B954">
            <v>5912</v>
          </cell>
        </row>
        <row r="955">
          <cell r="A955" t="str">
            <v>Transport and Despatch Clerks</v>
          </cell>
          <cell r="B955">
            <v>5912</v>
          </cell>
        </row>
        <row r="956">
          <cell r="A956" t="str">
            <v>Transport and Despatch Clerks</v>
          </cell>
          <cell r="B956">
            <v>5912</v>
          </cell>
        </row>
        <row r="957">
          <cell r="A957" t="str">
            <v>Transport and Despatch Clerks</v>
          </cell>
          <cell r="B957">
            <v>5912</v>
          </cell>
        </row>
        <row r="958">
          <cell r="A958" t="str">
            <v>Conveyancers and Legal Executives</v>
          </cell>
          <cell r="B958">
            <v>5991</v>
          </cell>
        </row>
        <row r="959">
          <cell r="A959" t="str">
            <v>Conveyancers and Legal Executives</v>
          </cell>
          <cell r="B959">
            <v>5991</v>
          </cell>
        </row>
        <row r="960">
          <cell r="A960" t="str">
            <v>Conveyancers and Legal Executives</v>
          </cell>
          <cell r="B960">
            <v>5991</v>
          </cell>
        </row>
        <row r="961">
          <cell r="A961" t="str">
            <v>Conveyancers and Legal Executives</v>
          </cell>
          <cell r="B961">
            <v>5991</v>
          </cell>
        </row>
        <row r="962">
          <cell r="A962" t="str">
            <v>Conveyancers and Legal Executives</v>
          </cell>
          <cell r="B962">
            <v>5991</v>
          </cell>
        </row>
        <row r="963">
          <cell r="A963" t="str">
            <v>Conveyancers and Legal Executives</v>
          </cell>
          <cell r="B963">
            <v>5991</v>
          </cell>
        </row>
        <row r="964">
          <cell r="A964" t="str">
            <v>Court and Legal Clerks</v>
          </cell>
          <cell r="B964">
            <v>5992</v>
          </cell>
        </row>
        <row r="965">
          <cell r="A965" t="str">
            <v>Court and Legal Clerks</v>
          </cell>
          <cell r="B965">
            <v>5992</v>
          </cell>
        </row>
        <row r="966">
          <cell r="A966" t="str">
            <v>Court and Legal Clerks</v>
          </cell>
          <cell r="B966">
            <v>5992</v>
          </cell>
        </row>
        <row r="967">
          <cell r="A967" t="str">
            <v>Court and Legal Clerks</v>
          </cell>
          <cell r="B967">
            <v>5992</v>
          </cell>
        </row>
        <row r="968">
          <cell r="A968" t="str">
            <v>Court and Legal Clerks</v>
          </cell>
          <cell r="B968">
            <v>5992</v>
          </cell>
        </row>
        <row r="969">
          <cell r="A969" t="str">
            <v>Court and Legal Clerks</v>
          </cell>
          <cell r="B969">
            <v>5992</v>
          </cell>
        </row>
        <row r="970">
          <cell r="A970" t="str">
            <v>Debt Collectors</v>
          </cell>
          <cell r="B970">
            <v>5993</v>
          </cell>
        </row>
        <row r="971">
          <cell r="A971" t="str">
            <v>Debt Collectors</v>
          </cell>
          <cell r="B971">
            <v>5993</v>
          </cell>
        </row>
        <row r="972">
          <cell r="A972" t="str">
            <v>Debt Collectors</v>
          </cell>
          <cell r="B972">
            <v>5993</v>
          </cell>
        </row>
        <row r="973">
          <cell r="A973" t="str">
            <v>Debt Collectors</v>
          </cell>
          <cell r="B973">
            <v>5993</v>
          </cell>
        </row>
        <row r="974">
          <cell r="A974" t="str">
            <v>Debt Collectors</v>
          </cell>
          <cell r="B974">
            <v>5993</v>
          </cell>
        </row>
        <row r="975">
          <cell r="A975" t="str">
            <v>Debt Collectors</v>
          </cell>
          <cell r="B975">
            <v>5993</v>
          </cell>
        </row>
        <row r="976">
          <cell r="A976" t="str">
            <v>Human Resource Clerks</v>
          </cell>
          <cell r="B976">
            <v>5994</v>
          </cell>
        </row>
        <row r="977">
          <cell r="A977" t="str">
            <v>Human Resource Clerks</v>
          </cell>
          <cell r="B977">
            <v>5994</v>
          </cell>
        </row>
        <row r="978">
          <cell r="A978" t="str">
            <v>Human Resource Clerks</v>
          </cell>
          <cell r="B978">
            <v>5994</v>
          </cell>
        </row>
        <row r="979">
          <cell r="A979" t="str">
            <v>Human Resource Clerks</v>
          </cell>
          <cell r="B979">
            <v>5994</v>
          </cell>
        </row>
        <row r="980">
          <cell r="A980" t="str">
            <v>Human Resource Clerks</v>
          </cell>
          <cell r="B980">
            <v>5994</v>
          </cell>
        </row>
        <row r="981">
          <cell r="A981" t="str">
            <v>Human Resource Clerks</v>
          </cell>
          <cell r="B981">
            <v>5994</v>
          </cell>
        </row>
        <row r="982">
          <cell r="A982" t="str">
            <v>Inspectors and Regulatory Officers</v>
          </cell>
          <cell r="B982">
            <v>5995</v>
          </cell>
        </row>
        <row r="983">
          <cell r="A983" t="str">
            <v>Inspectors and Regulatory Officers</v>
          </cell>
          <cell r="B983">
            <v>5995</v>
          </cell>
        </row>
        <row r="984">
          <cell r="A984" t="str">
            <v>Inspectors and Regulatory Officers</v>
          </cell>
          <cell r="B984">
            <v>5995</v>
          </cell>
        </row>
        <row r="985">
          <cell r="A985" t="str">
            <v>Inspectors and Regulatory Officers</v>
          </cell>
          <cell r="B985">
            <v>5995</v>
          </cell>
        </row>
        <row r="986">
          <cell r="A986" t="str">
            <v>Inspectors and Regulatory Officers</v>
          </cell>
          <cell r="B986">
            <v>5995</v>
          </cell>
        </row>
        <row r="987">
          <cell r="A987" t="str">
            <v>Inspectors and Regulatory Officers</v>
          </cell>
          <cell r="B987">
            <v>5995</v>
          </cell>
        </row>
        <row r="988">
          <cell r="A988" t="str">
            <v>Insurance Investigators, Loss Adjusters and Risk Surveyors</v>
          </cell>
          <cell r="B988">
            <v>5996</v>
          </cell>
        </row>
        <row r="989">
          <cell r="A989" t="str">
            <v>Insurance Investigators, Loss Adjusters and Risk Surveyors</v>
          </cell>
          <cell r="B989">
            <v>5996</v>
          </cell>
        </row>
        <row r="990">
          <cell r="A990" t="str">
            <v>Insurance Investigators, Loss Adjusters and Risk Surveyors</v>
          </cell>
          <cell r="B990">
            <v>5996</v>
          </cell>
        </row>
        <row r="991">
          <cell r="A991" t="str">
            <v>Insurance Investigators, Loss Adjusters and Risk Surveyors</v>
          </cell>
          <cell r="B991">
            <v>5996</v>
          </cell>
        </row>
        <row r="992">
          <cell r="A992" t="str">
            <v>Insurance Investigators, Loss Adjusters and Risk Surveyors</v>
          </cell>
          <cell r="B992">
            <v>5996</v>
          </cell>
        </row>
        <row r="993">
          <cell r="A993" t="str">
            <v>Insurance Investigators, Loss Adjusters and Risk Surveyors</v>
          </cell>
          <cell r="B993">
            <v>5996</v>
          </cell>
        </row>
        <row r="994">
          <cell r="A994" t="str">
            <v>Library Assistants</v>
          </cell>
          <cell r="B994">
            <v>5997</v>
          </cell>
        </row>
        <row r="995">
          <cell r="A995" t="str">
            <v>Library Assistants</v>
          </cell>
          <cell r="B995">
            <v>5997</v>
          </cell>
        </row>
        <row r="996">
          <cell r="A996" t="str">
            <v>Library Assistants</v>
          </cell>
          <cell r="B996">
            <v>5997</v>
          </cell>
        </row>
        <row r="997">
          <cell r="A997" t="str">
            <v>Library Assistants</v>
          </cell>
          <cell r="B997">
            <v>5997</v>
          </cell>
        </row>
        <row r="998">
          <cell r="A998" t="str">
            <v>Library Assistants</v>
          </cell>
          <cell r="B998">
            <v>5997</v>
          </cell>
        </row>
        <row r="999">
          <cell r="A999" t="str">
            <v>Library Assistants</v>
          </cell>
          <cell r="B999">
            <v>5997</v>
          </cell>
        </row>
        <row r="1000">
          <cell r="A1000" t="str">
            <v>Insurance Agents</v>
          </cell>
          <cell r="B1000">
            <v>6112</v>
          </cell>
        </row>
        <row r="1001">
          <cell r="A1001" t="str">
            <v>Insurance Agents</v>
          </cell>
          <cell r="B1001">
            <v>6112</v>
          </cell>
        </row>
        <row r="1002">
          <cell r="A1002" t="str">
            <v>Insurance Agents</v>
          </cell>
          <cell r="B1002">
            <v>6112</v>
          </cell>
        </row>
        <row r="1003">
          <cell r="A1003" t="str">
            <v>Insurance Agents</v>
          </cell>
          <cell r="B1003">
            <v>6112</v>
          </cell>
        </row>
        <row r="1004">
          <cell r="A1004" t="str">
            <v>Insurance Agents</v>
          </cell>
          <cell r="B1004">
            <v>6112</v>
          </cell>
        </row>
        <row r="1005">
          <cell r="A1005" t="str">
            <v>Insurance Agents</v>
          </cell>
          <cell r="B1005">
            <v>6112</v>
          </cell>
        </row>
        <row r="1006">
          <cell r="A1006" t="str">
            <v>Sales Representatives</v>
          </cell>
          <cell r="B1006">
            <v>6113</v>
          </cell>
        </row>
        <row r="1007">
          <cell r="A1007" t="str">
            <v>Sales Representatives</v>
          </cell>
          <cell r="B1007">
            <v>6113</v>
          </cell>
        </row>
        <row r="1008">
          <cell r="A1008" t="str">
            <v>Sales Representatives</v>
          </cell>
          <cell r="B1008">
            <v>6113</v>
          </cell>
        </row>
        <row r="1009">
          <cell r="A1009" t="str">
            <v>Sales Representatives</v>
          </cell>
          <cell r="B1009">
            <v>6113</v>
          </cell>
        </row>
        <row r="1010">
          <cell r="A1010" t="str">
            <v>Sales Representatives</v>
          </cell>
          <cell r="B1010">
            <v>6113</v>
          </cell>
        </row>
        <row r="1011">
          <cell r="A1011" t="str">
            <v>Sales Representatives</v>
          </cell>
          <cell r="B1011">
            <v>6113</v>
          </cell>
        </row>
        <row r="1012">
          <cell r="A1012" t="str">
            <v>Sales Assistants (General)</v>
          </cell>
          <cell r="B1012">
            <v>6211</v>
          </cell>
        </row>
        <row r="1013">
          <cell r="A1013" t="str">
            <v>Sales Assistants (General)</v>
          </cell>
          <cell r="B1013">
            <v>6211</v>
          </cell>
        </row>
        <row r="1014">
          <cell r="A1014" t="str">
            <v>Sales Assistants (General)</v>
          </cell>
          <cell r="B1014">
            <v>6211</v>
          </cell>
        </row>
        <row r="1015">
          <cell r="A1015" t="str">
            <v>Sales Assistants (General)</v>
          </cell>
          <cell r="B1015">
            <v>6211</v>
          </cell>
        </row>
        <row r="1016">
          <cell r="A1016" t="str">
            <v>Sales Assistants (General)</v>
          </cell>
          <cell r="B1016">
            <v>6211</v>
          </cell>
        </row>
        <row r="1017">
          <cell r="A1017" t="str">
            <v>Sales Assistants (General)</v>
          </cell>
          <cell r="B1017">
            <v>6211</v>
          </cell>
        </row>
        <row r="1018">
          <cell r="A1018" t="str">
            <v>ICT Sales Assistants</v>
          </cell>
          <cell r="B1018">
            <v>6212</v>
          </cell>
        </row>
        <row r="1019">
          <cell r="A1019" t="str">
            <v>ICT Sales Assistants</v>
          </cell>
          <cell r="B1019">
            <v>6212</v>
          </cell>
        </row>
        <row r="1020">
          <cell r="A1020" t="str">
            <v>ICT Sales Assistants</v>
          </cell>
          <cell r="B1020">
            <v>6212</v>
          </cell>
        </row>
        <row r="1021">
          <cell r="A1021" t="str">
            <v>ICT Sales Assistants</v>
          </cell>
          <cell r="B1021">
            <v>6212</v>
          </cell>
        </row>
        <row r="1022">
          <cell r="A1022" t="str">
            <v>ICT Sales Assistants</v>
          </cell>
          <cell r="B1022">
            <v>6212</v>
          </cell>
        </row>
        <row r="1023">
          <cell r="A1023" t="str">
            <v>ICT Sales Assistants</v>
          </cell>
          <cell r="B1023">
            <v>6212</v>
          </cell>
        </row>
        <row r="1024">
          <cell r="A1024" t="str">
            <v>Pharmacy Sales Assistants</v>
          </cell>
          <cell r="B1024">
            <v>6214</v>
          </cell>
        </row>
        <row r="1025">
          <cell r="A1025" t="str">
            <v>Pharmacy Sales Assistants</v>
          </cell>
          <cell r="B1025">
            <v>6214</v>
          </cell>
        </row>
        <row r="1026">
          <cell r="A1026" t="str">
            <v>Pharmacy Sales Assistants</v>
          </cell>
          <cell r="B1026">
            <v>6214</v>
          </cell>
        </row>
        <row r="1027">
          <cell r="A1027" t="str">
            <v>Pharmacy Sales Assistants</v>
          </cell>
          <cell r="B1027">
            <v>6214</v>
          </cell>
        </row>
        <row r="1028">
          <cell r="A1028" t="str">
            <v>Pharmacy Sales Assistants</v>
          </cell>
          <cell r="B1028">
            <v>6214</v>
          </cell>
        </row>
        <row r="1029">
          <cell r="A1029" t="str">
            <v>Pharmacy Sales Assistants</v>
          </cell>
          <cell r="B1029">
            <v>6214</v>
          </cell>
        </row>
        <row r="1030">
          <cell r="A1030" t="str">
            <v>Retail Supervisors</v>
          </cell>
          <cell r="B1030">
            <v>6215</v>
          </cell>
        </row>
        <row r="1031">
          <cell r="A1031" t="str">
            <v>Retail Supervisors</v>
          </cell>
          <cell r="B1031">
            <v>6215</v>
          </cell>
        </row>
        <row r="1032">
          <cell r="A1032" t="str">
            <v>Retail Supervisors</v>
          </cell>
          <cell r="B1032">
            <v>6215</v>
          </cell>
        </row>
        <row r="1033">
          <cell r="A1033" t="str">
            <v>Retail Supervisors</v>
          </cell>
          <cell r="B1033">
            <v>6215</v>
          </cell>
        </row>
        <row r="1034">
          <cell r="A1034" t="str">
            <v>Retail Supervisors</v>
          </cell>
          <cell r="B1034">
            <v>6215</v>
          </cell>
        </row>
        <row r="1035">
          <cell r="A1035" t="str">
            <v>Retail Supervisors</v>
          </cell>
          <cell r="B1035">
            <v>6215</v>
          </cell>
        </row>
        <row r="1036">
          <cell r="A1036" t="str">
            <v>Service Station Attendants</v>
          </cell>
          <cell r="B1036">
            <v>6216</v>
          </cell>
        </row>
        <row r="1037">
          <cell r="A1037" t="str">
            <v>Service Station Attendants</v>
          </cell>
          <cell r="B1037">
            <v>6216</v>
          </cell>
        </row>
        <row r="1038">
          <cell r="A1038" t="str">
            <v>Service Station Attendants</v>
          </cell>
          <cell r="B1038">
            <v>6216</v>
          </cell>
        </row>
        <row r="1039">
          <cell r="A1039" t="str">
            <v>Service Station Attendants</v>
          </cell>
          <cell r="B1039">
            <v>6216</v>
          </cell>
        </row>
        <row r="1040">
          <cell r="A1040" t="str">
            <v>Service Station Attendants</v>
          </cell>
          <cell r="B1040">
            <v>6216</v>
          </cell>
        </row>
        <row r="1041">
          <cell r="A1041" t="str">
            <v>Service Station Attendants</v>
          </cell>
          <cell r="B1041">
            <v>6216</v>
          </cell>
        </row>
        <row r="1042">
          <cell r="A1042" t="str">
            <v>Street Vendors and Related Salespersons</v>
          </cell>
          <cell r="B1042">
            <v>6217</v>
          </cell>
        </row>
        <row r="1043">
          <cell r="A1043" t="str">
            <v>Street Vendors and Related Salespersons</v>
          </cell>
          <cell r="B1043">
            <v>6217</v>
          </cell>
        </row>
        <row r="1044">
          <cell r="A1044" t="str">
            <v>Street Vendors and Related Salespersons</v>
          </cell>
          <cell r="B1044">
            <v>6217</v>
          </cell>
        </row>
        <row r="1045">
          <cell r="A1045" t="str">
            <v>Street Vendors and Related Salespersons</v>
          </cell>
          <cell r="B1045">
            <v>6217</v>
          </cell>
        </row>
        <row r="1046">
          <cell r="A1046" t="str">
            <v>Street Vendors and Related Salespersons</v>
          </cell>
          <cell r="B1046">
            <v>6217</v>
          </cell>
        </row>
        <row r="1047">
          <cell r="A1047" t="str">
            <v>Street Vendors and Related Salespersons</v>
          </cell>
          <cell r="B1047">
            <v>6217</v>
          </cell>
        </row>
        <row r="1048">
          <cell r="A1048" t="str">
            <v>Checkout Operators and Office Cashiers</v>
          </cell>
          <cell r="B1048">
            <v>6311</v>
          </cell>
        </row>
        <row r="1049">
          <cell r="A1049" t="str">
            <v>Checkout Operators and Office Cashiers</v>
          </cell>
          <cell r="B1049">
            <v>6311</v>
          </cell>
        </row>
        <row r="1050">
          <cell r="A1050" t="str">
            <v>Checkout Operators and Office Cashiers</v>
          </cell>
          <cell r="B1050">
            <v>6311</v>
          </cell>
        </row>
        <row r="1051">
          <cell r="A1051" t="str">
            <v>Checkout Operators and Office Cashiers</v>
          </cell>
          <cell r="B1051">
            <v>6311</v>
          </cell>
        </row>
        <row r="1052">
          <cell r="A1052" t="str">
            <v>Checkout Operators and Office Cashiers</v>
          </cell>
          <cell r="B1052">
            <v>6311</v>
          </cell>
        </row>
        <row r="1053">
          <cell r="A1053" t="str">
            <v>Checkout Operators and Office Cashiers</v>
          </cell>
          <cell r="B1053">
            <v>6311</v>
          </cell>
        </row>
        <row r="1054">
          <cell r="A1054" t="str">
            <v>Telemarketers</v>
          </cell>
          <cell r="B1054">
            <v>6393</v>
          </cell>
        </row>
        <row r="1055">
          <cell r="A1055" t="str">
            <v>Telemarketers</v>
          </cell>
          <cell r="B1055">
            <v>6393</v>
          </cell>
        </row>
        <row r="1056">
          <cell r="A1056" t="str">
            <v>Telemarketers</v>
          </cell>
          <cell r="B1056">
            <v>6393</v>
          </cell>
        </row>
        <row r="1057">
          <cell r="A1057" t="str">
            <v>Telemarketers</v>
          </cell>
          <cell r="B1057">
            <v>6393</v>
          </cell>
        </row>
        <row r="1058">
          <cell r="A1058" t="str">
            <v>Telemarketers</v>
          </cell>
          <cell r="B1058">
            <v>6393</v>
          </cell>
        </row>
        <row r="1059">
          <cell r="A1059" t="str">
            <v>Telemarketers</v>
          </cell>
          <cell r="B1059">
            <v>6393</v>
          </cell>
        </row>
        <row r="1060">
          <cell r="A1060" t="str">
            <v>Ticket Salespersons</v>
          </cell>
          <cell r="B1060">
            <v>6394</v>
          </cell>
        </row>
        <row r="1061">
          <cell r="A1061" t="str">
            <v>Ticket Salespersons</v>
          </cell>
          <cell r="B1061">
            <v>6394</v>
          </cell>
        </row>
        <row r="1062">
          <cell r="A1062" t="str">
            <v>Ticket Salespersons</v>
          </cell>
          <cell r="B1062">
            <v>6394</v>
          </cell>
        </row>
        <row r="1063">
          <cell r="A1063" t="str">
            <v>Ticket Salespersons</v>
          </cell>
          <cell r="B1063">
            <v>6394</v>
          </cell>
        </row>
        <row r="1064">
          <cell r="A1064" t="str">
            <v>Ticket Salespersons</v>
          </cell>
          <cell r="B1064">
            <v>6394</v>
          </cell>
        </row>
        <row r="1065">
          <cell r="A1065" t="str">
            <v>Ticket Salespersons</v>
          </cell>
          <cell r="B1065">
            <v>6394</v>
          </cell>
        </row>
        <row r="1066">
          <cell r="A1066" t="str">
            <v>Visual Merchandisers</v>
          </cell>
          <cell r="B1066">
            <v>6395</v>
          </cell>
        </row>
        <row r="1067">
          <cell r="A1067" t="str">
            <v>Visual Merchandisers</v>
          </cell>
          <cell r="B1067">
            <v>6395</v>
          </cell>
        </row>
        <row r="1068">
          <cell r="A1068" t="str">
            <v>Visual Merchandisers</v>
          </cell>
          <cell r="B1068">
            <v>6395</v>
          </cell>
        </row>
        <row r="1069">
          <cell r="A1069" t="str">
            <v>Visual Merchandisers</v>
          </cell>
          <cell r="B1069">
            <v>6395</v>
          </cell>
        </row>
        <row r="1070">
          <cell r="A1070" t="str">
            <v>Visual Merchandisers</v>
          </cell>
          <cell r="B1070">
            <v>6395</v>
          </cell>
        </row>
        <row r="1071">
          <cell r="A1071" t="str">
            <v>Visual Merchandisers</v>
          </cell>
          <cell r="B1071">
            <v>6395</v>
          </cell>
        </row>
        <row r="1072">
          <cell r="A1072" t="str">
            <v>Clay, Concrete, Glass &amp; Stone Machine Operators</v>
          </cell>
          <cell r="B1072">
            <v>7111</v>
          </cell>
        </row>
        <row r="1073">
          <cell r="A1073" t="str">
            <v>Clay, Concrete, Glass &amp; Stone Machine Operators</v>
          </cell>
          <cell r="B1073">
            <v>7111</v>
          </cell>
        </row>
        <row r="1074">
          <cell r="A1074" t="str">
            <v>Clay, Concrete, Glass &amp; Stone Machine Operators</v>
          </cell>
          <cell r="B1074">
            <v>7111</v>
          </cell>
        </row>
        <row r="1075">
          <cell r="A1075" t="str">
            <v>Clay, Concrete, Glass &amp; Stone Machine Operators</v>
          </cell>
          <cell r="B1075">
            <v>7111</v>
          </cell>
        </row>
        <row r="1076">
          <cell r="A1076" t="str">
            <v>Clay, Concrete, Glass &amp; Stone Machine Operators</v>
          </cell>
          <cell r="B1076">
            <v>7111</v>
          </cell>
        </row>
        <row r="1077">
          <cell r="A1077" t="str">
            <v>Clay, Concrete, Glass &amp; Stone Machine Operators</v>
          </cell>
          <cell r="B1077">
            <v>7111</v>
          </cell>
        </row>
        <row r="1078">
          <cell r="A1078" t="str">
            <v>Industrial Spraypainters</v>
          </cell>
          <cell r="B1078">
            <v>7112</v>
          </cell>
        </row>
        <row r="1079">
          <cell r="A1079" t="str">
            <v>Industrial Spraypainters</v>
          </cell>
          <cell r="B1079">
            <v>7112</v>
          </cell>
        </row>
        <row r="1080">
          <cell r="A1080" t="str">
            <v>Industrial Spraypainters</v>
          </cell>
          <cell r="B1080">
            <v>7112</v>
          </cell>
        </row>
        <row r="1081">
          <cell r="A1081" t="str">
            <v>Industrial Spraypainters</v>
          </cell>
          <cell r="B1081">
            <v>7112</v>
          </cell>
        </row>
        <row r="1082">
          <cell r="A1082" t="str">
            <v>Industrial Spraypainters</v>
          </cell>
          <cell r="B1082">
            <v>7112</v>
          </cell>
        </row>
        <row r="1083">
          <cell r="A1083" t="str">
            <v>Industrial Spraypainters</v>
          </cell>
          <cell r="B1083">
            <v>7112</v>
          </cell>
        </row>
        <row r="1084">
          <cell r="A1084" t="str">
            <v>Paper and Wood Processing Machine Operators</v>
          </cell>
          <cell r="B1084">
            <v>7113</v>
          </cell>
        </row>
        <row r="1085">
          <cell r="A1085" t="str">
            <v>Paper and Wood Processing Machine Operators</v>
          </cell>
          <cell r="B1085">
            <v>7113</v>
          </cell>
        </row>
        <row r="1086">
          <cell r="A1086" t="str">
            <v>Paper and Wood Processing Machine Operators</v>
          </cell>
          <cell r="B1086">
            <v>7113</v>
          </cell>
        </row>
        <row r="1087">
          <cell r="A1087" t="str">
            <v>Paper and Wood Processing Machine Operators</v>
          </cell>
          <cell r="B1087">
            <v>7113</v>
          </cell>
        </row>
        <row r="1088">
          <cell r="A1088" t="str">
            <v>Paper and Wood Processing Machine Operators</v>
          </cell>
          <cell r="B1088">
            <v>7113</v>
          </cell>
        </row>
        <row r="1089">
          <cell r="A1089" t="str">
            <v>Paper and Wood Processing Machine Operators</v>
          </cell>
          <cell r="B1089">
            <v>7113</v>
          </cell>
        </row>
        <row r="1090">
          <cell r="A1090" t="str">
            <v>Photographic Developers and Printers</v>
          </cell>
          <cell r="B1090">
            <v>7114</v>
          </cell>
        </row>
        <row r="1091">
          <cell r="A1091" t="str">
            <v>Photographic Developers and Printers</v>
          </cell>
          <cell r="B1091">
            <v>7114</v>
          </cell>
        </row>
        <row r="1092">
          <cell r="A1092" t="str">
            <v>Photographic Developers and Printers</v>
          </cell>
          <cell r="B1092">
            <v>7114</v>
          </cell>
        </row>
        <row r="1093">
          <cell r="A1093" t="str">
            <v>Photographic Developers and Printers</v>
          </cell>
          <cell r="B1093">
            <v>7114</v>
          </cell>
        </row>
        <row r="1094">
          <cell r="A1094" t="str">
            <v>Photographic Developers and Printers</v>
          </cell>
          <cell r="B1094">
            <v>7114</v>
          </cell>
        </row>
        <row r="1095">
          <cell r="A1095" t="str">
            <v>Photographic Developers and Printers</v>
          </cell>
          <cell r="B1095">
            <v>7114</v>
          </cell>
        </row>
        <row r="1096">
          <cell r="A1096" t="str">
            <v>Plastics and Rubber Production Machine Operators</v>
          </cell>
          <cell r="B1096">
            <v>7115</v>
          </cell>
        </row>
        <row r="1097">
          <cell r="A1097" t="str">
            <v>Plastics and Rubber Production Machine Operators</v>
          </cell>
          <cell r="B1097">
            <v>7115</v>
          </cell>
        </row>
        <row r="1098">
          <cell r="A1098" t="str">
            <v>Plastics and Rubber Production Machine Operators</v>
          </cell>
          <cell r="B1098">
            <v>7115</v>
          </cell>
        </row>
        <row r="1099">
          <cell r="A1099" t="str">
            <v>Plastics and Rubber Production Machine Operators</v>
          </cell>
          <cell r="B1099">
            <v>7115</v>
          </cell>
        </row>
        <row r="1100">
          <cell r="A1100" t="str">
            <v>Plastics and Rubber Production Machine Operators</v>
          </cell>
          <cell r="B1100">
            <v>7115</v>
          </cell>
        </row>
        <row r="1101">
          <cell r="A1101" t="str">
            <v>Plastics and Rubber Production Machine Operators</v>
          </cell>
          <cell r="B1101">
            <v>7115</v>
          </cell>
        </row>
        <row r="1102">
          <cell r="A1102" t="str">
            <v>Sewing Machinists</v>
          </cell>
          <cell r="B1102">
            <v>7116</v>
          </cell>
        </row>
        <row r="1103">
          <cell r="A1103" t="str">
            <v>Sewing Machinists</v>
          </cell>
          <cell r="B1103">
            <v>7116</v>
          </cell>
        </row>
        <row r="1104">
          <cell r="A1104" t="str">
            <v>Sewing Machinists</v>
          </cell>
          <cell r="B1104">
            <v>7116</v>
          </cell>
        </row>
        <row r="1105">
          <cell r="A1105" t="str">
            <v>Sewing Machinists</v>
          </cell>
          <cell r="B1105">
            <v>7116</v>
          </cell>
        </row>
        <row r="1106">
          <cell r="A1106" t="str">
            <v>Sewing Machinists</v>
          </cell>
          <cell r="B1106">
            <v>7116</v>
          </cell>
        </row>
        <row r="1107">
          <cell r="A1107" t="str">
            <v>Sewing Machinists</v>
          </cell>
          <cell r="B1107">
            <v>7116</v>
          </cell>
        </row>
        <row r="1108">
          <cell r="A1108" t="str">
            <v>Textile &amp; Footwear Production Machine Operators</v>
          </cell>
          <cell r="B1108">
            <v>7117</v>
          </cell>
        </row>
        <row r="1109">
          <cell r="A1109" t="str">
            <v>Textile &amp; Footwear Production Machine Operators</v>
          </cell>
          <cell r="B1109">
            <v>7117</v>
          </cell>
        </row>
        <row r="1110">
          <cell r="A1110" t="str">
            <v>Textile &amp; Footwear Production Machine Operators</v>
          </cell>
          <cell r="B1110">
            <v>7117</v>
          </cell>
        </row>
        <row r="1111">
          <cell r="A1111" t="str">
            <v>Textile &amp; Footwear Production Machine Operators</v>
          </cell>
          <cell r="B1111">
            <v>7117</v>
          </cell>
        </row>
        <row r="1112">
          <cell r="A1112" t="str">
            <v>Textile &amp; Footwear Production Machine Operators</v>
          </cell>
          <cell r="B1112">
            <v>7117</v>
          </cell>
        </row>
        <row r="1113">
          <cell r="A1113" t="str">
            <v>Textile &amp; Footwear Production Machine Operators</v>
          </cell>
          <cell r="B1113">
            <v>7117</v>
          </cell>
        </row>
        <row r="1114">
          <cell r="A1114" t="str">
            <v>Crane, Hoist and Lift Operators</v>
          </cell>
          <cell r="B1114">
            <v>7121</v>
          </cell>
        </row>
        <row r="1115">
          <cell r="A1115" t="str">
            <v>Crane, Hoist and Lift Operators</v>
          </cell>
          <cell r="B1115">
            <v>7121</v>
          </cell>
        </row>
        <row r="1116">
          <cell r="A1116" t="str">
            <v>Crane, Hoist and Lift Operators</v>
          </cell>
          <cell r="B1116">
            <v>7121</v>
          </cell>
        </row>
        <row r="1117">
          <cell r="A1117" t="str">
            <v>Crane, Hoist and Lift Operators</v>
          </cell>
          <cell r="B1117">
            <v>7121</v>
          </cell>
        </row>
        <row r="1118">
          <cell r="A1118" t="str">
            <v>Crane, Hoist and Lift Operators</v>
          </cell>
          <cell r="B1118">
            <v>7121</v>
          </cell>
        </row>
        <row r="1119">
          <cell r="A1119" t="str">
            <v>Crane, Hoist and Lift Operators</v>
          </cell>
          <cell r="B1119">
            <v>7121</v>
          </cell>
        </row>
        <row r="1120">
          <cell r="A1120" t="str">
            <v>Engineering Production Workers</v>
          </cell>
          <cell r="B1120">
            <v>7123</v>
          </cell>
        </row>
        <row r="1121">
          <cell r="A1121" t="str">
            <v>Engineering Production Workers</v>
          </cell>
          <cell r="B1121">
            <v>7123</v>
          </cell>
        </row>
        <row r="1122">
          <cell r="A1122" t="str">
            <v>Engineering Production Workers</v>
          </cell>
          <cell r="B1122">
            <v>7123</v>
          </cell>
        </row>
        <row r="1123">
          <cell r="A1123" t="str">
            <v>Engineering Production Workers</v>
          </cell>
          <cell r="B1123">
            <v>7123</v>
          </cell>
        </row>
        <row r="1124">
          <cell r="A1124" t="str">
            <v>Engineering Production Workers</v>
          </cell>
          <cell r="B1124">
            <v>7123</v>
          </cell>
        </row>
        <row r="1125">
          <cell r="A1125" t="str">
            <v>Engineering Production Workers</v>
          </cell>
          <cell r="B1125">
            <v>7123</v>
          </cell>
        </row>
        <row r="1126">
          <cell r="A1126" t="str">
            <v>Earthmoving Plant Operators</v>
          </cell>
          <cell r="B1126">
            <v>7212</v>
          </cell>
        </row>
        <row r="1127">
          <cell r="A1127" t="str">
            <v>Earthmoving Plant Operators</v>
          </cell>
          <cell r="B1127">
            <v>7212</v>
          </cell>
        </row>
        <row r="1128">
          <cell r="A1128" t="str">
            <v>Earthmoving Plant Operators</v>
          </cell>
          <cell r="B1128">
            <v>7212</v>
          </cell>
        </row>
        <row r="1129">
          <cell r="A1129" t="str">
            <v>Earthmoving Plant Operators</v>
          </cell>
          <cell r="B1129">
            <v>7212</v>
          </cell>
        </row>
        <row r="1130">
          <cell r="A1130" t="str">
            <v>Earthmoving Plant Operators</v>
          </cell>
          <cell r="B1130">
            <v>7212</v>
          </cell>
        </row>
        <row r="1131">
          <cell r="A1131" t="str">
            <v>Earthmoving Plant Operators</v>
          </cell>
          <cell r="B1131">
            <v>7212</v>
          </cell>
        </row>
        <row r="1132">
          <cell r="A1132" t="str">
            <v>Forklift Drivers</v>
          </cell>
          <cell r="B1132">
            <v>7213</v>
          </cell>
        </row>
        <row r="1133">
          <cell r="A1133" t="str">
            <v>Forklift Drivers</v>
          </cell>
          <cell r="B1133">
            <v>7213</v>
          </cell>
        </row>
        <row r="1134">
          <cell r="A1134" t="str">
            <v>Forklift Drivers</v>
          </cell>
          <cell r="B1134">
            <v>7213</v>
          </cell>
        </row>
        <row r="1135">
          <cell r="A1135" t="str">
            <v>Forklift Drivers</v>
          </cell>
          <cell r="B1135">
            <v>7213</v>
          </cell>
        </row>
        <row r="1136">
          <cell r="A1136" t="str">
            <v>Forklift Drivers</v>
          </cell>
          <cell r="B1136">
            <v>7213</v>
          </cell>
        </row>
        <row r="1137">
          <cell r="A1137" t="str">
            <v>Forklift Drivers</v>
          </cell>
          <cell r="B1137">
            <v>7213</v>
          </cell>
        </row>
        <row r="1138">
          <cell r="A1138" t="str">
            <v>Automobile Drivers</v>
          </cell>
          <cell r="B1138">
            <v>7311</v>
          </cell>
        </row>
        <row r="1139">
          <cell r="A1139" t="str">
            <v>Automobile Drivers</v>
          </cell>
          <cell r="B1139">
            <v>7311</v>
          </cell>
        </row>
        <row r="1140">
          <cell r="A1140" t="str">
            <v>Automobile Drivers</v>
          </cell>
          <cell r="B1140">
            <v>7311</v>
          </cell>
        </row>
        <row r="1141">
          <cell r="A1141" t="str">
            <v>Automobile Drivers</v>
          </cell>
          <cell r="B1141">
            <v>7311</v>
          </cell>
        </row>
        <row r="1142">
          <cell r="A1142" t="str">
            <v>Automobile Drivers</v>
          </cell>
          <cell r="B1142">
            <v>7311</v>
          </cell>
        </row>
        <row r="1143">
          <cell r="A1143" t="str">
            <v>Automobile Drivers</v>
          </cell>
          <cell r="B1143">
            <v>7311</v>
          </cell>
        </row>
        <row r="1144">
          <cell r="A1144" t="str">
            <v>Bus and Coach Drivers</v>
          </cell>
          <cell r="B1144">
            <v>7312</v>
          </cell>
        </row>
        <row r="1145">
          <cell r="A1145" t="str">
            <v>Bus and Coach Drivers</v>
          </cell>
          <cell r="B1145">
            <v>7312</v>
          </cell>
        </row>
        <row r="1146">
          <cell r="A1146" t="str">
            <v>Bus and Coach Drivers</v>
          </cell>
          <cell r="B1146">
            <v>7312</v>
          </cell>
        </row>
        <row r="1147">
          <cell r="A1147" t="str">
            <v>Bus and Coach Drivers</v>
          </cell>
          <cell r="B1147">
            <v>7312</v>
          </cell>
        </row>
        <row r="1148">
          <cell r="A1148" t="str">
            <v>Bus and Coach Drivers</v>
          </cell>
          <cell r="B1148">
            <v>7312</v>
          </cell>
        </row>
        <row r="1149">
          <cell r="A1149" t="str">
            <v>Bus and Coach Drivers</v>
          </cell>
          <cell r="B1149">
            <v>7312</v>
          </cell>
        </row>
        <row r="1150">
          <cell r="A1150" t="str">
            <v>Train and Tram Drivers</v>
          </cell>
          <cell r="B1150">
            <v>7313</v>
          </cell>
        </row>
        <row r="1151">
          <cell r="A1151" t="str">
            <v>Train and Tram Drivers</v>
          </cell>
          <cell r="B1151">
            <v>7313</v>
          </cell>
        </row>
        <row r="1152">
          <cell r="A1152" t="str">
            <v>Train and Tram Drivers</v>
          </cell>
          <cell r="B1152">
            <v>7313</v>
          </cell>
        </row>
        <row r="1153">
          <cell r="A1153" t="str">
            <v>Train and Tram Drivers</v>
          </cell>
          <cell r="B1153">
            <v>7313</v>
          </cell>
        </row>
        <row r="1154">
          <cell r="A1154" t="str">
            <v>Train and Tram Drivers</v>
          </cell>
          <cell r="B1154">
            <v>7313</v>
          </cell>
        </row>
        <row r="1155">
          <cell r="A1155" t="str">
            <v>Train and Tram Drivers</v>
          </cell>
          <cell r="B1155">
            <v>7313</v>
          </cell>
        </row>
        <row r="1156">
          <cell r="A1156" t="str">
            <v>Delivery Drivers</v>
          </cell>
          <cell r="B1156">
            <v>7321</v>
          </cell>
        </row>
        <row r="1157">
          <cell r="A1157" t="str">
            <v>Delivery Drivers</v>
          </cell>
          <cell r="B1157">
            <v>7321</v>
          </cell>
        </row>
        <row r="1158">
          <cell r="A1158" t="str">
            <v>Delivery Drivers</v>
          </cell>
          <cell r="B1158">
            <v>7321</v>
          </cell>
        </row>
        <row r="1159">
          <cell r="A1159" t="str">
            <v>Delivery Drivers</v>
          </cell>
          <cell r="B1159">
            <v>7321</v>
          </cell>
        </row>
        <row r="1160">
          <cell r="A1160" t="str">
            <v>Delivery Drivers</v>
          </cell>
          <cell r="B1160">
            <v>7321</v>
          </cell>
        </row>
        <row r="1161">
          <cell r="A1161" t="str">
            <v>Delivery Drivers</v>
          </cell>
          <cell r="B1161">
            <v>7321</v>
          </cell>
        </row>
        <row r="1162">
          <cell r="A1162" t="str">
            <v>Truck Drivers</v>
          </cell>
          <cell r="B1162">
            <v>7331</v>
          </cell>
        </row>
        <row r="1163">
          <cell r="A1163" t="str">
            <v>Truck Drivers</v>
          </cell>
          <cell r="B1163">
            <v>7331</v>
          </cell>
        </row>
        <row r="1164">
          <cell r="A1164" t="str">
            <v>Truck Drivers</v>
          </cell>
          <cell r="B1164">
            <v>7331</v>
          </cell>
        </row>
        <row r="1165">
          <cell r="A1165" t="str">
            <v>Truck Drivers</v>
          </cell>
          <cell r="B1165">
            <v>7331</v>
          </cell>
        </row>
        <row r="1166">
          <cell r="A1166" t="str">
            <v>Truck Drivers</v>
          </cell>
          <cell r="B1166">
            <v>7331</v>
          </cell>
        </row>
        <row r="1167">
          <cell r="A1167" t="str">
            <v>Truck Drivers</v>
          </cell>
          <cell r="B1167">
            <v>7331</v>
          </cell>
        </row>
        <row r="1168">
          <cell r="A1168" t="str">
            <v>Storepersons</v>
          </cell>
          <cell r="B1168">
            <v>7411</v>
          </cell>
        </row>
        <row r="1169">
          <cell r="A1169" t="str">
            <v>Storepersons</v>
          </cell>
          <cell r="B1169">
            <v>7411</v>
          </cell>
        </row>
        <row r="1170">
          <cell r="A1170" t="str">
            <v>Storepersons</v>
          </cell>
          <cell r="B1170">
            <v>7411</v>
          </cell>
        </row>
        <row r="1171">
          <cell r="A1171" t="str">
            <v>Storepersons</v>
          </cell>
          <cell r="B1171">
            <v>7411</v>
          </cell>
        </row>
        <row r="1172">
          <cell r="A1172" t="str">
            <v>Storepersons</v>
          </cell>
          <cell r="B1172">
            <v>7411</v>
          </cell>
        </row>
        <row r="1173">
          <cell r="A1173" t="str">
            <v>Storepersons</v>
          </cell>
          <cell r="B1173">
            <v>7411</v>
          </cell>
        </row>
        <row r="1174">
          <cell r="A1174" t="str">
            <v>Car Detailers</v>
          </cell>
          <cell r="B1174">
            <v>8111</v>
          </cell>
        </row>
        <row r="1175">
          <cell r="A1175" t="str">
            <v>Car Detailers</v>
          </cell>
          <cell r="B1175">
            <v>8111</v>
          </cell>
        </row>
        <row r="1176">
          <cell r="A1176" t="str">
            <v>Car Detailers</v>
          </cell>
          <cell r="B1176">
            <v>8111</v>
          </cell>
        </row>
        <row r="1177">
          <cell r="A1177" t="str">
            <v>Car Detailers</v>
          </cell>
          <cell r="B1177">
            <v>8111</v>
          </cell>
        </row>
        <row r="1178">
          <cell r="A1178" t="str">
            <v>Car Detailers</v>
          </cell>
          <cell r="B1178">
            <v>8111</v>
          </cell>
        </row>
        <row r="1179">
          <cell r="A1179" t="str">
            <v>Car Detailers</v>
          </cell>
          <cell r="B1179">
            <v>8111</v>
          </cell>
        </row>
        <row r="1180">
          <cell r="A1180" t="str">
            <v>Commercial Cleaners</v>
          </cell>
          <cell r="B1180">
            <v>8112</v>
          </cell>
        </row>
        <row r="1181">
          <cell r="A1181" t="str">
            <v>Commercial Cleaners</v>
          </cell>
          <cell r="B1181">
            <v>8112</v>
          </cell>
        </row>
        <row r="1182">
          <cell r="A1182" t="str">
            <v>Commercial Cleaners</v>
          </cell>
          <cell r="B1182">
            <v>8112</v>
          </cell>
        </row>
        <row r="1183">
          <cell r="A1183" t="str">
            <v>Commercial Cleaners</v>
          </cell>
          <cell r="B1183">
            <v>8112</v>
          </cell>
        </row>
        <row r="1184">
          <cell r="A1184" t="str">
            <v>Commercial Cleaners</v>
          </cell>
          <cell r="B1184">
            <v>8112</v>
          </cell>
        </row>
        <row r="1185">
          <cell r="A1185" t="str">
            <v>Commercial Cleaners</v>
          </cell>
          <cell r="B1185">
            <v>8112</v>
          </cell>
        </row>
        <row r="1186">
          <cell r="A1186" t="str">
            <v>Domestic Cleaners</v>
          </cell>
          <cell r="B1186">
            <v>8113</v>
          </cell>
        </row>
        <row r="1187">
          <cell r="A1187" t="str">
            <v>Domestic Cleaners</v>
          </cell>
          <cell r="B1187">
            <v>8113</v>
          </cell>
        </row>
        <row r="1188">
          <cell r="A1188" t="str">
            <v>Domestic Cleaners</v>
          </cell>
          <cell r="B1188">
            <v>8113</v>
          </cell>
        </row>
        <row r="1189">
          <cell r="A1189" t="str">
            <v>Domestic Cleaners</v>
          </cell>
          <cell r="B1189">
            <v>8113</v>
          </cell>
        </row>
        <row r="1190">
          <cell r="A1190" t="str">
            <v>Domestic Cleaners</v>
          </cell>
          <cell r="B1190">
            <v>8113</v>
          </cell>
        </row>
        <row r="1191">
          <cell r="A1191" t="str">
            <v>Domestic Cleaners</v>
          </cell>
          <cell r="B1191">
            <v>8113</v>
          </cell>
        </row>
        <row r="1192">
          <cell r="A1192" t="str">
            <v>Laundry Workers</v>
          </cell>
          <cell r="B1192">
            <v>8115</v>
          </cell>
        </row>
        <row r="1193">
          <cell r="A1193" t="str">
            <v>Laundry Workers</v>
          </cell>
          <cell r="B1193">
            <v>8115</v>
          </cell>
        </row>
        <row r="1194">
          <cell r="A1194" t="str">
            <v>Laundry Workers</v>
          </cell>
          <cell r="B1194">
            <v>8115</v>
          </cell>
        </row>
        <row r="1195">
          <cell r="A1195" t="str">
            <v>Laundry Workers</v>
          </cell>
          <cell r="B1195">
            <v>8115</v>
          </cell>
        </row>
        <row r="1196">
          <cell r="A1196" t="str">
            <v>Laundry Workers</v>
          </cell>
          <cell r="B1196">
            <v>8115</v>
          </cell>
        </row>
        <row r="1197">
          <cell r="A1197" t="str">
            <v>Laundry Workers</v>
          </cell>
          <cell r="B1197">
            <v>8115</v>
          </cell>
        </row>
        <row r="1198">
          <cell r="A1198" t="str">
            <v>Building and Plumbing Labourers</v>
          </cell>
          <cell r="B1198">
            <v>8211</v>
          </cell>
        </row>
        <row r="1199">
          <cell r="A1199" t="str">
            <v>Building and Plumbing Labourers</v>
          </cell>
          <cell r="B1199">
            <v>8211</v>
          </cell>
        </row>
        <row r="1200">
          <cell r="A1200" t="str">
            <v>Building and Plumbing Labourers</v>
          </cell>
          <cell r="B1200">
            <v>8211</v>
          </cell>
        </row>
        <row r="1201">
          <cell r="A1201" t="str">
            <v>Building and Plumbing Labourers</v>
          </cell>
          <cell r="B1201">
            <v>8211</v>
          </cell>
        </row>
        <row r="1202">
          <cell r="A1202" t="str">
            <v>Building and Plumbing Labourers</v>
          </cell>
          <cell r="B1202">
            <v>8211</v>
          </cell>
        </row>
        <row r="1203">
          <cell r="A1203" t="str">
            <v>Building and Plumbing Labourers</v>
          </cell>
          <cell r="B1203">
            <v>8211</v>
          </cell>
        </row>
        <row r="1204">
          <cell r="A1204" t="str">
            <v>Concreters</v>
          </cell>
          <cell r="B1204">
            <v>8212</v>
          </cell>
        </row>
        <row r="1205">
          <cell r="A1205" t="str">
            <v>Concreters</v>
          </cell>
          <cell r="B1205">
            <v>8212</v>
          </cell>
        </row>
        <row r="1206">
          <cell r="A1206" t="str">
            <v>Concreters</v>
          </cell>
          <cell r="B1206">
            <v>8212</v>
          </cell>
        </row>
        <row r="1207">
          <cell r="A1207" t="str">
            <v>Concreters</v>
          </cell>
          <cell r="B1207">
            <v>8212</v>
          </cell>
        </row>
        <row r="1208">
          <cell r="A1208" t="str">
            <v>Concreters</v>
          </cell>
          <cell r="B1208">
            <v>8212</v>
          </cell>
        </row>
        <row r="1209">
          <cell r="A1209" t="str">
            <v>Concreters</v>
          </cell>
          <cell r="B1209">
            <v>8212</v>
          </cell>
        </row>
        <row r="1210">
          <cell r="A1210" t="str">
            <v>Fencers</v>
          </cell>
          <cell r="B1210">
            <v>8213</v>
          </cell>
        </row>
        <row r="1211">
          <cell r="A1211" t="str">
            <v>Fencers</v>
          </cell>
          <cell r="B1211">
            <v>8213</v>
          </cell>
        </row>
        <row r="1212">
          <cell r="A1212" t="str">
            <v>Fencers</v>
          </cell>
          <cell r="B1212">
            <v>8213</v>
          </cell>
        </row>
        <row r="1213">
          <cell r="A1213" t="str">
            <v>Fencers</v>
          </cell>
          <cell r="B1213">
            <v>8213</v>
          </cell>
        </row>
        <row r="1214">
          <cell r="A1214" t="str">
            <v>Fencers</v>
          </cell>
          <cell r="B1214">
            <v>8213</v>
          </cell>
        </row>
        <row r="1215">
          <cell r="A1215" t="str">
            <v>Fencers</v>
          </cell>
          <cell r="B1215">
            <v>8213</v>
          </cell>
        </row>
        <row r="1216">
          <cell r="A1216" t="str">
            <v>Paving and Surfacing Labourers</v>
          </cell>
          <cell r="B1216">
            <v>8215</v>
          </cell>
        </row>
        <row r="1217">
          <cell r="A1217" t="str">
            <v>Paving and Surfacing Labourers</v>
          </cell>
          <cell r="B1217">
            <v>8215</v>
          </cell>
        </row>
        <row r="1218">
          <cell r="A1218" t="str">
            <v>Paving and Surfacing Labourers</v>
          </cell>
          <cell r="B1218">
            <v>8215</v>
          </cell>
        </row>
        <row r="1219">
          <cell r="A1219" t="str">
            <v>Paving and Surfacing Labourers</v>
          </cell>
          <cell r="B1219">
            <v>8215</v>
          </cell>
        </row>
        <row r="1220">
          <cell r="A1220" t="str">
            <v>Paving and Surfacing Labourers</v>
          </cell>
          <cell r="B1220">
            <v>8215</v>
          </cell>
        </row>
        <row r="1221">
          <cell r="A1221" t="str">
            <v>Paving and Surfacing Labourers</v>
          </cell>
          <cell r="B1221">
            <v>8215</v>
          </cell>
        </row>
        <row r="1222">
          <cell r="A1222" t="str">
            <v>Railway Track Workers</v>
          </cell>
          <cell r="B1222">
            <v>8216</v>
          </cell>
        </row>
        <row r="1223">
          <cell r="A1223" t="str">
            <v>Railway Track Workers</v>
          </cell>
          <cell r="B1223">
            <v>8216</v>
          </cell>
        </row>
        <row r="1224">
          <cell r="A1224" t="str">
            <v>Railway Track Workers</v>
          </cell>
          <cell r="B1224">
            <v>8216</v>
          </cell>
        </row>
        <row r="1225">
          <cell r="A1225" t="str">
            <v>Railway Track Workers</v>
          </cell>
          <cell r="B1225">
            <v>8216</v>
          </cell>
        </row>
        <row r="1226">
          <cell r="A1226" t="str">
            <v>Railway Track Workers</v>
          </cell>
          <cell r="B1226">
            <v>8216</v>
          </cell>
        </row>
        <row r="1227">
          <cell r="A1227" t="str">
            <v>Railway Track Workers</v>
          </cell>
          <cell r="B1227">
            <v>8216</v>
          </cell>
        </row>
        <row r="1228">
          <cell r="A1228" t="str">
            <v>Food and Drink Factory Workers</v>
          </cell>
          <cell r="B1228">
            <v>8311</v>
          </cell>
        </row>
        <row r="1229">
          <cell r="A1229" t="str">
            <v>Food and Drink Factory Workers</v>
          </cell>
          <cell r="B1229">
            <v>8311</v>
          </cell>
        </row>
        <row r="1230">
          <cell r="A1230" t="str">
            <v>Food and Drink Factory Workers</v>
          </cell>
          <cell r="B1230">
            <v>8311</v>
          </cell>
        </row>
        <row r="1231">
          <cell r="A1231" t="str">
            <v>Food and Drink Factory Workers</v>
          </cell>
          <cell r="B1231">
            <v>8311</v>
          </cell>
        </row>
        <row r="1232">
          <cell r="A1232" t="str">
            <v>Food and Drink Factory Workers</v>
          </cell>
          <cell r="B1232">
            <v>8311</v>
          </cell>
        </row>
        <row r="1233">
          <cell r="A1233" t="str">
            <v>Food and Drink Factory Workers</v>
          </cell>
          <cell r="B1233">
            <v>8311</v>
          </cell>
        </row>
        <row r="1234">
          <cell r="A1234" t="str">
            <v>Meat, Poultry and Seafood Process Workers</v>
          </cell>
          <cell r="B1234">
            <v>8313</v>
          </cell>
        </row>
        <row r="1235">
          <cell r="A1235" t="str">
            <v>Meat, Poultry and Seafood Process Workers</v>
          </cell>
          <cell r="B1235">
            <v>8313</v>
          </cell>
        </row>
        <row r="1236">
          <cell r="A1236" t="str">
            <v>Meat, Poultry and Seafood Process Workers</v>
          </cell>
          <cell r="B1236">
            <v>8313</v>
          </cell>
        </row>
        <row r="1237">
          <cell r="A1237" t="str">
            <v>Meat, Poultry and Seafood Process Workers</v>
          </cell>
          <cell r="B1237">
            <v>8313</v>
          </cell>
        </row>
        <row r="1238">
          <cell r="A1238" t="str">
            <v>Meat, Poultry and Seafood Process Workers</v>
          </cell>
          <cell r="B1238">
            <v>8313</v>
          </cell>
        </row>
        <row r="1239">
          <cell r="A1239" t="str">
            <v>Meat, Poultry and Seafood Process Workers</v>
          </cell>
          <cell r="B1239">
            <v>8313</v>
          </cell>
        </row>
        <row r="1240">
          <cell r="A1240" t="str">
            <v>Packers</v>
          </cell>
          <cell r="B1240">
            <v>8321</v>
          </cell>
        </row>
        <row r="1241">
          <cell r="A1241" t="str">
            <v>Packers</v>
          </cell>
          <cell r="B1241">
            <v>8321</v>
          </cell>
        </row>
        <row r="1242">
          <cell r="A1242" t="str">
            <v>Packers</v>
          </cell>
          <cell r="B1242">
            <v>8321</v>
          </cell>
        </row>
        <row r="1243">
          <cell r="A1243" t="str">
            <v>Packers</v>
          </cell>
          <cell r="B1243">
            <v>8321</v>
          </cell>
        </row>
        <row r="1244">
          <cell r="A1244" t="str">
            <v>Packers</v>
          </cell>
          <cell r="B1244">
            <v>8321</v>
          </cell>
        </row>
        <row r="1245">
          <cell r="A1245" t="str">
            <v>Packers</v>
          </cell>
          <cell r="B1245">
            <v>8321</v>
          </cell>
        </row>
        <row r="1246">
          <cell r="A1246" t="str">
            <v>Product Assemblers</v>
          </cell>
          <cell r="B1246">
            <v>8322</v>
          </cell>
        </row>
        <row r="1247">
          <cell r="A1247" t="str">
            <v>Product Assemblers</v>
          </cell>
          <cell r="B1247">
            <v>8322</v>
          </cell>
        </row>
        <row r="1248">
          <cell r="A1248" t="str">
            <v>Product Assemblers</v>
          </cell>
          <cell r="B1248">
            <v>8322</v>
          </cell>
        </row>
        <row r="1249">
          <cell r="A1249" t="str">
            <v>Product Assemblers</v>
          </cell>
          <cell r="B1249">
            <v>8322</v>
          </cell>
        </row>
        <row r="1250">
          <cell r="A1250" t="str">
            <v>Product Assemblers</v>
          </cell>
          <cell r="B1250">
            <v>8322</v>
          </cell>
        </row>
        <row r="1251">
          <cell r="A1251" t="str">
            <v>Product Assemblers</v>
          </cell>
          <cell r="B1251">
            <v>8322</v>
          </cell>
        </row>
        <row r="1252">
          <cell r="A1252" t="str">
            <v>Plastics and Rubber Factory Workers</v>
          </cell>
          <cell r="B1252">
            <v>8392</v>
          </cell>
        </row>
        <row r="1253">
          <cell r="A1253" t="str">
            <v>Plastics and Rubber Factory Workers</v>
          </cell>
          <cell r="B1253">
            <v>8392</v>
          </cell>
        </row>
        <row r="1254">
          <cell r="A1254" t="str">
            <v>Plastics and Rubber Factory Workers</v>
          </cell>
          <cell r="B1254">
            <v>8392</v>
          </cell>
        </row>
        <row r="1255">
          <cell r="A1255" t="str">
            <v>Plastics and Rubber Factory Workers</v>
          </cell>
          <cell r="B1255">
            <v>8392</v>
          </cell>
        </row>
        <row r="1256">
          <cell r="A1256" t="str">
            <v>Plastics and Rubber Factory Workers</v>
          </cell>
          <cell r="B1256">
            <v>8392</v>
          </cell>
        </row>
        <row r="1257">
          <cell r="A1257" t="str">
            <v>Plastics and Rubber Factory Workers</v>
          </cell>
          <cell r="B1257">
            <v>8392</v>
          </cell>
        </row>
        <row r="1258">
          <cell r="A1258" t="str">
            <v>Timber and Wood Process Workers</v>
          </cell>
          <cell r="B1258">
            <v>8394</v>
          </cell>
        </row>
        <row r="1259">
          <cell r="A1259" t="str">
            <v>Timber and Wood Process Workers</v>
          </cell>
          <cell r="B1259">
            <v>8394</v>
          </cell>
        </row>
        <row r="1260">
          <cell r="A1260" t="str">
            <v>Timber and Wood Process Workers</v>
          </cell>
          <cell r="B1260">
            <v>8394</v>
          </cell>
        </row>
        <row r="1261">
          <cell r="A1261" t="str">
            <v>Timber and Wood Process Workers</v>
          </cell>
          <cell r="B1261">
            <v>8394</v>
          </cell>
        </row>
        <row r="1262">
          <cell r="A1262" t="str">
            <v>Timber and Wood Process Workers</v>
          </cell>
          <cell r="B1262">
            <v>8394</v>
          </cell>
        </row>
        <row r="1263">
          <cell r="A1263" t="str">
            <v>Timber and Wood Process Workers</v>
          </cell>
          <cell r="B1263">
            <v>8394</v>
          </cell>
        </row>
        <row r="1264">
          <cell r="A1264" t="str">
            <v>Aquaculture Workers</v>
          </cell>
          <cell r="B1264">
            <v>8411</v>
          </cell>
        </row>
        <row r="1265">
          <cell r="A1265" t="str">
            <v>Aquaculture Workers</v>
          </cell>
          <cell r="B1265">
            <v>8411</v>
          </cell>
        </row>
        <row r="1266">
          <cell r="A1266" t="str">
            <v>Aquaculture Workers</v>
          </cell>
          <cell r="B1266">
            <v>8411</v>
          </cell>
        </row>
        <row r="1267">
          <cell r="A1267" t="str">
            <v>Aquaculture Workers</v>
          </cell>
          <cell r="B1267">
            <v>8411</v>
          </cell>
        </row>
        <row r="1268">
          <cell r="A1268" t="str">
            <v>Aquaculture Workers</v>
          </cell>
          <cell r="B1268">
            <v>8411</v>
          </cell>
        </row>
        <row r="1269">
          <cell r="A1269" t="str">
            <v>Aquaculture Workers</v>
          </cell>
          <cell r="B1269">
            <v>8411</v>
          </cell>
        </row>
        <row r="1270">
          <cell r="A1270" t="str">
            <v>Crop Farm Workers</v>
          </cell>
          <cell r="B1270">
            <v>8412</v>
          </cell>
        </row>
        <row r="1271">
          <cell r="A1271" t="str">
            <v>Crop Farm Workers</v>
          </cell>
          <cell r="B1271">
            <v>8412</v>
          </cell>
        </row>
        <row r="1272">
          <cell r="A1272" t="str">
            <v>Crop Farm Workers</v>
          </cell>
          <cell r="B1272">
            <v>8412</v>
          </cell>
        </row>
        <row r="1273">
          <cell r="A1273" t="str">
            <v>Crop Farm Workers</v>
          </cell>
          <cell r="B1273">
            <v>8412</v>
          </cell>
        </row>
        <row r="1274">
          <cell r="A1274" t="str">
            <v>Crop Farm Workers</v>
          </cell>
          <cell r="B1274">
            <v>8412</v>
          </cell>
        </row>
        <row r="1275">
          <cell r="A1275" t="str">
            <v>Crop Farm Workers</v>
          </cell>
          <cell r="B1275">
            <v>8412</v>
          </cell>
        </row>
        <row r="1276">
          <cell r="A1276" t="str">
            <v>Garden and Nursery Labourers</v>
          </cell>
          <cell r="B1276">
            <v>8414</v>
          </cell>
        </row>
        <row r="1277">
          <cell r="A1277" t="str">
            <v>Garden and Nursery Labourers</v>
          </cell>
          <cell r="B1277">
            <v>8414</v>
          </cell>
        </row>
        <row r="1278">
          <cell r="A1278" t="str">
            <v>Garden and Nursery Labourers</v>
          </cell>
          <cell r="B1278">
            <v>8414</v>
          </cell>
        </row>
        <row r="1279">
          <cell r="A1279" t="str">
            <v>Garden and Nursery Labourers</v>
          </cell>
          <cell r="B1279">
            <v>8414</v>
          </cell>
        </row>
        <row r="1280">
          <cell r="A1280" t="str">
            <v>Garden and Nursery Labourers</v>
          </cell>
          <cell r="B1280">
            <v>8414</v>
          </cell>
        </row>
        <row r="1281">
          <cell r="A1281" t="str">
            <v>Garden and Nursery Labourers</v>
          </cell>
          <cell r="B1281">
            <v>8414</v>
          </cell>
        </row>
        <row r="1282">
          <cell r="A1282" t="str">
            <v>Livestock Farm Workers</v>
          </cell>
          <cell r="B1282">
            <v>8415</v>
          </cell>
        </row>
        <row r="1283">
          <cell r="A1283" t="str">
            <v>Livestock Farm Workers</v>
          </cell>
          <cell r="B1283">
            <v>8415</v>
          </cell>
        </row>
        <row r="1284">
          <cell r="A1284" t="str">
            <v>Livestock Farm Workers</v>
          </cell>
          <cell r="B1284">
            <v>8415</v>
          </cell>
        </row>
        <row r="1285">
          <cell r="A1285" t="str">
            <v>Livestock Farm Workers</v>
          </cell>
          <cell r="B1285">
            <v>8415</v>
          </cell>
        </row>
        <row r="1286">
          <cell r="A1286" t="str">
            <v>Livestock Farm Workers</v>
          </cell>
          <cell r="B1286">
            <v>8415</v>
          </cell>
        </row>
        <row r="1287">
          <cell r="A1287" t="str">
            <v>Livestock Farm Workers</v>
          </cell>
          <cell r="B1287">
            <v>8415</v>
          </cell>
        </row>
        <row r="1288">
          <cell r="A1288" t="str">
            <v>Mixed Crop and Livestock Farm Workers</v>
          </cell>
          <cell r="B1288">
            <v>8416</v>
          </cell>
        </row>
        <row r="1289">
          <cell r="A1289" t="str">
            <v>Mixed Crop and Livestock Farm Workers</v>
          </cell>
          <cell r="B1289">
            <v>8416</v>
          </cell>
        </row>
        <row r="1290">
          <cell r="A1290" t="str">
            <v>Mixed Crop and Livestock Farm Workers</v>
          </cell>
          <cell r="B1290">
            <v>8416</v>
          </cell>
        </row>
        <row r="1291">
          <cell r="A1291" t="str">
            <v>Mixed Crop and Livestock Farm Workers</v>
          </cell>
          <cell r="B1291">
            <v>8416</v>
          </cell>
        </row>
        <row r="1292">
          <cell r="A1292" t="str">
            <v>Mixed Crop and Livestock Farm Workers</v>
          </cell>
          <cell r="B1292">
            <v>8416</v>
          </cell>
        </row>
        <row r="1293">
          <cell r="A1293" t="str">
            <v>Mixed Crop and Livestock Farm Workers</v>
          </cell>
          <cell r="B1293">
            <v>8416</v>
          </cell>
        </row>
        <row r="1294">
          <cell r="A1294" t="str">
            <v>Fast Food Cooks</v>
          </cell>
          <cell r="B1294">
            <v>8511</v>
          </cell>
        </row>
        <row r="1295">
          <cell r="A1295" t="str">
            <v>Fast Food Cooks</v>
          </cell>
          <cell r="B1295">
            <v>8511</v>
          </cell>
        </row>
        <row r="1296">
          <cell r="A1296" t="str">
            <v>Fast Food Cooks</v>
          </cell>
          <cell r="B1296">
            <v>8511</v>
          </cell>
        </row>
        <row r="1297">
          <cell r="A1297" t="str">
            <v>Fast Food Cooks</v>
          </cell>
          <cell r="B1297">
            <v>8511</v>
          </cell>
        </row>
        <row r="1298">
          <cell r="A1298" t="str">
            <v>Fast Food Cooks</v>
          </cell>
          <cell r="B1298">
            <v>8511</v>
          </cell>
        </row>
        <row r="1299">
          <cell r="A1299" t="str">
            <v>Fast Food Cooks</v>
          </cell>
          <cell r="B1299">
            <v>8511</v>
          </cell>
        </row>
        <row r="1300">
          <cell r="A1300" t="str">
            <v>Kitchenhands</v>
          </cell>
          <cell r="B1300">
            <v>8513</v>
          </cell>
        </row>
        <row r="1301">
          <cell r="A1301" t="str">
            <v>Kitchenhands</v>
          </cell>
          <cell r="B1301">
            <v>8513</v>
          </cell>
        </row>
        <row r="1302">
          <cell r="A1302" t="str">
            <v>Kitchenhands</v>
          </cell>
          <cell r="B1302">
            <v>8513</v>
          </cell>
        </row>
        <row r="1303">
          <cell r="A1303" t="str">
            <v>Kitchenhands</v>
          </cell>
          <cell r="B1303">
            <v>8513</v>
          </cell>
        </row>
        <row r="1304">
          <cell r="A1304" t="str">
            <v>Kitchenhands</v>
          </cell>
          <cell r="B1304">
            <v>8513</v>
          </cell>
        </row>
        <row r="1305">
          <cell r="A1305" t="str">
            <v>Kitchenhands</v>
          </cell>
          <cell r="B1305">
            <v>8513</v>
          </cell>
        </row>
        <row r="1306">
          <cell r="A1306" t="str">
            <v>Freight and Furniture Handlers</v>
          </cell>
          <cell r="B1306">
            <v>8911</v>
          </cell>
        </row>
        <row r="1307">
          <cell r="A1307" t="str">
            <v>Freight and Furniture Handlers</v>
          </cell>
          <cell r="B1307">
            <v>8911</v>
          </cell>
        </row>
        <row r="1308">
          <cell r="A1308" t="str">
            <v>Freight and Furniture Handlers</v>
          </cell>
          <cell r="B1308">
            <v>8911</v>
          </cell>
        </row>
        <row r="1309">
          <cell r="A1309" t="str">
            <v>Freight and Furniture Handlers</v>
          </cell>
          <cell r="B1309">
            <v>8911</v>
          </cell>
        </row>
        <row r="1310">
          <cell r="A1310" t="str">
            <v>Freight and Furniture Handlers</v>
          </cell>
          <cell r="B1310">
            <v>8911</v>
          </cell>
        </row>
        <row r="1311">
          <cell r="A1311" t="str">
            <v>Freight and Furniture Handlers</v>
          </cell>
          <cell r="B1311">
            <v>8911</v>
          </cell>
        </row>
        <row r="1312">
          <cell r="A1312" t="str">
            <v>Shelf Fillers</v>
          </cell>
          <cell r="B1312">
            <v>8912</v>
          </cell>
        </row>
        <row r="1313">
          <cell r="A1313" t="str">
            <v>Shelf Fillers</v>
          </cell>
          <cell r="B1313">
            <v>8912</v>
          </cell>
        </row>
        <row r="1314">
          <cell r="A1314" t="str">
            <v>Shelf Fillers</v>
          </cell>
          <cell r="B1314">
            <v>8912</v>
          </cell>
        </row>
        <row r="1315">
          <cell r="A1315" t="str">
            <v>Shelf Fillers</v>
          </cell>
          <cell r="B1315">
            <v>8912</v>
          </cell>
        </row>
        <row r="1316">
          <cell r="A1316" t="str">
            <v>Shelf Fillers</v>
          </cell>
          <cell r="B1316">
            <v>8912</v>
          </cell>
        </row>
        <row r="1317">
          <cell r="A1317" t="str">
            <v>Shelf Fillers</v>
          </cell>
          <cell r="B1317">
            <v>8912</v>
          </cell>
        </row>
        <row r="1318">
          <cell r="A1318" t="str">
            <v>Caretakers</v>
          </cell>
          <cell r="B1318">
            <v>8991</v>
          </cell>
        </row>
        <row r="1319">
          <cell r="A1319" t="str">
            <v>Caretakers</v>
          </cell>
          <cell r="B1319">
            <v>8991</v>
          </cell>
        </row>
        <row r="1320">
          <cell r="A1320" t="str">
            <v>Caretakers</v>
          </cell>
          <cell r="B1320">
            <v>8991</v>
          </cell>
        </row>
        <row r="1321">
          <cell r="A1321" t="str">
            <v>Caretakers</v>
          </cell>
          <cell r="B1321">
            <v>8991</v>
          </cell>
        </row>
        <row r="1322">
          <cell r="A1322" t="str">
            <v>Caretakers</v>
          </cell>
          <cell r="B1322">
            <v>8991</v>
          </cell>
        </row>
        <row r="1323">
          <cell r="A1323" t="str">
            <v>Caretakers</v>
          </cell>
          <cell r="B1323">
            <v>8991</v>
          </cell>
        </row>
        <row r="1324">
          <cell r="A1324" t="str">
            <v>Handypersons</v>
          </cell>
          <cell r="B1324">
            <v>8993</v>
          </cell>
        </row>
        <row r="1325">
          <cell r="A1325" t="str">
            <v>Handypersons</v>
          </cell>
          <cell r="B1325">
            <v>8993</v>
          </cell>
        </row>
        <row r="1326">
          <cell r="A1326" t="str">
            <v>Handypersons</v>
          </cell>
          <cell r="B1326">
            <v>8993</v>
          </cell>
        </row>
        <row r="1327">
          <cell r="A1327" t="str">
            <v>Handypersons</v>
          </cell>
          <cell r="B1327">
            <v>8993</v>
          </cell>
        </row>
        <row r="1328">
          <cell r="A1328" t="str">
            <v>Handypersons</v>
          </cell>
          <cell r="B1328">
            <v>8993</v>
          </cell>
        </row>
        <row r="1329">
          <cell r="A1329" t="str">
            <v>Handypersons</v>
          </cell>
          <cell r="B1329">
            <v>8993</v>
          </cell>
        </row>
        <row r="1330">
          <cell r="A1330" t="str">
            <v>Motor Vehicle Parts and Accessories Fitters</v>
          </cell>
          <cell r="B1330">
            <v>8994</v>
          </cell>
        </row>
        <row r="1331">
          <cell r="A1331" t="str">
            <v>Motor Vehicle Parts and Accessories Fitters</v>
          </cell>
          <cell r="B1331">
            <v>8994</v>
          </cell>
        </row>
        <row r="1332">
          <cell r="A1332" t="str">
            <v>Motor Vehicle Parts and Accessories Fitters</v>
          </cell>
          <cell r="B1332">
            <v>8994</v>
          </cell>
        </row>
        <row r="1333">
          <cell r="A1333" t="str">
            <v>Motor Vehicle Parts and Accessories Fitters</v>
          </cell>
          <cell r="B1333">
            <v>8994</v>
          </cell>
        </row>
        <row r="1334">
          <cell r="A1334" t="str">
            <v>Motor Vehicle Parts and Accessories Fitters</v>
          </cell>
          <cell r="B1334">
            <v>8994</v>
          </cell>
        </row>
        <row r="1335">
          <cell r="A1335" t="str">
            <v>Motor Vehicle Parts and Accessories Fitters</v>
          </cell>
          <cell r="B1335">
            <v>8994</v>
          </cell>
        </row>
        <row r="1336">
          <cell r="A1336" t="str">
            <v>Recycling and Rubbish Collectors</v>
          </cell>
          <cell r="B1336">
            <v>8996</v>
          </cell>
        </row>
        <row r="1337">
          <cell r="A1337" t="str">
            <v>Recycling and Rubbish Collectors</v>
          </cell>
          <cell r="B1337">
            <v>8996</v>
          </cell>
        </row>
        <row r="1338">
          <cell r="A1338" t="str">
            <v>Recycling and Rubbish Collectors</v>
          </cell>
          <cell r="B1338">
            <v>8996</v>
          </cell>
        </row>
        <row r="1339">
          <cell r="A1339" t="str">
            <v>Recycling and Rubbish Collectors</v>
          </cell>
          <cell r="B1339">
            <v>8996</v>
          </cell>
        </row>
        <row r="1340">
          <cell r="A1340" t="str">
            <v>Recycling and Rubbish Collectors</v>
          </cell>
          <cell r="B1340">
            <v>8996</v>
          </cell>
        </row>
        <row r="1341">
          <cell r="A1341" t="str">
            <v>Recycling and Rubbish Collectors</v>
          </cell>
          <cell r="B1341">
            <v>8996</v>
          </cell>
        </row>
        <row r="1342">
          <cell r="A1342" t="str">
            <v>Vending Machine Attendants</v>
          </cell>
          <cell r="B1342">
            <v>8997</v>
          </cell>
        </row>
        <row r="1343">
          <cell r="A1343" t="str">
            <v>Vending Machine Attendants</v>
          </cell>
          <cell r="B1343">
            <v>8997</v>
          </cell>
        </row>
        <row r="1344">
          <cell r="A1344" t="str">
            <v>Vending Machine Attendants</v>
          </cell>
          <cell r="B1344">
            <v>8997</v>
          </cell>
        </row>
        <row r="1345">
          <cell r="A1345" t="str">
            <v>Vending Machine Attendants</v>
          </cell>
          <cell r="B1345">
            <v>8997</v>
          </cell>
        </row>
        <row r="1346">
          <cell r="A1346" t="str">
            <v>Vending Machine Attendants</v>
          </cell>
          <cell r="B1346">
            <v>8997</v>
          </cell>
        </row>
        <row r="1347">
          <cell r="A1347" t="str">
            <v>Vending Machine Attendants</v>
          </cell>
          <cell r="B1347">
            <v>8997</v>
          </cell>
        </row>
        <row r="1348">
          <cell r="A1348" t="str">
            <v>Sales and Marketing Managers</v>
          </cell>
          <cell r="B1348">
            <v>131112</v>
          </cell>
        </row>
        <row r="1349">
          <cell r="A1349" t="str">
            <v>Sales and Marketing Managers</v>
          </cell>
          <cell r="B1349">
            <v>131112</v>
          </cell>
        </row>
        <row r="1350">
          <cell r="A1350" t="str">
            <v>Sales and Marketing Managers</v>
          </cell>
          <cell r="B1350">
            <v>131112</v>
          </cell>
        </row>
        <row r="1351">
          <cell r="A1351" t="str">
            <v>Sales and Marketing Managers</v>
          </cell>
          <cell r="B1351">
            <v>131112</v>
          </cell>
        </row>
        <row r="1352">
          <cell r="A1352" t="str">
            <v>Sales and Marketing Managers</v>
          </cell>
          <cell r="B1352">
            <v>131112</v>
          </cell>
        </row>
        <row r="1353">
          <cell r="A1353" t="str">
            <v>Sales and Marketing Managers</v>
          </cell>
          <cell r="B1353">
            <v>131112</v>
          </cell>
        </row>
        <row r="1354">
          <cell r="A1354" t="str">
            <v>Advertising Managers</v>
          </cell>
          <cell r="B1354">
            <v>131113</v>
          </cell>
        </row>
        <row r="1355">
          <cell r="A1355" t="str">
            <v>Advertising Managers</v>
          </cell>
          <cell r="B1355">
            <v>131113</v>
          </cell>
        </row>
        <row r="1356">
          <cell r="A1356" t="str">
            <v>Advertising Managers</v>
          </cell>
          <cell r="B1356">
            <v>131113</v>
          </cell>
        </row>
        <row r="1357">
          <cell r="A1357" t="str">
            <v>Advertising Managers</v>
          </cell>
          <cell r="B1357">
            <v>131113</v>
          </cell>
        </row>
        <row r="1358">
          <cell r="A1358" t="str">
            <v>Advertising Managers</v>
          </cell>
          <cell r="B1358">
            <v>131113</v>
          </cell>
        </row>
        <row r="1359">
          <cell r="A1359" t="str">
            <v>Advertising Managers</v>
          </cell>
          <cell r="B1359">
            <v>131113</v>
          </cell>
        </row>
        <row r="1360">
          <cell r="A1360" t="str">
            <v>Public Relations Managers</v>
          </cell>
          <cell r="B1360">
            <v>131114</v>
          </cell>
        </row>
        <row r="1361">
          <cell r="A1361" t="str">
            <v>Public Relations Managers</v>
          </cell>
          <cell r="B1361">
            <v>131114</v>
          </cell>
        </row>
        <row r="1362">
          <cell r="A1362" t="str">
            <v>Public Relations Managers</v>
          </cell>
          <cell r="B1362">
            <v>131114</v>
          </cell>
        </row>
        <row r="1363">
          <cell r="A1363" t="str">
            <v>Public Relations Managers</v>
          </cell>
          <cell r="B1363">
            <v>131114</v>
          </cell>
        </row>
        <row r="1364">
          <cell r="A1364" t="str">
            <v>Public Relations Managers</v>
          </cell>
          <cell r="B1364">
            <v>131114</v>
          </cell>
        </row>
        <row r="1365">
          <cell r="A1365" t="str">
            <v>Public Relations Managers</v>
          </cell>
          <cell r="B1365">
            <v>131114</v>
          </cell>
        </row>
        <row r="1366">
          <cell r="A1366" t="str">
            <v>Importers and Exporters</v>
          </cell>
          <cell r="B1366">
            <v>133311</v>
          </cell>
        </row>
        <row r="1367">
          <cell r="A1367" t="str">
            <v>Importers and Exporters</v>
          </cell>
          <cell r="B1367">
            <v>133311</v>
          </cell>
        </row>
        <row r="1368">
          <cell r="A1368" t="str">
            <v>Importers and Exporters</v>
          </cell>
          <cell r="B1368">
            <v>133311</v>
          </cell>
        </row>
        <row r="1369">
          <cell r="A1369" t="str">
            <v>Importers and Exporters</v>
          </cell>
          <cell r="B1369">
            <v>133311</v>
          </cell>
        </row>
        <row r="1370">
          <cell r="A1370" t="str">
            <v>Importers and Exporters</v>
          </cell>
          <cell r="B1370">
            <v>133311</v>
          </cell>
        </row>
        <row r="1371">
          <cell r="A1371" t="str">
            <v>Importers and Exporters</v>
          </cell>
          <cell r="B1371">
            <v>133311</v>
          </cell>
        </row>
        <row r="1372">
          <cell r="A1372" t="str">
            <v>Wholesalers</v>
          </cell>
          <cell r="B1372">
            <v>133312</v>
          </cell>
        </row>
        <row r="1373">
          <cell r="A1373" t="str">
            <v>Wholesalers</v>
          </cell>
          <cell r="B1373">
            <v>133312</v>
          </cell>
        </row>
        <row r="1374">
          <cell r="A1374" t="str">
            <v>Wholesalers</v>
          </cell>
          <cell r="B1374">
            <v>133312</v>
          </cell>
        </row>
        <row r="1375">
          <cell r="A1375" t="str">
            <v>Wholesalers</v>
          </cell>
          <cell r="B1375">
            <v>133312</v>
          </cell>
        </row>
        <row r="1376">
          <cell r="A1376" t="str">
            <v>Wholesalers</v>
          </cell>
          <cell r="B1376">
            <v>133312</v>
          </cell>
        </row>
        <row r="1377">
          <cell r="A1377" t="str">
            <v>Wholesalers</v>
          </cell>
          <cell r="B1377">
            <v>133312</v>
          </cell>
        </row>
        <row r="1378">
          <cell r="A1378" t="str">
            <v>Mine Managers</v>
          </cell>
          <cell r="B1378">
            <v>133513</v>
          </cell>
        </row>
        <row r="1379">
          <cell r="A1379" t="str">
            <v>Mine Managers</v>
          </cell>
          <cell r="B1379">
            <v>133513</v>
          </cell>
        </row>
        <row r="1380">
          <cell r="A1380" t="str">
            <v>Mine Managers</v>
          </cell>
          <cell r="B1380">
            <v>133513</v>
          </cell>
        </row>
        <row r="1381">
          <cell r="A1381" t="str">
            <v>Mine Managers</v>
          </cell>
          <cell r="B1381">
            <v>133513</v>
          </cell>
        </row>
        <row r="1382">
          <cell r="A1382" t="str">
            <v>Mine Managers</v>
          </cell>
          <cell r="B1382">
            <v>133513</v>
          </cell>
        </row>
        <row r="1383">
          <cell r="A1383" t="str">
            <v>Mine Managers</v>
          </cell>
          <cell r="B1383">
            <v>133513</v>
          </cell>
        </row>
        <row r="1384">
          <cell r="A1384" t="str">
            <v>Supply and Distribution Managers</v>
          </cell>
          <cell r="B1384">
            <v>133611</v>
          </cell>
        </row>
        <row r="1385">
          <cell r="A1385" t="str">
            <v>Supply and Distribution Managers</v>
          </cell>
          <cell r="B1385">
            <v>133611</v>
          </cell>
        </row>
        <row r="1386">
          <cell r="A1386" t="str">
            <v>Supply and Distribution Managers</v>
          </cell>
          <cell r="B1386">
            <v>133611</v>
          </cell>
        </row>
        <row r="1387">
          <cell r="A1387" t="str">
            <v>Supply and Distribution Managers</v>
          </cell>
          <cell r="B1387">
            <v>133611</v>
          </cell>
        </row>
        <row r="1388">
          <cell r="A1388" t="str">
            <v>Supply and Distribution Managers</v>
          </cell>
          <cell r="B1388">
            <v>133611</v>
          </cell>
        </row>
        <row r="1389">
          <cell r="A1389" t="str">
            <v>Supply and Distribution Managers</v>
          </cell>
          <cell r="B1389">
            <v>133611</v>
          </cell>
        </row>
        <row r="1390">
          <cell r="A1390" t="str">
            <v>Procurement Managers</v>
          </cell>
          <cell r="B1390">
            <v>133612</v>
          </cell>
        </row>
        <row r="1391">
          <cell r="A1391" t="str">
            <v>Procurement Managers</v>
          </cell>
          <cell r="B1391">
            <v>133612</v>
          </cell>
        </row>
        <row r="1392">
          <cell r="A1392" t="str">
            <v>Procurement Managers</v>
          </cell>
          <cell r="B1392">
            <v>133612</v>
          </cell>
        </row>
        <row r="1393">
          <cell r="A1393" t="str">
            <v>Procurement Managers</v>
          </cell>
          <cell r="B1393">
            <v>133612</v>
          </cell>
        </row>
        <row r="1394">
          <cell r="A1394" t="str">
            <v>Procurement Managers</v>
          </cell>
          <cell r="B1394">
            <v>133612</v>
          </cell>
        </row>
        <row r="1395">
          <cell r="A1395" t="str">
            <v>Procurement Managers</v>
          </cell>
          <cell r="B1395">
            <v>133612</v>
          </cell>
        </row>
        <row r="1396">
          <cell r="A1396" t="str">
            <v>Faculty Heads</v>
          </cell>
          <cell r="B1396">
            <v>134411</v>
          </cell>
        </row>
        <row r="1397">
          <cell r="A1397" t="str">
            <v>Faculty Heads</v>
          </cell>
          <cell r="B1397">
            <v>134411</v>
          </cell>
        </row>
        <row r="1398">
          <cell r="A1398" t="str">
            <v>Faculty Heads</v>
          </cell>
          <cell r="B1398">
            <v>134411</v>
          </cell>
        </row>
        <row r="1399">
          <cell r="A1399" t="str">
            <v>Faculty Heads</v>
          </cell>
          <cell r="B1399">
            <v>134411</v>
          </cell>
        </row>
        <row r="1400">
          <cell r="A1400" t="str">
            <v>Faculty Heads</v>
          </cell>
          <cell r="B1400">
            <v>134411</v>
          </cell>
        </row>
        <row r="1401">
          <cell r="A1401" t="str">
            <v>Faculty Heads</v>
          </cell>
          <cell r="B1401">
            <v>134411</v>
          </cell>
        </row>
        <row r="1402">
          <cell r="A1402" t="str">
            <v>Chief Information Officers</v>
          </cell>
          <cell r="B1402">
            <v>135111</v>
          </cell>
        </row>
        <row r="1403">
          <cell r="A1403" t="str">
            <v>Chief Information Officers</v>
          </cell>
          <cell r="B1403">
            <v>135111</v>
          </cell>
        </row>
        <row r="1404">
          <cell r="A1404" t="str">
            <v>Chief Information Officers</v>
          </cell>
          <cell r="B1404">
            <v>135111</v>
          </cell>
        </row>
        <row r="1405">
          <cell r="A1405" t="str">
            <v>Chief Information Officers</v>
          </cell>
          <cell r="B1405">
            <v>135111</v>
          </cell>
        </row>
        <row r="1406">
          <cell r="A1406" t="str">
            <v>Chief Information Officers</v>
          </cell>
          <cell r="B1406">
            <v>135111</v>
          </cell>
        </row>
        <row r="1407">
          <cell r="A1407" t="str">
            <v>Chief Information Officers</v>
          </cell>
          <cell r="B1407">
            <v>135111</v>
          </cell>
        </row>
        <row r="1408">
          <cell r="A1408" t="str">
            <v>ICT Project Managers</v>
          </cell>
          <cell r="B1408">
            <v>135112</v>
          </cell>
        </row>
        <row r="1409">
          <cell r="A1409" t="str">
            <v>ICT Project Managers</v>
          </cell>
          <cell r="B1409">
            <v>135112</v>
          </cell>
        </row>
        <row r="1410">
          <cell r="A1410" t="str">
            <v>ICT Project Managers</v>
          </cell>
          <cell r="B1410">
            <v>135112</v>
          </cell>
        </row>
        <row r="1411">
          <cell r="A1411" t="str">
            <v>ICT Project Managers</v>
          </cell>
          <cell r="B1411">
            <v>135112</v>
          </cell>
        </row>
        <row r="1412">
          <cell r="A1412" t="str">
            <v>ICT Project Managers</v>
          </cell>
          <cell r="B1412">
            <v>135112</v>
          </cell>
        </row>
        <row r="1413">
          <cell r="A1413" t="str">
            <v>ICT Project Managers</v>
          </cell>
          <cell r="B1413">
            <v>135112</v>
          </cell>
        </row>
        <row r="1414">
          <cell r="A1414" t="str">
            <v>Environmental Managers</v>
          </cell>
          <cell r="B1414">
            <v>139912</v>
          </cell>
        </row>
        <row r="1415">
          <cell r="A1415" t="str">
            <v>Environmental Managers</v>
          </cell>
          <cell r="B1415">
            <v>139912</v>
          </cell>
        </row>
        <row r="1416">
          <cell r="A1416" t="str">
            <v>Environmental Managers</v>
          </cell>
          <cell r="B1416">
            <v>139912</v>
          </cell>
        </row>
        <row r="1417">
          <cell r="A1417" t="str">
            <v>Environmental Managers</v>
          </cell>
          <cell r="B1417">
            <v>139912</v>
          </cell>
        </row>
        <row r="1418">
          <cell r="A1418" t="str">
            <v>Environmental Managers</v>
          </cell>
          <cell r="B1418">
            <v>139912</v>
          </cell>
        </row>
        <row r="1419">
          <cell r="A1419" t="str">
            <v>Environmental Managers</v>
          </cell>
          <cell r="B1419">
            <v>139912</v>
          </cell>
        </row>
        <row r="1420">
          <cell r="A1420" t="str">
            <v>Laboratory Managers</v>
          </cell>
          <cell r="B1420">
            <v>139913</v>
          </cell>
        </row>
        <row r="1421">
          <cell r="A1421" t="str">
            <v>Laboratory Managers</v>
          </cell>
          <cell r="B1421">
            <v>139913</v>
          </cell>
        </row>
        <row r="1422">
          <cell r="A1422" t="str">
            <v>Laboratory Managers</v>
          </cell>
          <cell r="B1422">
            <v>139913</v>
          </cell>
        </row>
        <row r="1423">
          <cell r="A1423" t="str">
            <v>Laboratory Managers</v>
          </cell>
          <cell r="B1423">
            <v>139913</v>
          </cell>
        </row>
        <row r="1424">
          <cell r="A1424" t="str">
            <v>Laboratory Managers</v>
          </cell>
          <cell r="B1424">
            <v>139913</v>
          </cell>
        </row>
        <row r="1425">
          <cell r="A1425" t="str">
            <v>Laboratory Managers</v>
          </cell>
          <cell r="B1425">
            <v>139913</v>
          </cell>
        </row>
        <row r="1426">
          <cell r="A1426" t="str">
            <v>Quality Assurance Managers</v>
          </cell>
          <cell r="B1426">
            <v>139914</v>
          </cell>
        </row>
        <row r="1427">
          <cell r="A1427" t="str">
            <v>Quality Assurance Managers</v>
          </cell>
          <cell r="B1427">
            <v>139914</v>
          </cell>
        </row>
        <row r="1428">
          <cell r="A1428" t="str">
            <v>Quality Assurance Managers</v>
          </cell>
          <cell r="B1428">
            <v>139914</v>
          </cell>
        </row>
        <row r="1429">
          <cell r="A1429" t="str">
            <v>Quality Assurance Managers</v>
          </cell>
          <cell r="B1429">
            <v>139914</v>
          </cell>
        </row>
        <row r="1430">
          <cell r="A1430" t="str">
            <v>Quality Assurance Managers</v>
          </cell>
          <cell r="B1430">
            <v>139914</v>
          </cell>
        </row>
        <row r="1431">
          <cell r="A1431" t="str">
            <v>Quality Assurance Managers</v>
          </cell>
          <cell r="B1431">
            <v>139914</v>
          </cell>
        </row>
        <row r="1432">
          <cell r="A1432" t="str">
            <v>Sports Administrators</v>
          </cell>
          <cell r="B1432">
            <v>139915</v>
          </cell>
        </row>
        <row r="1433">
          <cell r="A1433" t="str">
            <v>Sports Administrators</v>
          </cell>
          <cell r="B1433">
            <v>139915</v>
          </cell>
        </row>
        <row r="1434">
          <cell r="A1434" t="str">
            <v>Sports Administrators</v>
          </cell>
          <cell r="B1434">
            <v>139915</v>
          </cell>
        </row>
        <row r="1435">
          <cell r="A1435" t="str">
            <v>Sports Administrators</v>
          </cell>
          <cell r="B1435">
            <v>139915</v>
          </cell>
        </row>
        <row r="1436">
          <cell r="A1436" t="str">
            <v>Sports Administrators</v>
          </cell>
          <cell r="B1436">
            <v>139915</v>
          </cell>
        </row>
        <row r="1437">
          <cell r="A1437" t="str">
            <v>Sports Administrators</v>
          </cell>
          <cell r="B1437">
            <v>139915</v>
          </cell>
        </row>
        <row r="1438">
          <cell r="A1438" t="str">
            <v>Hair and Beauty Salon Managers</v>
          </cell>
          <cell r="B1438">
            <v>142114</v>
          </cell>
        </row>
        <row r="1439">
          <cell r="A1439" t="str">
            <v>Hair and Beauty Salon Managers</v>
          </cell>
          <cell r="B1439">
            <v>142114</v>
          </cell>
        </row>
        <row r="1440">
          <cell r="A1440" t="str">
            <v>Hair and Beauty Salon Managers</v>
          </cell>
          <cell r="B1440">
            <v>142114</v>
          </cell>
        </row>
        <row r="1441">
          <cell r="A1441" t="str">
            <v>Hair and Beauty Salon Managers</v>
          </cell>
          <cell r="B1441">
            <v>142114</v>
          </cell>
        </row>
        <row r="1442">
          <cell r="A1442" t="str">
            <v>Hair and Beauty Salon Managers</v>
          </cell>
          <cell r="B1442">
            <v>142114</v>
          </cell>
        </row>
        <row r="1443">
          <cell r="A1443" t="str">
            <v>Hair and Beauty Salon Managers</v>
          </cell>
          <cell r="B1443">
            <v>142114</v>
          </cell>
        </row>
        <row r="1444">
          <cell r="A1444" t="str">
            <v>Post Office Managers</v>
          </cell>
          <cell r="B1444">
            <v>142115</v>
          </cell>
        </row>
        <row r="1445">
          <cell r="A1445" t="str">
            <v>Post Office Managers</v>
          </cell>
          <cell r="B1445">
            <v>142115</v>
          </cell>
        </row>
        <row r="1446">
          <cell r="A1446" t="str">
            <v>Post Office Managers</v>
          </cell>
          <cell r="B1446">
            <v>142115</v>
          </cell>
        </row>
        <row r="1447">
          <cell r="A1447" t="str">
            <v>Post Office Managers</v>
          </cell>
          <cell r="B1447">
            <v>142115</v>
          </cell>
        </row>
        <row r="1448">
          <cell r="A1448" t="str">
            <v>Post Office Managers</v>
          </cell>
          <cell r="B1448">
            <v>142115</v>
          </cell>
        </row>
        <row r="1449">
          <cell r="A1449" t="str">
            <v>Post Office Managers</v>
          </cell>
          <cell r="B1449">
            <v>142115</v>
          </cell>
        </row>
        <row r="1450">
          <cell r="A1450" t="str">
            <v>Travel Agency Managers</v>
          </cell>
          <cell r="B1450">
            <v>142116</v>
          </cell>
        </row>
        <row r="1451">
          <cell r="A1451" t="str">
            <v>Travel Agency Managers</v>
          </cell>
          <cell r="B1451">
            <v>142116</v>
          </cell>
        </row>
        <row r="1452">
          <cell r="A1452" t="str">
            <v>Travel Agency Managers</v>
          </cell>
          <cell r="B1452">
            <v>142116</v>
          </cell>
        </row>
        <row r="1453">
          <cell r="A1453" t="str">
            <v>Travel Agency Managers</v>
          </cell>
          <cell r="B1453">
            <v>142116</v>
          </cell>
        </row>
        <row r="1454">
          <cell r="A1454" t="str">
            <v>Travel Agency Managers</v>
          </cell>
          <cell r="B1454">
            <v>142116</v>
          </cell>
        </row>
        <row r="1455">
          <cell r="A1455" t="str">
            <v>Travel Agency Managers</v>
          </cell>
          <cell r="B1455">
            <v>142116</v>
          </cell>
        </row>
        <row r="1456">
          <cell r="A1456" t="str">
            <v>Customer Service Managers</v>
          </cell>
          <cell r="B1456">
            <v>149212</v>
          </cell>
        </row>
        <row r="1457">
          <cell r="A1457" t="str">
            <v>Customer Service Managers</v>
          </cell>
          <cell r="B1457">
            <v>149212</v>
          </cell>
        </row>
        <row r="1458">
          <cell r="A1458" t="str">
            <v>Customer Service Managers</v>
          </cell>
          <cell r="B1458">
            <v>149212</v>
          </cell>
        </row>
        <row r="1459">
          <cell r="A1459" t="str">
            <v>Customer Service Managers</v>
          </cell>
          <cell r="B1459">
            <v>149212</v>
          </cell>
        </row>
        <row r="1460">
          <cell r="A1460" t="str">
            <v>Customer Service Managers</v>
          </cell>
          <cell r="B1460">
            <v>149212</v>
          </cell>
        </row>
        <row r="1461">
          <cell r="A1461" t="str">
            <v>Customer Service Managers</v>
          </cell>
          <cell r="B1461">
            <v>149212</v>
          </cell>
        </row>
        <row r="1462">
          <cell r="A1462" t="str">
            <v>Transport Company Managers</v>
          </cell>
          <cell r="B1462">
            <v>149413</v>
          </cell>
        </row>
        <row r="1463">
          <cell r="A1463" t="str">
            <v>Transport Company Managers</v>
          </cell>
          <cell r="B1463">
            <v>149413</v>
          </cell>
        </row>
        <row r="1464">
          <cell r="A1464" t="str">
            <v>Transport Company Managers</v>
          </cell>
          <cell r="B1464">
            <v>149413</v>
          </cell>
        </row>
        <row r="1465">
          <cell r="A1465" t="str">
            <v>Transport Company Managers</v>
          </cell>
          <cell r="B1465">
            <v>149413</v>
          </cell>
        </row>
        <row r="1466">
          <cell r="A1466" t="str">
            <v>Transport Company Managers</v>
          </cell>
          <cell r="B1466">
            <v>149413</v>
          </cell>
        </row>
        <row r="1467">
          <cell r="A1467" t="str">
            <v>Transport Company Managers</v>
          </cell>
          <cell r="B1467">
            <v>149413</v>
          </cell>
        </row>
        <row r="1468">
          <cell r="A1468" t="str">
            <v>Facilities Managers</v>
          </cell>
          <cell r="B1468">
            <v>149913</v>
          </cell>
        </row>
        <row r="1469">
          <cell r="A1469" t="str">
            <v>Facilities Managers</v>
          </cell>
          <cell r="B1469">
            <v>149913</v>
          </cell>
        </row>
        <row r="1470">
          <cell r="A1470" t="str">
            <v>Facilities Managers</v>
          </cell>
          <cell r="B1470">
            <v>149913</v>
          </cell>
        </row>
        <row r="1471">
          <cell r="A1471" t="str">
            <v>Facilities Managers</v>
          </cell>
          <cell r="B1471">
            <v>149913</v>
          </cell>
        </row>
        <row r="1472">
          <cell r="A1472" t="str">
            <v>Facilities Managers</v>
          </cell>
          <cell r="B1472">
            <v>149913</v>
          </cell>
        </row>
        <row r="1473">
          <cell r="A1473" t="str">
            <v>Facilities Managers</v>
          </cell>
          <cell r="B1473">
            <v>149913</v>
          </cell>
        </row>
        <row r="1474">
          <cell r="A1474" t="str">
            <v>Bank Managers and Branch Managers</v>
          </cell>
          <cell r="B1474">
            <v>149914</v>
          </cell>
        </row>
        <row r="1475">
          <cell r="A1475" t="str">
            <v>Bank Managers and Branch Managers</v>
          </cell>
          <cell r="B1475">
            <v>149914</v>
          </cell>
        </row>
        <row r="1476">
          <cell r="A1476" t="str">
            <v>Bank Managers and Branch Managers</v>
          </cell>
          <cell r="B1476">
            <v>149914</v>
          </cell>
        </row>
        <row r="1477">
          <cell r="A1477" t="str">
            <v>Bank Managers and Branch Managers</v>
          </cell>
          <cell r="B1477">
            <v>149914</v>
          </cell>
        </row>
        <row r="1478">
          <cell r="A1478" t="str">
            <v>Bank Managers and Branch Managers</v>
          </cell>
          <cell r="B1478">
            <v>149914</v>
          </cell>
        </row>
        <row r="1479">
          <cell r="A1479" t="str">
            <v>Bank Managers and Branch Managers</v>
          </cell>
          <cell r="B1479">
            <v>149914</v>
          </cell>
        </row>
        <row r="1480">
          <cell r="A1480" t="str">
            <v>Actors</v>
          </cell>
          <cell r="B1480">
            <v>211111</v>
          </cell>
        </row>
        <row r="1481">
          <cell r="A1481" t="str">
            <v>Actors</v>
          </cell>
          <cell r="B1481">
            <v>211111</v>
          </cell>
        </row>
        <row r="1482">
          <cell r="A1482" t="str">
            <v>Actors</v>
          </cell>
          <cell r="B1482">
            <v>211111</v>
          </cell>
        </row>
        <row r="1483">
          <cell r="A1483" t="str">
            <v>Actors</v>
          </cell>
          <cell r="B1483">
            <v>211111</v>
          </cell>
        </row>
        <row r="1484">
          <cell r="A1484" t="str">
            <v>Actors</v>
          </cell>
          <cell r="B1484">
            <v>211111</v>
          </cell>
        </row>
        <row r="1485">
          <cell r="A1485" t="str">
            <v>Actors</v>
          </cell>
          <cell r="B1485">
            <v>211111</v>
          </cell>
        </row>
        <row r="1486">
          <cell r="A1486" t="str">
            <v>Dancers and Choreographers</v>
          </cell>
          <cell r="B1486">
            <v>211112</v>
          </cell>
        </row>
        <row r="1487">
          <cell r="A1487" t="str">
            <v>Dancers and Choreographers</v>
          </cell>
          <cell r="B1487">
            <v>211112</v>
          </cell>
        </row>
        <row r="1488">
          <cell r="A1488" t="str">
            <v>Dancers and Choreographers</v>
          </cell>
          <cell r="B1488">
            <v>211112</v>
          </cell>
        </row>
        <row r="1489">
          <cell r="A1489" t="str">
            <v>Dancers and Choreographers</v>
          </cell>
          <cell r="B1489">
            <v>211112</v>
          </cell>
        </row>
        <row r="1490">
          <cell r="A1490" t="str">
            <v>Dancers and Choreographers</v>
          </cell>
          <cell r="B1490">
            <v>211112</v>
          </cell>
        </row>
        <row r="1491">
          <cell r="A1491" t="str">
            <v>Dancers and Choreographers</v>
          </cell>
          <cell r="B1491">
            <v>211112</v>
          </cell>
        </row>
        <row r="1492">
          <cell r="A1492" t="str">
            <v>Entertainers and Variety Artists</v>
          </cell>
          <cell r="B1492">
            <v>211113</v>
          </cell>
        </row>
        <row r="1493">
          <cell r="A1493" t="str">
            <v>Entertainers and Variety Artists</v>
          </cell>
          <cell r="B1493">
            <v>211113</v>
          </cell>
        </row>
        <row r="1494">
          <cell r="A1494" t="str">
            <v>Entertainers and Variety Artists</v>
          </cell>
          <cell r="B1494">
            <v>211113</v>
          </cell>
        </row>
        <row r="1495">
          <cell r="A1495" t="str">
            <v>Entertainers and Variety Artists</v>
          </cell>
          <cell r="B1495">
            <v>211113</v>
          </cell>
        </row>
        <row r="1496">
          <cell r="A1496" t="str">
            <v>Entertainers and Variety Artists</v>
          </cell>
          <cell r="B1496">
            <v>211113</v>
          </cell>
        </row>
        <row r="1497">
          <cell r="A1497" t="str">
            <v>Entertainers and Variety Artists</v>
          </cell>
          <cell r="B1497">
            <v>211113</v>
          </cell>
        </row>
        <row r="1498">
          <cell r="A1498" t="str">
            <v>Musicians</v>
          </cell>
          <cell r="B1498">
            <v>211213</v>
          </cell>
        </row>
        <row r="1499">
          <cell r="A1499" t="str">
            <v>Musicians</v>
          </cell>
          <cell r="B1499">
            <v>211213</v>
          </cell>
        </row>
        <row r="1500">
          <cell r="A1500" t="str">
            <v>Musicians</v>
          </cell>
          <cell r="B1500">
            <v>211213</v>
          </cell>
        </row>
        <row r="1501">
          <cell r="A1501" t="str">
            <v>Musicians</v>
          </cell>
          <cell r="B1501">
            <v>211213</v>
          </cell>
        </row>
        <row r="1502">
          <cell r="A1502" t="str">
            <v>Musicians</v>
          </cell>
          <cell r="B1502">
            <v>211213</v>
          </cell>
        </row>
        <row r="1503">
          <cell r="A1503" t="str">
            <v>Musicians</v>
          </cell>
          <cell r="B1503">
            <v>211213</v>
          </cell>
        </row>
        <row r="1504">
          <cell r="A1504" t="str">
            <v>Media Producers</v>
          </cell>
          <cell r="B1504">
            <v>212112</v>
          </cell>
        </row>
        <row r="1505">
          <cell r="A1505" t="str">
            <v>Media Producers</v>
          </cell>
          <cell r="B1505">
            <v>212112</v>
          </cell>
        </row>
        <row r="1506">
          <cell r="A1506" t="str">
            <v>Media Producers</v>
          </cell>
          <cell r="B1506">
            <v>212112</v>
          </cell>
        </row>
        <row r="1507">
          <cell r="A1507" t="str">
            <v>Media Producers</v>
          </cell>
          <cell r="B1507">
            <v>212112</v>
          </cell>
        </row>
        <row r="1508">
          <cell r="A1508" t="str">
            <v>Media Producers</v>
          </cell>
          <cell r="B1508">
            <v>212112</v>
          </cell>
        </row>
        <row r="1509">
          <cell r="A1509" t="str">
            <v>Media Producers</v>
          </cell>
          <cell r="B1509">
            <v>212112</v>
          </cell>
        </row>
        <row r="1510">
          <cell r="A1510" t="str">
            <v>Radio Presenters</v>
          </cell>
          <cell r="B1510">
            <v>212113</v>
          </cell>
        </row>
        <row r="1511">
          <cell r="A1511" t="str">
            <v>Radio Presenters</v>
          </cell>
          <cell r="B1511">
            <v>212113</v>
          </cell>
        </row>
        <row r="1512">
          <cell r="A1512" t="str">
            <v>Radio Presenters</v>
          </cell>
          <cell r="B1512">
            <v>212113</v>
          </cell>
        </row>
        <row r="1513">
          <cell r="A1513" t="str">
            <v>Radio Presenters</v>
          </cell>
          <cell r="B1513">
            <v>212113</v>
          </cell>
        </row>
        <row r="1514">
          <cell r="A1514" t="str">
            <v>Radio Presenters</v>
          </cell>
          <cell r="B1514">
            <v>212113</v>
          </cell>
        </row>
        <row r="1515">
          <cell r="A1515" t="str">
            <v>Radio Presenters</v>
          </cell>
          <cell r="B1515">
            <v>212113</v>
          </cell>
        </row>
        <row r="1516">
          <cell r="A1516" t="str">
            <v>Authors</v>
          </cell>
          <cell r="B1516">
            <v>212211</v>
          </cell>
        </row>
        <row r="1517">
          <cell r="A1517" t="str">
            <v>Authors</v>
          </cell>
          <cell r="B1517">
            <v>212211</v>
          </cell>
        </row>
        <row r="1518">
          <cell r="A1518" t="str">
            <v>Authors</v>
          </cell>
          <cell r="B1518">
            <v>212211</v>
          </cell>
        </row>
        <row r="1519">
          <cell r="A1519" t="str">
            <v>Authors</v>
          </cell>
          <cell r="B1519">
            <v>212211</v>
          </cell>
        </row>
        <row r="1520">
          <cell r="A1520" t="str">
            <v>Authors</v>
          </cell>
          <cell r="B1520">
            <v>212211</v>
          </cell>
        </row>
        <row r="1521">
          <cell r="A1521" t="str">
            <v>Authors</v>
          </cell>
          <cell r="B1521">
            <v>212211</v>
          </cell>
        </row>
        <row r="1522">
          <cell r="A1522" t="str">
            <v>Book and Script Editors</v>
          </cell>
          <cell r="B1522">
            <v>212212</v>
          </cell>
        </row>
        <row r="1523">
          <cell r="A1523" t="str">
            <v>Book and Script Editors</v>
          </cell>
          <cell r="B1523">
            <v>212212</v>
          </cell>
        </row>
        <row r="1524">
          <cell r="A1524" t="str">
            <v>Book and Script Editors</v>
          </cell>
          <cell r="B1524">
            <v>212212</v>
          </cell>
        </row>
        <row r="1525">
          <cell r="A1525" t="str">
            <v>Book and Script Editors</v>
          </cell>
          <cell r="B1525">
            <v>212212</v>
          </cell>
        </row>
        <row r="1526">
          <cell r="A1526" t="str">
            <v>Book and Script Editors</v>
          </cell>
          <cell r="B1526">
            <v>212212</v>
          </cell>
        </row>
        <row r="1527">
          <cell r="A1527" t="str">
            <v>Book and Script Editors</v>
          </cell>
          <cell r="B1527">
            <v>212212</v>
          </cell>
        </row>
        <row r="1528">
          <cell r="A1528" t="str">
            <v>Film and Video Editors</v>
          </cell>
          <cell r="B1528">
            <v>212314</v>
          </cell>
        </row>
        <row r="1529">
          <cell r="A1529" t="str">
            <v>Film and Video Editors</v>
          </cell>
          <cell r="B1529">
            <v>212314</v>
          </cell>
        </row>
        <row r="1530">
          <cell r="A1530" t="str">
            <v>Film and Video Editors</v>
          </cell>
          <cell r="B1530">
            <v>212314</v>
          </cell>
        </row>
        <row r="1531">
          <cell r="A1531" t="str">
            <v>Film and Video Editors</v>
          </cell>
          <cell r="B1531">
            <v>212314</v>
          </cell>
        </row>
        <row r="1532">
          <cell r="A1532" t="str">
            <v>Film and Video Editors</v>
          </cell>
          <cell r="B1532">
            <v>212314</v>
          </cell>
        </row>
        <row r="1533">
          <cell r="A1533" t="str">
            <v>Film and Video Editors</v>
          </cell>
          <cell r="B1533">
            <v>212314</v>
          </cell>
        </row>
        <row r="1534">
          <cell r="A1534" t="str">
            <v>Copywriters</v>
          </cell>
          <cell r="B1534">
            <v>212411</v>
          </cell>
        </row>
        <row r="1535">
          <cell r="A1535" t="str">
            <v>Copywriters</v>
          </cell>
          <cell r="B1535">
            <v>212411</v>
          </cell>
        </row>
        <row r="1536">
          <cell r="A1536" t="str">
            <v>Copywriters</v>
          </cell>
          <cell r="B1536">
            <v>212411</v>
          </cell>
        </row>
        <row r="1537">
          <cell r="A1537" t="str">
            <v>Copywriters</v>
          </cell>
          <cell r="B1537">
            <v>212411</v>
          </cell>
        </row>
        <row r="1538">
          <cell r="A1538" t="str">
            <v>Copywriters</v>
          </cell>
          <cell r="B1538">
            <v>212411</v>
          </cell>
        </row>
        <row r="1539">
          <cell r="A1539" t="str">
            <v>Copywriters</v>
          </cell>
          <cell r="B1539">
            <v>212411</v>
          </cell>
        </row>
        <row r="1540">
          <cell r="A1540" t="str">
            <v>Newspaper and Periodical Editors</v>
          </cell>
          <cell r="B1540">
            <v>212412</v>
          </cell>
        </row>
        <row r="1541">
          <cell r="A1541" t="str">
            <v>Newspaper and Periodical Editors</v>
          </cell>
          <cell r="B1541">
            <v>212412</v>
          </cell>
        </row>
        <row r="1542">
          <cell r="A1542" t="str">
            <v>Newspaper and Periodical Editors</v>
          </cell>
          <cell r="B1542">
            <v>212412</v>
          </cell>
        </row>
        <row r="1543">
          <cell r="A1543" t="str">
            <v>Newspaper and Periodical Editors</v>
          </cell>
          <cell r="B1543">
            <v>212412</v>
          </cell>
        </row>
        <row r="1544">
          <cell r="A1544" t="str">
            <v>Newspaper and Periodical Editors</v>
          </cell>
          <cell r="B1544">
            <v>212412</v>
          </cell>
        </row>
        <row r="1545">
          <cell r="A1545" t="str">
            <v>Newspaper and Periodical Editors</v>
          </cell>
          <cell r="B1545">
            <v>212412</v>
          </cell>
        </row>
        <row r="1546">
          <cell r="A1546" t="str">
            <v>Technical Writers</v>
          </cell>
          <cell r="B1546">
            <v>212415</v>
          </cell>
        </row>
        <row r="1547">
          <cell r="A1547" t="str">
            <v>Technical Writers</v>
          </cell>
          <cell r="B1547">
            <v>212415</v>
          </cell>
        </row>
        <row r="1548">
          <cell r="A1548" t="str">
            <v>Technical Writers</v>
          </cell>
          <cell r="B1548">
            <v>212415</v>
          </cell>
        </row>
        <row r="1549">
          <cell r="A1549" t="str">
            <v>Technical Writers</v>
          </cell>
          <cell r="B1549">
            <v>212415</v>
          </cell>
        </row>
        <row r="1550">
          <cell r="A1550" t="str">
            <v>Technical Writers</v>
          </cell>
          <cell r="B1550">
            <v>212415</v>
          </cell>
        </row>
        <row r="1551">
          <cell r="A1551" t="str">
            <v>Technical Writers</v>
          </cell>
          <cell r="B1551">
            <v>212415</v>
          </cell>
        </row>
        <row r="1552">
          <cell r="A1552" t="str">
            <v>Corporate Treasurers</v>
          </cell>
          <cell r="B1552">
            <v>221212</v>
          </cell>
        </row>
        <row r="1553">
          <cell r="A1553" t="str">
            <v>Corporate Treasurers</v>
          </cell>
          <cell r="B1553">
            <v>221212</v>
          </cell>
        </row>
        <row r="1554">
          <cell r="A1554" t="str">
            <v>Corporate Treasurers</v>
          </cell>
          <cell r="B1554">
            <v>221212</v>
          </cell>
        </row>
        <row r="1555">
          <cell r="A1555" t="str">
            <v>Corporate Treasurers</v>
          </cell>
          <cell r="B1555">
            <v>221212</v>
          </cell>
        </row>
        <row r="1556">
          <cell r="A1556" t="str">
            <v>Corporate Treasurers</v>
          </cell>
          <cell r="B1556">
            <v>221212</v>
          </cell>
        </row>
        <row r="1557">
          <cell r="A1557" t="str">
            <v>Corporate Treasurers</v>
          </cell>
          <cell r="B1557">
            <v>221212</v>
          </cell>
        </row>
        <row r="1558">
          <cell r="A1558" t="str">
            <v>External Auditors</v>
          </cell>
          <cell r="B1558">
            <v>221213</v>
          </cell>
        </row>
        <row r="1559">
          <cell r="A1559" t="str">
            <v>External Auditors</v>
          </cell>
          <cell r="B1559">
            <v>221213</v>
          </cell>
        </row>
        <row r="1560">
          <cell r="A1560" t="str">
            <v>External Auditors</v>
          </cell>
          <cell r="B1560">
            <v>221213</v>
          </cell>
        </row>
        <row r="1561">
          <cell r="A1561" t="str">
            <v>External Auditors</v>
          </cell>
          <cell r="B1561">
            <v>221213</v>
          </cell>
        </row>
        <row r="1562">
          <cell r="A1562" t="str">
            <v>External Auditors</v>
          </cell>
          <cell r="B1562">
            <v>221213</v>
          </cell>
        </row>
        <row r="1563">
          <cell r="A1563" t="str">
            <v>External Auditors</v>
          </cell>
          <cell r="B1563">
            <v>221213</v>
          </cell>
        </row>
        <row r="1564">
          <cell r="A1564" t="str">
            <v>Internal Auditors</v>
          </cell>
          <cell r="B1564">
            <v>221214</v>
          </cell>
        </row>
        <row r="1565">
          <cell r="A1565" t="str">
            <v>Internal Auditors</v>
          </cell>
          <cell r="B1565">
            <v>221214</v>
          </cell>
        </row>
        <row r="1566">
          <cell r="A1566" t="str">
            <v>Internal Auditors</v>
          </cell>
          <cell r="B1566">
            <v>221214</v>
          </cell>
        </row>
        <row r="1567">
          <cell r="A1567" t="str">
            <v>Internal Auditors</v>
          </cell>
          <cell r="B1567">
            <v>221214</v>
          </cell>
        </row>
        <row r="1568">
          <cell r="A1568" t="str">
            <v>Internal Auditors</v>
          </cell>
          <cell r="B1568">
            <v>221214</v>
          </cell>
        </row>
        <row r="1569">
          <cell r="A1569" t="str">
            <v>Internal Auditors</v>
          </cell>
          <cell r="B1569">
            <v>221214</v>
          </cell>
        </row>
        <row r="1570">
          <cell r="A1570" t="str">
            <v>Insurance Brokers</v>
          </cell>
          <cell r="B1570">
            <v>222113</v>
          </cell>
        </row>
        <row r="1571">
          <cell r="A1571" t="str">
            <v>Insurance Brokers</v>
          </cell>
          <cell r="B1571">
            <v>222113</v>
          </cell>
        </row>
        <row r="1572">
          <cell r="A1572" t="str">
            <v>Insurance Brokers</v>
          </cell>
          <cell r="B1572">
            <v>222113</v>
          </cell>
        </row>
        <row r="1573">
          <cell r="A1573" t="str">
            <v>Insurance Brokers</v>
          </cell>
          <cell r="B1573">
            <v>222113</v>
          </cell>
        </row>
        <row r="1574">
          <cell r="A1574" t="str">
            <v>Insurance Brokers</v>
          </cell>
          <cell r="B1574">
            <v>222113</v>
          </cell>
        </row>
        <row r="1575">
          <cell r="A1575" t="str">
            <v>Insurance Brokers</v>
          </cell>
          <cell r="B1575">
            <v>222113</v>
          </cell>
        </row>
        <row r="1576">
          <cell r="A1576" t="str">
            <v>Financial Investment Advisers</v>
          </cell>
          <cell r="B1576">
            <v>222311</v>
          </cell>
        </row>
        <row r="1577">
          <cell r="A1577" t="str">
            <v>Financial Investment Advisers</v>
          </cell>
          <cell r="B1577">
            <v>222311</v>
          </cell>
        </row>
        <row r="1578">
          <cell r="A1578" t="str">
            <v>Financial Investment Advisers</v>
          </cell>
          <cell r="B1578">
            <v>222311</v>
          </cell>
        </row>
        <row r="1579">
          <cell r="A1579" t="str">
            <v>Financial Investment Advisers</v>
          </cell>
          <cell r="B1579">
            <v>222311</v>
          </cell>
        </row>
        <row r="1580">
          <cell r="A1580" t="str">
            <v>Financial Investment Advisers</v>
          </cell>
          <cell r="B1580">
            <v>222311</v>
          </cell>
        </row>
        <row r="1581">
          <cell r="A1581" t="str">
            <v>Financial Investment Advisers</v>
          </cell>
          <cell r="B1581">
            <v>222311</v>
          </cell>
        </row>
        <row r="1582">
          <cell r="A1582" t="str">
            <v>Financial Investment Managers</v>
          </cell>
          <cell r="B1582">
            <v>222312</v>
          </cell>
        </row>
        <row r="1583">
          <cell r="A1583" t="str">
            <v>Financial Investment Managers</v>
          </cell>
          <cell r="B1583">
            <v>222312</v>
          </cell>
        </row>
        <row r="1584">
          <cell r="A1584" t="str">
            <v>Financial Investment Managers</v>
          </cell>
          <cell r="B1584">
            <v>222312</v>
          </cell>
        </row>
        <row r="1585">
          <cell r="A1585" t="str">
            <v>Financial Investment Managers</v>
          </cell>
          <cell r="B1585">
            <v>222312</v>
          </cell>
        </row>
        <row r="1586">
          <cell r="A1586" t="str">
            <v>Financial Investment Managers</v>
          </cell>
          <cell r="B1586">
            <v>222312</v>
          </cell>
        </row>
        <row r="1587">
          <cell r="A1587" t="str">
            <v>Financial Investment Managers</v>
          </cell>
          <cell r="B1587">
            <v>222312</v>
          </cell>
        </row>
        <row r="1588">
          <cell r="A1588" t="str">
            <v>Human Resource Advisers</v>
          </cell>
          <cell r="B1588">
            <v>223111</v>
          </cell>
        </row>
        <row r="1589">
          <cell r="A1589" t="str">
            <v>Human Resource Advisers</v>
          </cell>
          <cell r="B1589">
            <v>223111</v>
          </cell>
        </row>
        <row r="1590">
          <cell r="A1590" t="str">
            <v>Human Resource Advisers</v>
          </cell>
          <cell r="B1590">
            <v>223111</v>
          </cell>
        </row>
        <row r="1591">
          <cell r="A1591" t="str">
            <v>Human Resource Advisers</v>
          </cell>
          <cell r="B1591">
            <v>223111</v>
          </cell>
        </row>
        <row r="1592">
          <cell r="A1592" t="str">
            <v>Human Resource Advisers</v>
          </cell>
          <cell r="B1592">
            <v>223111</v>
          </cell>
        </row>
        <row r="1593">
          <cell r="A1593" t="str">
            <v>Human Resource Advisers</v>
          </cell>
          <cell r="B1593">
            <v>223111</v>
          </cell>
        </row>
        <row r="1594">
          <cell r="A1594" t="str">
            <v>Recruitment Consultants</v>
          </cell>
          <cell r="B1594">
            <v>223112</v>
          </cell>
        </row>
        <row r="1595">
          <cell r="A1595" t="str">
            <v>Recruitment Consultants</v>
          </cell>
          <cell r="B1595">
            <v>223112</v>
          </cell>
        </row>
        <row r="1596">
          <cell r="A1596" t="str">
            <v>Recruitment Consultants</v>
          </cell>
          <cell r="B1596">
            <v>223112</v>
          </cell>
        </row>
        <row r="1597">
          <cell r="A1597" t="str">
            <v>Recruitment Consultants</v>
          </cell>
          <cell r="B1597">
            <v>223112</v>
          </cell>
        </row>
        <row r="1598">
          <cell r="A1598" t="str">
            <v>Recruitment Consultants</v>
          </cell>
          <cell r="B1598">
            <v>223112</v>
          </cell>
        </row>
        <row r="1599">
          <cell r="A1599" t="str">
            <v>Recruitment Consultants</v>
          </cell>
          <cell r="B1599">
            <v>223112</v>
          </cell>
        </row>
        <row r="1600">
          <cell r="A1600" t="str">
            <v>Workplace Relations Advisers</v>
          </cell>
          <cell r="B1600">
            <v>223113</v>
          </cell>
        </row>
        <row r="1601">
          <cell r="A1601" t="str">
            <v>Workplace Relations Advisers</v>
          </cell>
          <cell r="B1601">
            <v>223113</v>
          </cell>
        </row>
        <row r="1602">
          <cell r="A1602" t="str">
            <v>Workplace Relations Advisers</v>
          </cell>
          <cell r="B1602">
            <v>223113</v>
          </cell>
        </row>
        <row r="1603">
          <cell r="A1603" t="str">
            <v>Workplace Relations Advisers</v>
          </cell>
          <cell r="B1603">
            <v>223113</v>
          </cell>
        </row>
        <row r="1604">
          <cell r="A1604" t="str">
            <v>Workplace Relations Advisers</v>
          </cell>
          <cell r="B1604">
            <v>223113</v>
          </cell>
        </row>
        <row r="1605">
          <cell r="A1605" t="str">
            <v>Workplace Relations Advisers</v>
          </cell>
          <cell r="B1605">
            <v>223113</v>
          </cell>
        </row>
        <row r="1606">
          <cell r="A1606" t="str">
            <v>Actuaries</v>
          </cell>
          <cell r="B1606">
            <v>224111</v>
          </cell>
        </row>
        <row r="1607">
          <cell r="A1607" t="str">
            <v>Actuaries</v>
          </cell>
          <cell r="B1607">
            <v>224111</v>
          </cell>
        </row>
        <row r="1608">
          <cell r="A1608" t="str">
            <v>Actuaries</v>
          </cell>
          <cell r="B1608">
            <v>224111</v>
          </cell>
        </row>
        <row r="1609">
          <cell r="A1609" t="str">
            <v>Actuaries</v>
          </cell>
          <cell r="B1609">
            <v>224111</v>
          </cell>
        </row>
        <row r="1610">
          <cell r="A1610" t="str">
            <v>Actuaries</v>
          </cell>
          <cell r="B1610">
            <v>224111</v>
          </cell>
        </row>
        <row r="1611">
          <cell r="A1611" t="str">
            <v>Actuaries</v>
          </cell>
          <cell r="B1611">
            <v>224111</v>
          </cell>
        </row>
        <row r="1612">
          <cell r="A1612" t="str">
            <v>Mathematicians</v>
          </cell>
          <cell r="B1612">
            <v>224112</v>
          </cell>
        </row>
        <row r="1613">
          <cell r="A1613" t="str">
            <v>Mathematicians</v>
          </cell>
          <cell r="B1613">
            <v>224112</v>
          </cell>
        </row>
        <row r="1614">
          <cell r="A1614" t="str">
            <v>Mathematicians</v>
          </cell>
          <cell r="B1614">
            <v>224112</v>
          </cell>
        </row>
        <row r="1615">
          <cell r="A1615" t="str">
            <v>Mathematicians</v>
          </cell>
          <cell r="B1615">
            <v>224112</v>
          </cell>
        </row>
        <row r="1616">
          <cell r="A1616" t="str">
            <v>Mathematicians</v>
          </cell>
          <cell r="B1616">
            <v>224112</v>
          </cell>
        </row>
        <row r="1617">
          <cell r="A1617" t="str">
            <v>Mathematicians</v>
          </cell>
          <cell r="B1617">
            <v>224112</v>
          </cell>
        </row>
        <row r="1618">
          <cell r="A1618" t="str">
            <v>Statisticians</v>
          </cell>
          <cell r="B1618">
            <v>224113</v>
          </cell>
        </row>
        <row r="1619">
          <cell r="A1619" t="str">
            <v>Statisticians</v>
          </cell>
          <cell r="B1619">
            <v>224113</v>
          </cell>
        </row>
        <row r="1620">
          <cell r="A1620" t="str">
            <v>Statisticians</v>
          </cell>
          <cell r="B1620">
            <v>224113</v>
          </cell>
        </row>
        <row r="1621">
          <cell r="A1621" t="str">
            <v>Statisticians</v>
          </cell>
          <cell r="B1621">
            <v>224113</v>
          </cell>
        </row>
        <row r="1622">
          <cell r="A1622" t="str">
            <v>Statisticians</v>
          </cell>
          <cell r="B1622">
            <v>224113</v>
          </cell>
        </row>
        <row r="1623">
          <cell r="A1623" t="str">
            <v>Statisticians</v>
          </cell>
          <cell r="B1623">
            <v>224113</v>
          </cell>
        </row>
        <row r="1624">
          <cell r="A1624" t="str">
            <v>Archivists</v>
          </cell>
          <cell r="B1624">
            <v>224211</v>
          </cell>
        </row>
        <row r="1625">
          <cell r="A1625" t="str">
            <v>Archivists</v>
          </cell>
          <cell r="B1625">
            <v>224211</v>
          </cell>
        </row>
        <row r="1626">
          <cell r="A1626" t="str">
            <v>Archivists</v>
          </cell>
          <cell r="B1626">
            <v>224211</v>
          </cell>
        </row>
        <row r="1627">
          <cell r="A1627" t="str">
            <v>Archivists</v>
          </cell>
          <cell r="B1627">
            <v>224211</v>
          </cell>
        </row>
        <row r="1628">
          <cell r="A1628" t="str">
            <v>Archivists</v>
          </cell>
          <cell r="B1628">
            <v>224211</v>
          </cell>
        </row>
        <row r="1629">
          <cell r="A1629" t="str">
            <v>Archivists</v>
          </cell>
          <cell r="B1629">
            <v>224211</v>
          </cell>
        </row>
        <row r="1630">
          <cell r="A1630" t="str">
            <v>Gallery and Museum Curators</v>
          </cell>
          <cell r="B1630">
            <v>224212</v>
          </cell>
        </row>
        <row r="1631">
          <cell r="A1631" t="str">
            <v>Gallery and Museum Curators</v>
          </cell>
          <cell r="B1631">
            <v>224212</v>
          </cell>
        </row>
        <row r="1632">
          <cell r="A1632" t="str">
            <v>Gallery and Museum Curators</v>
          </cell>
          <cell r="B1632">
            <v>224212</v>
          </cell>
        </row>
        <row r="1633">
          <cell r="A1633" t="str">
            <v>Gallery and Museum Curators</v>
          </cell>
          <cell r="B1633">
            <v>224212</v>
          </cell>
        </row>
        <row r="1634">
          <cell r="A1634" t="str">
            <v>Gallery and Museum Curators</v>
          </cell>
          <cell r="B1634">
            <v>224212</v>
          </cell>
        </row>
        <row r="1635">
          <cell r="A1635" t="str">
            <v>Gallery and Museum Curators</v>
          </cell>
          <cell r="B1635">
            <v>224212</v>
          </cell>
        </row>
        <row r="1636">
          <cell r="A1636" t="str">
            <v>Health Information Managers</v>
          </cell>
          <cell r="B1636">
            <v>224213</v>
          </cell>
        </row>
        <row r="1637">
          <cell r="A1637" t="str">
            <v>Health Information Managers</v>
          </cell>
          <cell r="B1637">
            <v>224213</v>
          </cell>
        </row>
        <row r="1638">
          <cell r="A1638" t="str">
            <v>Health Information Managers</v>
          </cell>
          <cell r="B1638">
            <v>224213</v>
          </cell>
        </row>
        <row r="1639">
          <cell r="A1639" t="str">
            <v>Health Information Managers</v>
          </cell>
          <cell r="B1639">
            <v>224213</v>
          </cell>
        </row>
        <row r="1640">
          <cell r="A1640" t="str">
            <v>Health Information Managers</v>
          </cell>
          <cell r="B1640">
            <v>224213</v>
          </cell>
        </row>
        <row r="1641">
          <cell r="A1641" t="str">
            <v>Health Information Managers</v>
          </cell>
          <cell r="B1641">
            <v>224213</v>
          </cell>
        </row>
        <row r="1642">
          <cell r="A1642" t="str">
            <v>Records Managers</v>
          </cell>
          <cell r="B1642">
            <v>224214</v>
          </cell>
        </row>
        <row r="1643">
          <cell r="A1643" t="str">
            <v>Records Managers</v>
          </cell>
          <cell r="B1643">
            <v>224214</v>
          </cell>
        </row>
        <row r="1644">
          <cell r="A1644" t="str">
            <v>Records Managers</v>
          </cell>
          <cell r="B1644">
            <v>224214</v>
          </cell>
        </row>
        <row r="1645">
          <cell r="A1645" t="str">
            <v>Records Managers</v>
          </cell>
          <cell r="B1645">
            <v>224214</v>
          </cell>
        </row>
        <row r="1646">
          <cell r="A1646" t="str">
            <v>Records Managers</v>
          </cell>
          <cell r="B1646">
            <v>224214</v>
          </cell>
        </row>
        <row r="1647">
          <cell r="A1647" t="str">
            <v>Records Managers</v>
          </cell>
          <cell r="B1647">
            <v>224214</v>
          </cell>
        </row>
        <row r="1648">
          <cell r="A1648" t="str">
            <v>Intelligence Officers</v>
          </cell>
          <cell r="B1648">
            <v>224411</v>
          </cell>
        </row>
        <row r="1649">
          <cell r="A1649" t="str">
            <v>Intelligence Officers</v>
          </cell>
          <cell r="B1649">
            <v>224411</v>
          </cell>
        </row>
        <row r="1650">
          <cell r="A1650" t="str">
            <v>Intelligence Officers</v>
          </cell>
          <cell r="B1650">
            <v>224411</v>
          </cell>
        </row>
        <row r="1651">
          <cell r="A1651" t="str">
            <v>Intelligence Officers</v>
          </cell>
          <cell r="B1651">
            <v>224411</v>
          </cell>
        </row>
        <row r="1652">
          <cell r="A1652" t="str">
            <v>Intelligence Officers</v>
          </cell>
          <cell r="B1652">
            <v>224411</v>
          </cell>
        </row>
        <row r="1653">
          <cell r="A1653" t="str">
            <v>Intelligence Officers</v>
          </cell>
          <cell r="B1653">
            <v>224411</v>
          </cell>
        </row>
        <row r="1654">
          <cell r="A1654" t="str">
            <v>Policy Analysts</v>
          </cell>
          <cell r="B1654">
            <v>224412</v>
          </cell>
        </row>
        <row r="1655">
          <cell r="A1655" t="str">
            <v>Policy Analysts</v>
          </cell>
          <cell r="B1655">
            <v>224412</v>
          </cell>
        </row>
        <row r="1656">
          <cell r="A1656" t="str">
            <v>Policy Analysts</v>
          </cell>
          <cell r="B1656">
            <v>224412</v>
          </cell>
        </row>
        <row r="1657">
          <cell r="A1657" t="str">
            <v>Policy Analysts</v>
          </cell>
          <cell r="B1657">
            <v>224412</v>
          </cell>
        </row>
        <row r="1658">
          <cell r="A1658" t="str">
            <v>Policy Analysts</v>
          </cell>
          <cell r="B1658">
            <v>224412</v>
          </cell>
        </row>
        <row r="1659">
          <cell r="A1659" t="str">
            <v>Policy Analysts</v>
          </cell>
          <cell r="B1659">
            <v>224412</v>
          </cell>
        </row>
        <row r="1660">
          <cell r="A1660" t="str">
            <v>Management Consultants</v>
          </cell>
          <cell r="B1660">
            <v>224711</v>
          </cell>
        </row>
        <row r="1661">
          <cell r="A1661" t="str">
            <v>Management Consultants</v>
          </cell>
          <cell r="B1661">
            <v>224711</v>
          </cell>
        </row>
        <row r="1662">
          <cell r="A1662" t="str">
            <v>Management Consultants</v>
          </cell>
          <cell r="B1662">
            <v>224711</v>
          </cell>
        </row>
        <row r="1663">
          <cell r="A1663" t="str">
            <v>Management Consultants</v>
          </cell>
          <cell r="B1663">
            <v>224711</v>
          </cell>
        </row>
        <row r="1664">
          <cell r="A1664" t="str">
            <v>Management Consultants</v>
          </cell>
          <cell r="B1664">
            <v>224711</v>
          </cell>
        </row>
        <row r="1665">
          <cell r="A1665" t="str">
            <v>Management Consultants</v>
          </cell>
          <cell r="B1665">
            <v>224711</v>
          </cell>
        </row>
        <row r="1666">
          <cell r="A1666" t="str">
            <v>Organisation and Methods Analysts</v>
          </cell>
          <cell r="B1666">
            <v>224712</v>
          </cell>
        </row>
        <row r="1667">
          <cell r="A1667" t="str">
            <v>Organisation and Methods Analysts</v>
          </cell>
          <cell r="B1667">
            <v>224712</v>
          </cell>
        </row>
        <row r="1668">
          <cell r="A1668" t="str">
            <v>Organisation and Methods Analysts</v>
          </cell>
          <cell r="B1668">
            <v>224712</v>
          </cell>
        </row>
        <row r="1669">
          <cell r="A1669" t="str">
            <v>Organisation and Methods Analysts</v>
          </cell>
          <cell r="B1669">
            <v>224712</v>
          </cell>
        </row>
        <row r="1670">
          <cell r="A1670" t="str">
            <v>Organisation and Methods Analysts</v>
          </cell>
          <cell r="B1670">
            <v>224712</v>
          </cell>
        </row>
        <row r="1671">
          <cell r="A1671" t="str">
            <v>Organisation and Methods Analysts</v>
          </cell>
          <cell r="B1671">
            <v>224712</v>
          </cell>
        </row>
        <row r="1672">
          <cell r="A1672" t="str">
            <v>Liaison Officers</v>
          </cell>
          <cell r="B1672">
            <v>224912</v>
          </cell>
        </row>
        <row r="1673">
          <cell r="A1673" t="str">
            <v>Liaison Officers</v>
          </cell>
          <cell r="B1673">
            <v>224912</v>
          </cell>
        </row>
        <row r="1674">
          <cell r="A1674" t="str">
            <v>Liaison Officers</v>
          </cell>
          <cell r="B1674">
            <v>224912</v>
          </cell>
        </row>
        <row r="1675">
          <cell r="A1675" t="str">
            <v>Liaison Officers</v>
          </cell>
          <cell r="B1675">
            <v>224912</v>
          </cell>
        </row>
        <row r="1676">
          <cell r="A1676" t="str">
            <v>Liaison Officers</v>
          </cell>
          <cell r="B1676">
            <v>224912</v>
          </cell>
        </row>
        <row r="1677">
          <cell r="A1677" t="str">
            <v>Liaison Officers</v>
          </cell>
          <cell r="B1677">
            <v>224912</v>
          </cell>
        </row>
        <row r="1678">
          <cell r="A1678" t="str">
            <v>Air Traffic Controllers</v>
          </cell>
          <cell r="B1678">
            <v>231112</v>
          </cell>
        </row>
        <row r="1679">
          <cell r="A1679" t="str">
            <v>Air Traffic Controllers</v>
          </cell>
          <cell r="B1679">
            <v>231112</v>
          </cell>
        </row>
        <row r="1680">
          <cell r="A1680" t="str">
            <v>Air Traffic Controllers</v>
          </cell>
          <cell r="B1680">
            <v>231112</v>
          </cell>
        </row>
        <row r="1681">
          <cell r="A1681" t="str">
            <v>Air Traffic Controllers</v>
          </cell>
          <cell r="B1681">
            <v>231112</v>
          </cell>
        </row>
        <row r="1682">
          <cell r="A1682" t="str">
            <v>Air Traffic Controllers</v>
          </cell>
          <cell r="B1682">
            <v>231112</v>
          </cell>
        </row>
        <row r="1683">
          <cell r="A1683" t="str">
            <v>Air Traffic Controllers</v>
          </cell>
          <cell r="B1683">
            <v>231112</v>
          </cell>
        </row>
        <row r="1684">
          <cell r="A1684" t="str">
            <v>Architects</v>
          </cell>
          <cell r="B1684">
            <v>232111</v>
          </cell>
        </row>
        <row r="1685">
          <cell r="A1685" t="str">
            <v>Architects</v>
          </cell>
          <cell r="B1685">
            <v>232111</v>
          </cell>
        </row>
        <row r="1686">
          <cell r="A1686" t="str">
            <v>Architects</v>
          </cell>
          <cell r="B1686">
            <v>232111</v>
          </cell>
        </row>
        <row r="1687">
          <cell r="A1687" t="str">
            <v>Architects</v>
          </cell>
          <cell r="B1687">
            <v>232111</v>
          </cell>
        </row>
        <row r="1688">
          <cell r="A1688" t="str">
            <v>Architects</v>
          </cell>
          <cell r="B1688">
            <v>232111</v>
          </cell>
        </row>
        <row r="1689">
          <cell r="A1689" t="str">
            <v>Architects</v>
          </cell>
          <cell r="B1689">
            <v>232111</v>
          </cell>
        </row>
        <row r="1690">
          <cell r="A1690" t="str">
            <v>Landscape Architects</v>
          </cell>
          <cell r="B1690">
            <v>232112</v>
          </cell>
        </row>
        <row r="1691">
          <cell r="A1691" t="str">
            <v>Landscape Architects</v>
          </cell>
          <cell r="B1691">
            <v>232112</v>
          </cell>
        </row>
        <row r="1692">
          <cell r="A1692" t="str">
            <v>Landscape Architects</v>
          </cell>
          <cell r="B1692">
            <v>232112</v>
          </cell>
        </row>
        <row r="1693">
          <cell r="A1693" t="str">
            <v>Landscape Architects</v>
          </cell>
          <cell r="B1693">
            <v>232112</v>
          </cell>
        </row>
        <row r="1694">
          <cell r="A1694" t="str">
            <v>Landscape Architects</v>
          </cell>
          <cell r="B1694">
            <v>232112</v>
          </cell>
        </row>
        <row r="1695">
          <cell r="A1695" t="str">
            <v>Landscape Architects</v>
          </cell>
          <cell r="B1695">
            <v>232112</v>
          </cell>
        </row>
        <row r="1696">
          <cell r="A1696" t="str">
            <v>Fashion Designers</v>
          </cell>
          <cell r="B1696">
            <v>232311</v>
          </cell>
        </row>
        <row r="1697">
          <cell r="A1697" t="str">
            <v>Fashion Designers</v>
          </cell>
          <cell r="B1697">
            <v>232311</v>
          </cell>
        </row>
        <row r="1698">
          <cell r="A1698" t="str">
            <v>Fashion Designers</v>
          </cell>
          <cell r="B1698">
            <v>232311</v>
          </cell>
        </row>
        <row r="1699">
          <cell r="A1699" t="str">
            <v>Fashion Designers</v>
          </cell>
          <cell r="B1699">
            <v>232311</v>
          </cell>
        </row>
        <row r="1700">
          <cell r="A1700" t="str">
            <v>Fashion Designers</v>
          </cell>
          <cell r="B1700">
            <v>232311</v>
          </cell>
        </row>
        <row r="1701">
          <cell r="A1701" t="str">
            <v>Fashion Designers</v>
          </cell>
          <cell r="B1701">
            <v>232311</v>
          </cell>
        </row>
        <row r="1702">
          <cell r="A1702" t="str">
            <v>Industrial Designers</v>
          </cell>
          <cell r="B1702">
            <v>232312</v>
          </cell>
        </row>
        <row r="1703">
          <cell r="A1703" t="str">
            <v>Industrial Designers</v>
          </cell>
          <cell r="B1703">
            <v>232312</v>
          </cell>
        </row>
        <row r="1704">
          <cell r="A1704" t="str">
            <v>Industrial Designers</v>
          </cell>
          <cell r="B1704">
            <v>232312</v>
          </cell>
        </row>
        <row r="1705">
          <cell r="A1705" t="str">
            <v>Industrial Designers</v>
          </cell>
          <cell r="B1705">
            <v>232312</v>
          </cell>
        </row>
        <row r="1706">
          <cell r="A1706" t="str">
            <v>Industrial Designers</v>
          </cell>
          <cell r="B1706">
            <v>232312</v>
          </cell>
        </row>
        <row r="1707">
          <cell r="A1707" t="str">
            <v>Industrial Designers</v>
          </cell>
          <cell r="B1707">
            <v>232312</v>
          </cell>
        </row>
        <row r="1708">
          <cell r="A1708" t="str">
            <v>Jewellery Designers</v>
          </cell>
          <cell r="B1708">
            <v>232313</v>
          </cell>
        </row>
        <row r="1709">
          <cell r="A1709" t="str">
            <v>Jewellery Designers</v>
          </cell>
          <cell r="B1709">
            <v>232313</v>
          </cell>
        </row>
        <row r="1710">
          <cell r="A1710" t="str">
            <v>Jewellery Designers</v>
          </cell>
          <cell r="B1710">
            <v>232313</v>
          </cell>
        </row>
        <row r="1711">
          <cell r="A1711" t="str">
            <v>Jewellery Designers</v>
          </cell>
          <cell r="B1711">
            <v>232313</v>
          </cell>
        </row>
        <row r="1712">
          <cell r="A1712" t="str">
            <v>Jewellery Designers</v>
          </cell>
          <cell r="B1712">
            <v>232313</v>
          </cell>
        </row>
        <row r="1713">
          <cell r="A1713" t="str">
            <v>Jewellery Designers</v>
          </cell>
          <cell r="B1713">
            <v>232313</v>
          </cell>
        </row>
        <row r="1714">
          <cell r="A1714" t="str">
            <v>Graphic Designers</v>
          </cell>
          <cell r="B1714">
            <v>232411</v>
          </cell>
        </row>
        <row r="1715">
          <cell r="A1715" t="str">
            <v>Graphic Designers</v>
          </cell>
          <cell r="B1715">
            <v>232411</v>
          </cell>
        </row>
        <row r="1716">
          <cell r="A1716" t="str">
            <v>Graphic Designers</v>
          </cell>
          <cell r="B1716">
            <v>232411</v>
          </cell>
        </row>
        <row r="1717">
          <cell r="A1717" t="str">
            <v>Graphic Designers</v>
          </cell>
          <cell r="B1717">
            <v>232411</v>
          </cell>
        </row>
        <row r="1718">
          <cell r="A1718" t="str">
            <v>Graphic Designers</v>
          </cell>
          <cell r="B1718">
            <v>232411</v>
          </cell>
        </row>
        <row r="1719">
          <cell r="A1719" t="str">
            <v>Graphic Designers</v>
          </cell>
          <cell r="B1719">
            <v>232411</v>
          </cell>
        </row>
        <row r="1720">
          <cell r="A1720" t="str">
            <v>Illustrators (including Animators)</v>
          </cell>
          <cell r="B1720">
            <v>232412</v>
          </cell>
        </row>
        <row r="1721">
          <cell r="A1721" t="str">
            <v>Illustrators (including Animators)</v>
          </cell>
          <cell r="B1721">
            <v>232412</v>
          </cell>
        </row>
        <row r="1722">
          <cell r="A1722" t="str">
            <v>Illustrators (including Animators)</v>
          </cell>
          <cell r="B1722">
            <v>232412</v>
          </cell>
        </row>
        <row r="1723">
          <cell r="A1723" t="str">
            <v>Illustrators (including Animators)</v>
          </cell>
          <cell r="B1723">
            <v>232412</v>
          </cell>
        </row>
        <row r="1724">
          <cell r="A1724" t="str">
            <v>Illustrators (including Animators)</v>
          </cell>
          <cell r="B1724">
            <v>232412</v>
          </cell>
        </row>
        <row r="1725">
          <cell r="A1725" t="str">
            <v>Illustrators (including Animators)</v>
          </cell>
          <cell r="B1725">
            <v>232412</v>
          </cell>
        </row>
        <row r="1726">
          <cell r="A1726" t="str">
            <v>Multimedia Designers</v>
          </cell>
          <cell r="B1726">
            <v>232413</v>
          </cell>
        </row>
        <row r="1727">
          <cell r="A1727" t="str">
            <v>Multimedia Designers</v>
          </cell>
          <cell r="B1727">
            <v>232413</v>
          </cell>
        </row>
        <row r="1728">
          <cell r="A1728" t="str">
            <v>Multimedia Designers</v>
          </cell>
          <cell r="B1728">
            <v>232413</v>
          </cell>
        </row>
        <row r="1729">
          <cell r="A1729" t="str">
            <v>Multimedia Designers</v>
          </cell>
          <cell r="B1729">
            <v>232413</v>
          </cell>
        </row>
        <row r="1730">
          <cell r="A1730" t="str">
            <v>Multimedia Designers</v>
          </cell>
          <cell r="B1730">
            <v>232413</v>
          </cell>
        </row>
        <row r="1731">
          <cell r="A1731" t="str">
            <v>Multimedia Designers</v>
          </cell>
          <cell r="B1731">
            <v>232413</v>
          </cell>
        </row>
        <row r="1732">
          <cell r="A1732" t="str">
            <v>Web Designers</v>
          </cell>
          <cell r="B1732">
            <v>232414</v>
          </cell>
        </row>
        <row r="1733">
          <cell r="A1733" t="str">
            <v>Web Designers</v>
          </cell>
          <cell r="B1733">
            <v>232414</v>
          </cell>
        </row>
        <row r="1734">
          <cell r="A1734" t="str">
            <v>Web Designers</v>
          </cell>
          <cell r="B1734">
            <v>232414</v>
          </cell>
        </row>
        <row r="1735">
          <cell r="A1735" t="str">
            <v>Web Designers</v>
          </cell>
          <cell r="B1735">
            <v>232414</v>
          </cell>
        </row>
        <row r="1736">
          <cell r="A1736" t="str">
            <v>Web Designers</v>
          </cell>
          <cell r="B1736">
            <v>232414</v>
          </cell>
        </row>
        <row r="1737">
          <cell r="A1737" t="str">
            <v>Web Designers</v>
          </cell>
          <cell r="B1737">
            <v>232414</v>
          </cell>
        </row>
        <row r="1738">
          <cell r="A1738" t="str">
            <v>Chemical Engineers</v>
          </cell>
          <cell r="B1738">
            <v>233111</v>
          </cell>
        </row>
        <row r="1739">
          <cell r="A1739" t="str">
            <v>Chemical Engineers</v>
          </cell>
          <cell r="B1739">
            <v>233111</v>
          </cell>
        </row>
        <row r="1740">
          <cell r="A1740" t="str">
            <v>Chemical Engineers</v>
          </cell>
          <cell r="B1740">
            <v>233111</v>
          </cell>
        </row>
        <row r="1741">
          <cell r="A1741" t="str">
            <v>Chemical Engineers</v>
          </cell>
          <cell r="B1741">
            <v>233111</v>
          </cell>
        </row>
        <row r="1742">
          <cell r="A1742" t="str">
            <v>Chemical Engineers</v>
          </cell>
          <cell r="B1742">
            <v>233111</v>
          </cell>
        </row>
        <row r="1743">
          <cell r="A1743" t="str">
            <v>Chemical Engineers</v>
          </cell>
          <cell r="B1743">
            <v>233111</v>
          </cell>
        </row>
        <row r="1744">
          <cell r="A1744" t="str">
            <v>Materials Engineers</v>
          </cell>
          <cell r="B1744">
            <v>233112</v>
          </cell>
        </row>
        <row r="1745">
          <cell r="A1745" t="str">
            <v>Materials Engineers</v>
          </cell>
          <cell r="B1745">
            <v>233112</v>
          </cell>
        </row>
        <row r="1746">
          <cell r="A1746" t="str">
            <v>Materials Engineers</v>
          </cell>
          <cell r="B1746">
            <v>233112</v>
          </cell>
        </row>
        <row r="1747">
          <cell r="A1747" t="str">
            <v>Materials Engineers</v>
          </cell>
          <cell r="B1747">
            <v>233112</v>
          </cell>
        </row>
        <row r="1748">
          <cell r="A1748" t="str">
            <v>Materials Engineers</v>
          </cell>
          <cell r="B1748">
            <v>233112</v>
          </cell>
        </row>
        <row r="1749">
          <cell r="A1749" t="str">
            <v>Materials Engineers</v>
          </cell>
          <cell r="B1749">
            <v>233112</v>
          </cell>
        </row>
        <row r="1750">
          <cell r="A1750" t="str">
            <v>Civil Engineers</v>
          </cell>
          <cell r="B1750">
            <v>233211</v>
          </cell>
        </row>
        <row r="1751">
          <cell r="A1751" t="str">
            <v>Civil Engineers</v>
          </cell>
          <cell r="B1751">
            <v>233211</v>
          </cell>
        </row>
        <row r="1752">
          <cell r="A1752" t="str">
            <v>Civil Engineers</v>
          </cell>
          <cell r="B1752">
            <v>233211</v>
          </cell>
        </row>
        <row r="1753">
          <cell r="A1753" t="str">
            <v>Civil Engineers</v>
          </cell>
          <cell r="B1753">
            <v>233211</v>
          </cell>
        </row>
        <row r="1754">
          <cell r="A1754" t="str">
            <v>Civil Engineers</v>
          </cell>
          <cell r="B1754">
            <v>233211</v>
          </cell>
        </row>
        <row r="1755">
          <cell r="A1755" t="str">
            <v>Civil Engineers</v>
          </cell>
          <cell r="B1755">
            <v>233211</v>
          </cell>
        </row>
        <row r="1756">
          <cell r="A1756" t="str">
            <v>Geotechnical Engineers</v>
          </cell>
          <cell r="B1756">
            <v>233212</v>
          </cell>
        </row>
        <row r="1757">
          <cell r="A1757" t="str">
            <v>Geotechnical Engineers</v>
          </cell>
          <cell r="B1757">
            <v>233212</v>
          </cell>
        </row>
        <row r="1758">
          <cell r="A1758" t="str">
            <v>Geotechnical Engineers</v>
          </cell>
          <cell r="B1758">
            <v>233212</v>
          </cell>
        </row>
        <row r="1759">
          <cell r="A1759" t="str">
            <v>Geotechnical Engineers</v>
          </cell>
          <cell r="B1759">
            <v>233212</v>
          </cell>
        </row>
        <row r="1760">
          <cell r="A1760" t="str">
            <v>Geotechnical Engineers</v>
          </cell>
          <cell r="B1760">
            <v>233212</v>
          </cell>
        </row>
        <row r="1761">
          <cell r="A1761" t="str">
            <v>Geotechnical Engineers</v>
          </cell>
          <cell r="B1761">
            <v>233212</v>
          </cell>
        </row>
        <row r="1762">
          <cell r="A1762" t="str">
            <v>Quantity Surveyors</v>
          </cell>
          <cell r="B1762">
            <v>233213</v>
          </cell>
        </row>
        <row r="1763">
          <cell r="A1763" t="str">
            <v>Quantity Surveyors</v>
          </cell>
          <cell r="B1763">
            <v>233213</v>
          </cell>
        </row>
        <row r="1764">
          <cell r="A1764" t="str">
            <v>Quantity Surveyors</v>
          </cell>
          <cell r="B1764">
            <v>233213</v>
          </cell>
        </row>
        <row r="1765">
          <cell r="A1765" t="str">
            <v>Quantity Surveyors</v>
          </cell>
          <cell r="B1765">
            <v>233213</v>
          </cell>
        </row>
        <row r="1766">
          <cell r="A1766" t="str">
            <v>Quantity Surveyors</v>
          </cell>
          <cell r="B1766">
            <v>233213</v>
          </cell>
        </row>
        <row r="1767">
          <cell r="A1767" t="str">
            <v>Quantity Surveyors</v>
          </cell>
          <cell r="B1767">
            <v>233213</v>
          </cell>
        </row>
        <row r="1768">
          <cell r="A1768" t="str">
            <v>Structural Engineers</v>
          </cell>
          <cell r="B1768">
            <v>233214</v>
          </cell>
        </row>
        <row r="1769">
          <cell r="A1769" t="str">
            <v>Structural Engineers</v>
          </cell>
          <cell r="B1769">
            <v>233214</v>
          </cell>
        </row>
        <row r="1770">
          <cell r="A1770" t="str">
            <v>Structural Engineers</v>
          </cell>
          <cell r="B1770">
            <v>233214</v>
          </cell>
        </row>
        <row r="1771">
          <cell r="A1771" t="str">
            <v>Structural Engineers</v>
          </cell>
          <cell r="B1771">
            <v>233214</v>
          </cell>
        </row>
        <row r="1772">
          <cell r="A1772" t="str">
            <v>Structural Engineers</v>
          </cell>
          <cell r="B1772">
            <v>233214</v>
          </cell>
        </row>
        <row r="1773">
          <cell r="A1773" t="str">
            <v>Structural Engineers</v>
          </cell>
          <cell r="B1773">
            <v>233214</v>
          </cell>
        </row>
        <row r="1774">
          <cell r="A1774" t="str">
            <v>Transport Engineers</v>
          </cell>
          <cell r="B1774">
            <v>233215</v>
          </cell>
        </row>
        <row r="1775">
          <cell r="A1775" t="str">
            <v>Transport Engineers</v>
          </cell>
          <cell r="B1775">
            <v>233215</v>
          </cell>
        </row>
        <row r="1776">
          <cell r="A1776" t="str">
            <v>Transport Engineers</v>
          </cell>
          <cell r="B1776">
            <v>233215</v>
          </cell>
        </row>
        <row r="1777">
          <cell r="A1777" t="str">
            <v>Transport Engineers</v>
          </cell>
          <cell r="B1777">
            <v>233215</v>
          </cell>
        </row>
        <row r="1778">
          <cell r="A1778" t="str">
            <v>Transport Engineers</v>
          </cell>
          <cell r="B1778">
            <v>233215</v>
          </cell>
        </row>
        <row r="1779">
          <cell r="A1779" t="str">
            <v>Transport Engineers</v>
          </cell>
          <cell r="B1779">
            <v>233215</v>
          </cell>
        </row>
        <row r="1780">
          <cell r="A1780" t="str">
            <v>Industrial Engineers</v>
          </cell>
          <cell r="B1780">
            <v>233511</v>
          </cell>
        </row>
        <row r="1781">
          <cell r="A1781" t="str">
            <v>Industrial Engineers</v>
          </cell>
          <cell r="B1781">
            <v>233511</v>
          </cell>
        </row>
        <row r="1782">
          <cell r="A1782" t="str">
            <v>Industrial Engineers</v>
          </cell>
          <cell r="B1782">
            <v>233511</v>
          </cell>
        </row>
        <row r="1783">
          <cell r="A1783" t="str">
            <v>Industrial Engineers</v>
          </cell>
          <cell r="B1783">
            <v>233511</v>
          </cell>
        </row>
        <row r="1784">
          <cell r="A1784" t="str">
            <v>Industrial Engineers</v>
          </cell>
          <cell r="B1784">
            <v>233511</v>
          </cell>
        </row>
        <row r="1785">
          <cell r="A1785" t="str">
            <v>Industrial Engineers</v>
          </cell>
          <cell r="B1785">
            <v>233511</v>
          </cell>
        </row>
        <row r="1786">
          <cell r="A1786" t="str">
            <v>Mechanical Engineers</v>
          </cell>
          <cell r="B1786">
            <v>233512</v>
          </cell>
        </row>
        <row r="1787">
          <cell r="A1787" t="str">
            <v>Mechanical Engineers</v>
          </cell>
          <cell r="B1787">
            <v>233512</v>
          </cell>
        </row>
        <row r="1788">
          <cell r="A1788" t="str">
            <v>Mechanical Engineers</v>
          </cell>
          <cell r="B1788">
            <v>233512</v>
          </cell>
        </row>
        <row r="1789">
          <cell r="A1789" t="str">
            <v>Mechanical Engineers</v>
          </cell>
          <cell r="B1789">
            <v>233512</v>
          </cell>
        </row>
        <row r="1790">
          <cell r="A1790" t="str">
            <v>Mechanical Engineers</v>
          </cell>
          <cell r="B1790">
            <v>233512</v>
          </cell>
        </row>
        <row r="1791">
          <cell r="A1791" t="str">
            <v>Mechanical Engineers</v>
          </cell>
          <cell r="B1791">
            <v>233512</v>
          </cell>
        </row>
        <row r="1792">
          <cell r="A1792" t="str">
            <v>Production and Plant Engineers</v>
          </cell>
          <cell r="B1792">
            <v>233513</v>
          </cell>
        </row>
        <row r="1793">
          <cell r="A1793" t="str">
            <v>Production and Plant Engineers</v>
          </cell>
          <cell r="B1793">
            <v>233513</v>
          </cell>
        </row>
        <row r="1794">
          <cell r="A1794" t="str">
            <v>Production and Plant Engineers</v>
          </cell>
          <cell r="B1794">
            <v>233513</v>
          </cell>
        </row>
        <row r="1795">
          <cell r="A1795" t="str">
            <v>Production and Plant Engineers</v>
          </cell>
          <cell r="B1795">
            <v>233513</v>
          </cell>
        </row>
        <row r="1796">
          <cell r="A1796" t="str">
            <v>Production and Plant Engineers</v>
          </cell>
          <cell r="B1796">
            <v>233513</v>
          </cell>
        </row>
        <row r="1797">
          <cell r="A1797" t="str">
            <v>Production and Plant Engineers</v>
          </cell>
          <cell r="B1797">
            <v>233513</v>
          </cell>
        </row>
        <row r="1798">
          <cell r="A1798" t="str">
            <v>Mining Engineers (excluding Petroleum)</v>
          </cell>
          <cell r="B1798">
            <v>233611</v>
          </cell>
        </row>
        <row r="1799">
          <cell r="A1799" t="str">
            <v>Mining Engineers (excluding Petroleum)</v>
          </cell>
          <cell r="B1799">
            <v>233611</v>
          </cell>
        </row>
        <row r="1800">
          <cell r="A1800" t="str">
            <v>Mining Engineers (excluding Petroleum)</v>
          </cell>
          <cell r="B1800">
            <v>233611</v>
          </cell>
        </row>
        <row r="1801">
          <cell r="A1801" t="str">
            <v>Mining Engineers (excluding Petroleum)</v>
          </cell>
          <cell r="B1801">
            <v>233611</v>
          </cell>
        </row>
        <row r="1802">
          <cell r="A1802" t="str">
            <v>Mining Engineers (excluding Petroleum)</v>
          </cell>
          <cell r="B1802">
            <v>233611</v>
          </cell>
        </row>
        <row r="1803">
          <cell r="A1803" t="str">
            <v>Mining Engineers (excluding Petroleum)</v>
          </cell>
          <cell r="B1803">
            <v>233611</v>
          </cell>
        </row>
        <row r="1804">
          <cell r="A1804" t="str">
            <v>Petroleum Engineers</v>
          </cell>
          <cell r="B1804">
            <v>233612</v>
          </cell>
        </row>
        <row r="1805">
          <cell r="A1805" t="str">
            <v>Petroleum Engineers</v>
          </cell>
          <cell r="B1805">
            <v>233612</v>
          </cell>
        </row>
        <row r="1806">
          <cell r="A1806" t="str">
            <v>Petroleum Engineers</v>
          </cell>
          <cell r="B1806">
            <v>233612</v>
          </cell>
        </row>
        <row r="1807">
          <cell r="A1807" t="str">
            <v>Petroleum Engineers</v>
          </cell>
          <cell r="B1807">
            <v>233612</v>
          </cell>
        </row>
        <row r="1808">
          <cell r="A1808" t="str">
            <v>Petroleum Engineers</v>
          </cell>
          <cell r="B1808">
            <v>233612</v>
          </cell>
        </row>
        <row r="1809">
          <cell r="A1809" t="str">
            <v>Petroleum Engineers</v>
          </cell>
          <cell r="B1809">
            <v>233612</v>
          </cell>
        </row>
        <row r="1810">
          <cell r="A1810" t="str">
            <v>Aeronautical Engineers</v>
          </cell>
          <cell r="B1810">
            <v>233911</v>
          </cell>
        </row>
        <row r="1811">
          <cell r="A1811" t="str">
            <v>Aeronautical Engineers</v>
          </cell>
          <cell r="B1811">
            <v>233911</v>
          </cell>
        </row>
        <row r="1812">
          <cell r="A1812" t="str">
            <v>Aeronautical Engineers</v>
          </cell>
          <cell r="B1812">
            <v>233911</v>
          </cell>
        </row>
        <row r="1813">
          <cell r="A1813" t="str">
            <v>Aeronautical Engineers</v>
          </cell>
          <cell r="B1813">
            <v>233911</v>
          </cell>
        </row>
        <row r="1814">
          <cell r="A1814" t="str">
            <v>Aeronautical Engineers</v>
          </cell>
          <cell r="B1814">
            <v>233911</v>
          </cell>
        </row>
        <row r="1815">
          <cell r="A1815" t="str">
            <v>Aeronautical Engineers</v>
          </cell>
          <cell r="B1815">
            <v>233911</v>
          </cell>
        </row>
        <row r="1816">
          <cell r="A1816" t="str">
            <v>Biomedical Engineers</v>
          </cell>
          <cell r="B1816">
            <v>233913</v>
          </cell>
        </row>
        <row r="1817">
          <cell r="A1817" t="str">
            <v>Biomedical Engineers</v>
          </cell>
          <cell r="B1817">
            <v>233913</v>
          </cell>
        </row>
        <row r="1818">
          <cell r="A1818" t="str">
            <v>Biomedical Engineers</v>
          </cell>
          <cell r="B1818">
            <v>233913</v>
          </cell>
        </row>
        <row r="1819">
          <cell r="A1819" t="str">
            <v>Biomedical Engineers</v>
          </cell>
          <cell r="B1819">
            <v>233913</v>
          </cell>
        </row>
        <row r="1820">
          <cell r="A1820" t="str">
            <v>Biomedical Engineers</v>
          </cell>
          <cell r="B1820">
            <v>233913</v>
          </cell>
        </row>
        <row r="1821">
          <cell r="A1821" t="str">
            <v>Biomedical Engineers</v>
          </cell>
          <cell r="B1821">
            <v>233913</v>
          </cell>
        </row>
        <row r="1822">
          <cell r="A1822" t="str">
            <v>Environmental Engineers</v>
          </cell>
          <cell r="B1822">
            <v>233915</v>
          </cell>
        </row>
        <row r="1823">
          <cell r="A1823" t="str">
            <v>Environmental Engineers</v>
          </cell>
          <cell r="B1823">
            <v>233915</v>
          </cell>
        </row>
        <row r="1824">
          <cell r="A1824" t="str">
            <v>Environmental Engineers</v>
          </cell>
          <cell r="B1824">
            <v>233915</v>
          </cell>
        </row>
        <row r="1825">
          <cell r="A1825" t="str">
            <v>Environmental Engineers</v>
          </cell>
          <cell r="B1825">
            <v>233915</v>
          </cell>
        </row>
        <row r="1826">
          <cell r="A1826" t="str">
            <v>Environmental Engineers</v>
          </cell>
          <cell r="B1826">
            <v>233915</v>
          </cell>
        </row>
        <row r="1827">
          <cell r="A1827" t="str">
            <v>Environmental Engineers</v>
          </cell>
          <cell r="B1827">
            <v>233915</v>
          </cell>
        </row>
        <row r="1828">
          <cell r="A1828" t="str">
            <v>Agricultural Consultants</v>
          </cell>
          <cell r="B1828">
            <v>234111</v>
          </cell>
        </row>
        <row r="1829">
          <cell r="A1829" t="str">
            <v>Agricultural Consultants</v>
          </cell>
          <cell r="B1829">
            <v>234111</v>
          </cell>
        </row>
        <row r="1830">
          <cell r="A1830" t="str">
            <v>Agricultural Consultants</v>
          </cell>
          <cell r="B1830">
            <v>234111</v>
          </cell>
        </row>
        <row r="1831">
          <cell r="A1831" t="str">
            <v>Agricultural Consultants</v>
          </cell>
          <cell r="B1831">
            <v>234111</v>
          </cell>
        </row>
        <row r="1832">
          <cell r="A1832" t="str">
            <v>Agricultural Consultants</v>
          </cell>
          <cell r="B1832">
            <v>234111</v>
          </cell>
        </row>
        <row r="1833">
          <cell r="A1833" t="str">
            <v>Agricultural Consultants</v>
          </cell>
          <cell r="B1833">
            <v>234111</v>
          </cell>
        </row>
        <row r="1834">
          <cell r="A1834" t="str">
            <v>Agricultural Scientists</v>
          </cell>
          <cell r="B1834">
            <v>234112</v>
          </cell>
        </row>
        <row r="1835">
          <cell r="A1835" t="str">
            <v>Agricultural Scientists</v>
          </cell>
          <cell r="B1835">
            <v>234112</v>
          </cell>
        </row>
        <row r="1836">
          <cell r="A1836" t="str">
            <v>Agricultural Scientists</v>
          </cell>
          <cell r="B1836">
            <v>234112</v>
          </cell>
        </row>
        <row r="1837">
          <cell r="A1837" t="str">
            <v>Agricultural Scientists</v>
          </cell>
          <cell r="B1837">
            <v>234112</v>
          </cell>
        </row>
        <row r="1838">
          <cell r="A1838" t="str">
            <v>Agricultural Scientists</v>
          </cell>
          <cell r="B1838">
            <v>234112</v>
          </cell>
        </row>
        <row r="1839">
          <cell r="A1839" t="str">
            <v>Agricultural Scientists</v>
          </cell>
          <cell r="B1839">
            <v>234112</v>
          </cell>
        </row>
        <row r="1840">
          <cell r="A1840" t="str">
            <v>Chemists</v>
          </cell>
          <cell r="B1840">
            <v>234211</v>
          </cell>
        </row>
        <row r="1841">
          <cell r="A1841" t="str">
            <v>Chemists</v>
          </cell>
          <cell r="B1841">
            <v>234211</v>
          </cell>
        </row>
        <row r="1842">
          <cell r="A1842" t="str">
            <v>Chemists</v>
          </cell>
          <cell r="B1842">
            <v>234211</v>
          </cell>
        </row>
        <row r="1843">
          <cell r="A1843" t="str">
            <v>Chemists</v>
          </cell>
          <cell r="B1843">
            <v>234211</v>
          </cell>
        </row>
        <row r="1844">
          <cell r="A1844" t="str">
            <v>Chemists</v>
          </cell>
          <cell r="B1844">
            <v>234211</v>
          </cell>
        </row>
        <row r="1845">
          <cell r="A1845" t="str">
            <v>Chemists</v>
          </cell>
          <cell r="B1845">
            <v>234211</v>
          </cell>
        </row>
        <row r="1846">
          <cell r="A1846" t="str">
            <v>Food Technologists</v>
          </cell>
          <cell r="B1846">
            <v>234212</v>
          </cell>
        </row>
        <row r="1847">
          <cell r="A1847" t="str">
            <v>Food Technologists</v>
          </cell>
          <cell r="B1847">
            <v>234212</v>
          </cell>
        </row>
        <row r="1848">
          <cell r="A1848" t="str">
            <v>Food Technologists</v>
          </cell>
          <cell r="B1848">
            <v>234212</v>
          </cell>
        </row>
        <row r="1849">
          <cell r="A1849" t="str">
            <v>Food Technologists</v>
          </cell>
          <cell r="B1849">
            <v>234212</v>
          </cell>
        </row>
        <row r="1850">
          <cell r="A1850" t="str">
            <v>Food Technologists</v>
          </cell>
          <cell r="B1850">
            <v>234212</v>
          </cell>
        </row>
        <row r="1851">
          <cell r="A1851" t="str">
            <v>Food Technologists</v>
          </cell>
          <cell r="B1851">
            <v>234212</v>
          </cell>
        </row>
        <row r="1852">
          <cell r="A1852" t="str">
            <v>Wine Makers</v>
          </cell>
          <cell r="B1852">
            <v>234213</v>
          </cell>
        </row>
        <row r="1853">
          <cell r="A1853" t="str">
            <v>Wine Makers</v>
          </cell>
          <cell r="B1853">
            <v>234213</v>
          </cell>
        </row>
        <row r="1854">
          <cell r="A1854" t="str">
            <v>Wine Makers</v>
          </cell>
          <cell r="B1854">
            <v>234213</v>
          </cell>
        </row>
        <row r="1855">
          <cell r="A1855" t="str">
            <v>Wine Makers</v>
          </cell>
          <cell r="B1855">
            <v>234213</v>
          </cell>
        </row>
        <row r="1856">
          <cell r="A1856" t="str">
            <v>Wine Makers</v>
          </cell>
          <cell r="B1856">
            <v>234213</v>
          </cell>
        </row>
        <row r="1857">
          <cell r="A1857" t="str">
            <v>Wine Makers</v>
          </cell>
          <cell r="B1857">
            <v>234213</v>
          </cell>
        </row>
        <row r="1858">
          <cell r="A1858" t="str">
            <v>Geologists</v>
          </cell>
          <cell r="B1858">
            <v>234411</v>
          </cell>
        </row>
        <row r="1859">
          <cell r="A1859" t="str">
            <v>Geologists</v>
          </cell>
          <cell r="B1859">
            <v>234411</v>
          </cell>
        </row>
        <row r="1860">
          <cell r="A1860" t="str">
            <v>Geologists</v>
          </cell>
          <cell r="B1860">
            <v>234411</v>
          </cell>
        </row>
        <row r="1861">
          <cell r="A1861" t="str">
            <v>Geologists</v>
          </cell>
          <cell r="B1861">
            <v>234411</v>
          </cell>
        </row>
        <row r="1862">
          <cell r="A1862" t="str">
            <v>Geologists</v>
          </cell>
          <cell r="B1862">
            <v>234411</v>
          </cell>
        </row>
        <row r="1863">
          <cell r="A1863" t="str">
            <v>Geologists</v>
          </cell>
          <cell r="B1863">
            <v>234411</v>
          </cell>
        </row>
        <row r="1864">
          <cell r="A1864" t="str">
            <v>Hydrogeologists</v>
          </cell>
          <cell r="B1864">
            <v>234413</v>
          </cell>
        </row>
        <row r="1865">
          <cell r="A1865" t="str">
            <v>Hydrogeologists</v>
          </cell>
          <cell r="B1865">
            <v>234413</v>
          </cell>
        </row>
        <row r="1866">
          <cell r="A1866" t="str">
            <v>Hydrogeologists</v>
          </cell>
          <cell r="B1866">
            <v>234413</v>
          </cell>
        </row>
        <row r="1867">
          <cell r="A1867" t="str">
            <v>Hydrogeologists</v>
          </cell>
          <cell r="B1867">
            <v>234413</v>
          </cell>
        </row>
        <row r="1868">
          <cell r="A1868" t="str">
            <v>Hydrogeologists</v>
          </cell>
          <cell r="B1868">
            <v>234413</v>
          </cell>
        </row>
        <row r="1869">
          <cell r="A1869" t="str">
            <v>Hydrogeologists</v>
          </cell>
          <cell r="B1869">
            <v>234413</v>
          </cell>
        </row>
        <row r="1870">
          <cell r="A1870" t="str">
            <v>Biologists</v>
          </cell>
          <cell r="B1870">
            <v>234511</v>
          </cell>
        </row>
        <row r="1871">
          <cell r="A1871" t="str">
            <v>Biologists</v>
          </cell>
          <cell r="B1871">
            <v>234511</v>
          </cell>
        </row>
        <row r="1872">
          <cell r="A1872" t="str">
            <v>Biologists</v>
          </cell>
          <cell r="B1872">
            <v>234511</v>
          </cell>
        </row>
        <row r="1873">
          <cell r="A1873" t="str">
            <v>Biologists</v>
          </cell>
          <cell r="B1873">
            <v>234511</v>
          </cell>
        </row>
        <row r="1874">
          <cell r="A1874" t="str">
            <v>Biologists</v>
          </cell>
          <cell r="B1874">
            <v>234511</v>
          </cell>
        </row>
        <row r="1875">
          <cell r="A1875" t="str">
            <v>Biologists</v>
          </cell>
          <cell r="B1875">
            <v>234511</v>
          </cell>
        </row>
        <row r="1876">
          <cell r="A1876" t="str">
            <v>Biochemists</v>
          </cell>
          <cell r="B1876">
            <v>234513</v>
          </cell>
        </row>
        <row r="1877">
          <cell r="A1877" t="str">
            <v>Biochemists</v>
          </cell>
          <cell r="B1877">
            <v>234513</v>
          </cell>
        </row>
        <row r="1878">
          <cell r="A1878" t="str">
            <v>Biochemists</v>
          </cell>
          <cell r="B1878">
            <v>234513</v>
          </cell>
        </row>
        <row r="1879">
          <cell r="A1879" t="str">
            <v>Biochemists</v>
          </cell>
          <cell r="B1879">
            <v>234513</v>
          </cell>
        </row>
        <row r="1880">
          <cell r="A1880" t="str">
            <v>Biochemists</v>
          </cell>
          <cell r="B1880">
            <v>234513</v>
          </cell>
        </row>
        <row r="1881">
          <cell r="A1881" t="str">
            <v>Biochemists</v>
          </cell>
          <cell r="B1881">
            <v>234513</v>
          </cell>
        </row>
        <row r="1882">
          <cell r="A1882" t="str">
            <v>Biotechnologists</v>
          </cell>
          <cell r="B1882">
            <v>234514</v>
          </cell>
        </row>
        <row r="1883">
          <cell r="A1883" t="str">
            <v>Biotechnologists</v>
          </cell>
          <cell r="B1883">
            <v>234514</v>
          </cell>
        </row>
        <row r="1884">
          <cell r="A1884" t="str">
            <v>Biotechnologists</v>
          </cell>
          <cell r="B1884">
            <v>234514</v>
          </cell>
        </row>
        <row r="1885">
          <cell r="A1885" t="str">
            <v>Biotechnologists</v>
          </cell>
          <cell r="B1885">
            <v>234514</v>
          </cell>
        </row>
        <row r="1886">
          <cell r="A1886" t="str">
            <v>Biotechnologists</v>
          </cell>
          <cell r="B1886">
            <v>234514</v>
          </cell>
        </row>
        <row r="1887">
          <cell r="A1887" t="str">
            <v>Biotechnologists</v>
          </cell>
          <cell r="B1887">
            <v>234514</v>
          </cell>
        </row>
        <row r="1888">
          <cell r="A1888" t="str">
            <v>Botanists</v>
          </cell>
          <cell r="B1888">
            <v>234515</v>
          </cell>
        </row>
        <row r="1889">
          <cell r="A1889" t="str">
            <v>Botanists</v>
          </cell>
          <cell r="B1889">
            <v>234515</v>
          </cell>
        </row>
        <row r="1890">
          <cell r="A1890" t="str">
            <v>Botanists</v>
          </cell>
          <cell r="B1890">
            <v>234515</v>
          </cell>
        </row>
        <row r="1891">
          <cell r="A1891" t="str">
            <v>Botanists</v>
          </cell>
          <cell r="B1891">
            <v>234515</v>
          </cell>
        </row>
        <row r="1892">
          <cell r="A1892" t="str">
            <v>Botanists</v>
          </cell>
          <cell r="B1892">
            <v>234515</v>
          </cell>
        </row>
        <row r="1893">
          <cell r="A1893" t="str">
            <v>Botanists</v>
          </cell>
          <cell r="B1893">
            <v>234515</v>
          </cell>
        </row>
        <row r="1894">
          <cell r="A1894" t="str">
            <v>Microbiologists</v>
          </cell>
          <cell r="B1894">
            <v>234517</v>
          </cell>
        </row>
        <row r="1895">
          <cell r="A1895" t="str">
            <v>Microbiologists</v>
          </cell>
          <cell r="B1895">
            <v>234517</v>
          </cell>
        </row>
        <row r="1896">
          <cell r="A1896" t="str">
            <v>Microbiologists</v>
          </cell>
          <cell r="B1896">
            <v>234517</v>
          </cell>
        </row>
        <row r="1897">
          <cell r="A1897" t="str">
            <v>Microbiologists</v>
          </cell>
          <cell r="B1897">
            <v>234517</v>
          </cell>
        </row>
        <row r="1898">
          <cell r="A1898" t="str">
            <v>Microbiologists</v>
          </cell>
          <cell r="B1898">
            <v>234517</v>
          </cell>
        </row>
        <row r="1899">
          <cell r="A1899" t="str">
            <v>Microbiologists</v>
          </cell>
          <cell r="B1899">
            <v>234517</v>
          </cell>
        </row>
        <row r="1900">
          <cell r="A1900" t="str">
            <v>Zoologists</v>
          </cell>
          <cell r="B1900">
            <v>234518</v>
          </cell>
        </row>
        <row r="1901">
          <cell r="A1901" t="str">
            <v>Zoologists</v>
          </cell>
          <cell r="B1901">
            <v>234518</v>
          </cell>
        </row>
        <row r="1902">
          <cell r="A1902" t="str">
            <v>Zoologists</v>
          </cell>
          <cell r="B1902">
            <v>234518</v>
          </cell>
        </row>
        <row r="1903">
          <cell r="A1903" t="str">
            <v>Zoologists</v>
          </cell>
          <cell r="B1903">
            <v>234518</v>
          </cell>
        </row>
        <row r="1904">
          <cell r="A1904" t="str">
            <v>Zoologists</v>
          </cell>
          <cell r="B1904">
            <v>234518</v>
          </cell>
        </row>
        <row r="1905">
          <cell r="A1905" t="str">
            <v>Zoologists</v>
          </cell>
          <cell r="B1905">
            <v>234518</v>
          </cell>
        </row>
        <row r="1906">
          <cell r="A1906" t="str">
            <v>Conservators</v>
          </cell>
          <cell r="B1906">
            <v>234911</v>
          </cell>
        </row>
        <row r="1907">
          <cell r="A1907" t="str">
            <v>Conservators</v>
          </cell>
          <cell r="B1907">
            <v>234911</v>
          </cell>
        </row>
        <row r="1908">
          <cell r="A1908" t="str">
            <v>Conservators</v>
          </cell>
          <cell r="B1908">
            <v>234911</v>
          </cell>
        </row>
        <row r="1909">
          <cell r="A1909" t="str">
            <v>Conservators</v>
          </cell>
          <cell r="B1909">
            <v>234911</v>
          </cell>
        </row>
        <row r="1910">
          <cell r="A1910" t="str">
            <v>Conservators</v>
          </cell>
          <cell r="B1910">
            <v>234911</v>
          </cell>
        </row>
        <row r="1911">
          <cell r="A1911" t="str">
            <v>Conservators</v>
          </cell>
          <cell r="B1911">
            <v>234911</v>
          </cell>
        </row>
        <row r="1912">
          <cell r="A1912" t="str">
            <v>Metallurgists</v>
          </cell>
          <cell r="B1912">
            <v>234912</v>
          </cell>
        </row>
        <row r="1913">
          <cell r="A1913" t="str">
            <v>Metallurgists</v>
          </cell>
          <cell r="B1913">
            <v>234912</v>
          </cell>
        </row>
        <row r="1914">
          <cell r="A1914" t="str">
            <v>Metallurgists</v>
          </cell>
          <cell r="B1914">
            <v>234912</v>
          </cell>
        </row>
        <row r="1915">
          <cell r="A1915" t="str">
            <v>Metallurgists</v>
          </cell>
          <cell r="B1915">
            <v>234912</v>
          </cell>
        </row>
        <row r="1916">
          <cell r="A1916" t="str">
            <v>Metallurgists</v>
          </cell>
          <cell r="B1916">
            <v>234912</v>
          </cell>
        </row>
        <row r="1917">
          <cell r="A1917" t="str">
            <v>Metallurgists</v>
          </cell>
          <cell r="B1917">
            <v>234912</v>
          </cell>
        </row>
        <row r="1918">
          <cell r="A1918" t="str">
            <v>Meteorologists</v>
          </cell>
          <cell r="B1918">
            <v>234913</v>
          </cell>
        </row>
        <row r="1919">
          <cell r="A1919" t="str">
            <v>Meteorologists</v>
          </cell>
          <cell r="B1919">
            <v>234913</v>
          </cell>
        </row>
        <row r="1920">
          <cell r="A1920" t="str">
            <v>Meteorologists</v>
          </cell>
          <cell r="B1920">
            <v>234913</v>
          </cell>
        </row>
        <row r="1921">
          <cell r="A1921" t="str">
            <v>Meteorologists</v>
          </cell>
          <cell r="B1921">
            <v>234913</v>
          </cell>
        </row>
        <row r="1922">
          <cell r="A1922" t="str">
            <v>Meteorologists</v>
          </cell>
          <cell r="B1922">
            <v>234913</v>
          </cell>
        </row>
        <row r="1923">
          <cell r="A1923" t="str">
            <v>Meteorologists</v>
          </cell>
          <cell r="B1923">
            <v>234913</v>
          </cell>
        </row>
        <row r="1924">
          <cell r="A1924" t="str">
            <v>Physicists (including Astronomers)</v>
          </cell>
          <cell r="B1924">
            <v>234914</v>
          </cell>
        </row>
        <row r="1925">
          <cell r="A1925" t="str">
            <v>Physicists (including Astronomers)</v>
          </cell>
          <cell r="B1925">
            <v>234914</v>
          </cell>
        </row>
        <row r="1926">
          <cell r="A1926" t="str">
            <v>Physicists (including Astronomers)</v>
          </cell>
          <cell r="B1926">
            <v>234914</v>
          </cell>
        </row>
        <row r="1927">
          <cell r="A1927" t="str">
            <v>Physicists (including Astronomers)</v>
          </cell>
          <cell r="B1927">
            <v>234914</v>
          </cell>
        </row>
        <row r="1928">
          <cell r="A1928" t="str">
            <v>Physicists (including Astronomers)</v>
          </cell>
          <cell r="B1928">
            <v>234914</v>
          </cell>
        </row>
        <row r="1929">
          <cell r="A1929" t="str">
            <v>Physicists (including Astronomers)</v>
          </cell>
          <cell r="B1929">
            <v>234914</v>
          </cell>
        </row>
        <row r="1930">
          <cell r="A1930" t="str">
            <v>Exercise Physiologists</v>
          </cell>
          <cell r="B1930">
            <v>234915</v>
          </cell>
        </row>
        <row r="1931">
          <cell r="A1931" t="str">
            <v>Exercise Physiologists</v>
          </cell>
          <cell r="B1931">
            <v>234915</v>
          </cell>
        </row>
        <row r="1932">
          <cell r="A1932" t="str">
            <v>Exercise Physiologists</v>
          </cell>
          <cell r="B1932">
            <v>234915</v>
          </cell>
        </row>
        <row r="1933">
          <cell r="A1933" t="str">
            <v>Exercise Physiologists</v>
          </cell>
          <cell r="B1933">
            <v>234915</v>
          </cell>
        </row>
        <row r="1934">
          <cell r="A1934" t="str">
            <v>Exercise Physiologists</v>
          </cell>
          <cell r="B1934">
            <v>234915</v>
          </cell>
        </row>
        <row r="1935">
          <cell r="A1935" t="str">
            <v>Exercise Physiologists</v>
          </cell>
          <cell r="B1935">
            <v>234915</v>
          </cell>
        </row>
        <row r="1936">
          <cell r="A1936" t="str">
            <v>Occupational Health and Safety Advisers</v>
          </cell>
          <cell r="B1936">
            <v>251312</v>
          </cell>
        </row>
        <row r="1937">
          <cell r="A1937" t="str">
            <v>Occupational Health and Safety Advisers</v>
          </cell>
          <cell r="B1937">
            <v>251312</v>
          </cell>
        </row>
        <row r="1938">
          <cell r="A1938" t="str">
            <v>Occupational Health and Safety Advisers</v>
          </cell>
          <cell r="B1938">
            <v>251312</v>
          </cell>
        </row>
        <row r="1939">
          <cell r="A1939" t="str">
            <v>Occupational Health and Safety Advisers</v>
          </cell>
          <cell r="B1939">
            <v>251312</v>
          </cell>
        </row>
        <row r="1940">
          <cell r="A1940" t="str">
            <v>Occupational Health and Safety Advisers</v>
          </cell>
          <cell r="B1940">
            <v>251312</v>
          </cell>
        </row>
        <row r="1941">
          <cell r="A1941" t="str">
            <v>Occupational Health and Safety Advisers</v>
          </cell>
          <cell r="B1941">
            <v>251312</v>
          </cell>
        </row>
        <row r="1942">
          <cell r="A1942" t="str">
            <v>Optometrists</v>
          </cell>
          <cell r="B1942">
            <v>251411</v>
          </cell>
        </row>
        <row r="1943">
          <cell r="A1943" t="str">
            <v>Optometrists</v>
          </cell>
          <cell r="B1943">
            <v>251411</v>
          </cell>
        </row>
        <row r="1944">
          <cell r="A1944" t="str">
            <v>Optometrists</v>
          </cell>
          <cell r="B1944">
            <v>251411</v>
          </cell>
        </row>
        <row r="1945">
          <cell r="A1945" t="str">
            <v>Optometrists</v>
          </cell>
          <cell r="B1945">
            <v>251411</v>
          </cell>
        </row>
        <row r="1946">
          <cell r="A1946" t="str">
            <v>Optometrists</v>
          </cell>
          <cell r="B1946">
            <v>251411</v>
          </cell>
        </row>
        <row r="1947">
          <cell r="A1947" t="str">
            <v>Optometrists</v>
          </cell>
          <cell r="B1947">
            <v>251411</v>
          </cell>
        </row>
        <row r="1948">
          <cell r="A1948" t="str">
            <v>Orthoptists</v>
          </cell>
          <cell r="B1948">
            <v>251412</v>
          </cell>
        </row>
        <row r="1949">
          <cell r="A1949" t="str">
            <v>Orthoptists</v>
          </cell>
          <cell r="B1949">
            <v>251412</v>
          </cell>
        </row>
        <row r="1950">
          <cell r="A1950" t="str">
            <v>Orthoptists</v>
          </cell>
          <cell r="B1950">
            <v>251412</v>
          </cell>
        </row>
        <row r="1951">
          <cell r="A1951" t="str">
            <v>Orthoptists</v>
          </cell>
          <cell r="B1951">
            <v>251412</v>
          </cell>
        </row>
        <row r="1952">
          <cell r="A1952" t="str">
            <v>Orthoptists</v>
          </cell>
          <cell r="B1952">
            <v>251412</v>
          </cell>
        </row>
        <row r="1953">
          <cell r="A1953" t="str">
            <v>Orthoptists</v>
          </cell>
          <cell r="B1953">
            <v>251412</v>
          </cell>
        </row>
        <row r="1954">
          <cell r="A1954" t="str">
            <v>Health Promotion Officers</v>
          </cell>
          <cell r="B1954">
            <v>251911</v>
          </cell>
        </row>
        <row r="1955">
          <cell r="A1955" t="str">
            <v>Health Promotion Officers</v>
          </cell>
          <cell r="B1955">
            <v>251911</v>
          </cell>
        </row>
        <row r="1956">
          <cell r="A1956" t="str">
            <v>Health Promotion Officers</v>
          </cell>
          <cell r="B1956">
            <v>251911</v>
          </cell>
        </row>
        <row r="1957">
          <cell r="A1957" t="str">
            <v>Health Promotion Officers</v>
          </cell>
          <cell r="B1957">
            <v>251911</v>
          </cell>
        </row>
        <row r="1958">
          <cell r="A1958" t="str">
            <v>Health Promotion Officers</v>
          </cell>
          <cell r="B1958">
            <v>251911</v>
          </cell>
        </row>
        <row r="1959">
          <cell r="A1959" t="str">
            <v>Health Promotion Officers</v>
          </cell>
          <cell r="B1959">
            <v>251911</v>
          </cell>
        </row>
        <row r="1960">
          <cell r="A1960" t="str">
            <v>Orthotists and Prosthetists</v>
          </cell>
          <cell r="B1960">
            <v>251912</v>
          </cell>
        </row>
        <row r="1961">
          <cell r="A1961" t="str">
            <v>Orthotists and Prosthetists</v>
          </cell>
          <cell r="B1961">
            <v>251912</v>
          </cell>
        </row>
        <row r="1962">
          <cell r="A1962" t="str">
            <v>Orthotists and Prosthetists</v>
          </cell>
          <cell r="B1962">
            <v>251912</v>
          </cell>
        </row>
        <row r="1963">
          <cell r="A1963" t="str">
            <v>Orthotists and Prosthetists</v>
          </cell>
          <cell r="B1963">
            <v>251912</v>
          </cell>
        </row>
        <row r="1964">
          <cell r="A1964" t="str">
            <v>Orthotists and Prosthetists</v>
          </cell>
          <cell r="B1964">
            <v>251912</v>
          </cell>
        </row>
        <row r="1965">
          <cell r="A1965" t="str">
            <v>Orthotists and Prosthetists</v>
          </cell>
          <cell r="B1965">
            <v>251912</v>
          </cell>
        </row>
        <row r="1966">
          <cell r="A1966" t="str">
            <v>Acupuncturists</v>
          </cell>
          <cell r="B1966">
            <v>252211</v>
          </cell>
        </row>
        <row r="1967">
          <cell r="A1967" t="str">
            <v>Acupuncturists</v>
          </cell>
          <cell r="B1967">
            <v>252211</v>
          </cell>
        </row>
        <row r="1968">
          <cell r="A1968" t="str">
            <v>Acupuncturists</v>
          </cell>
          <cell r="B1968">
            <v>252211</v>
          </cell>
        </row>
        <row r="1969">
          <cell r="A1969" t="str">
            <v>Acupuncturists</v>
          </cell>
          <cell r="B1969">
            <v>252211</v>
          </cell>
        </row>
        <row r="1970">
          <cell r="A1970" t="str">
            <v>Acupuncturists</v>
          </cell>
          <cell r="B1970">
            <v>252211</v>
          </cell>
        </row>
        <row r="1971">
          <cell r="A1971" t="str">
            <v>Acupuncturists</v>
          </cell>
          <cell r="B1971">
            <v>252211</v>
          </cell>
        </row>
        <row r="1972">
          <cell r="A1972" t="str">
            <v>Naturopaths</v>
          </cell>
          <cell r="B1972">
            <v>252213</v>
          </cell>
        </row>
        <row r="1973">
          <cell r="A1973" t="str">
            <v>Naturopaths</v>
          </cell>
          <cell r="B1973">
            <v>252213</v>
          </cell>
        </row>
        <row r="1974">
          <cell r="A1974" t="str">
            <v>Naturopaths</v>
          </cell>
          <cell r="B1974">
            <v>252213</v>
          </cell>
        </row>
        <row r="1975">
          <cell r="A1975" t="str">
            <v>Naturopaths</v>
          </cell>
          <cell r="B1975">
            <v>252213</v>
          </cell>
        </row>
        <row r="1976">
          <cell r="A1976" t="str">
            <v>Naturopaths</v>
          </cell>
          <cell r="B1976">
            <v>252213</v>
          </cell>
        </row>
        <row r="1977">
          <cell r="A1977" t="str">
            <v>Naturopaths</v>
          </cell>
          <cell r="B1977">
            <v>252213</v>
          </cell>
        </row>
        <row r="1978">
          <cell r="A1978" t="str">
            <v>Audiologists</v>
          </cell>
          <cell r="B1978">
            <v>252711</v>
          </cell>
        </row>
        <row r="1979">
          <cell r="A1979" t="str">
            <v>Audiologists</v>
          </cell>
          <cell r="B1979">
            <v>252711</v>
          </cell>
        </row>
        <row r="1980">
          <cell r="A1980" t="str">
            <v>Audiologists</v>
          </cell>
          <cell r="B1980">
            <v>252711</v>
          </cell>
        </row>
        <row r="1981">
          <cell r="A1981" t="str">
            <v>Audiologists</v>
          </cell>
          <cell r="B1981">
            <v>252711</v>
          </cell>
        </row>
        <row r="1982">
          <cell r="A1982" t="str">
            <v>Audiologists</v>
          </cell>
          <cell r="B1982">
            <v>252711</v>
          </cell>
        </row>
        <row r="1983">
          <cell r="A1983" t="str">
            <v>Audiologists</v>
          </cell>
          <cell r="B1983">
            <v>252711</v>
          </cell>
        </row>
        <row r="1984">
          <cell r="A1984" t="str">
            <v>Speech Pathologists</v>
          </cell>
          <cell r="B1984">
            <v>252712</v>
          </cell>
        </row>
        <row r="1985">
          <cell r="A1985" t="str">
            <v>Speech Pathologists</v>
          </cell>
          <cell r="B1985">
            <v>252712</v>
          </cell>
        </row>
        <row r="1986">
          <cell r="A1986" t="str">
            <v>Speech Pathologists</v>
          </cell>
          <cell r="B1986">
            <v>252712</v>
          </cell>
        </row>
        <row r="1987">
          <cell r="A1987" t="str">
            <v>Speech Pathologists</v>
          </cell>
          <cell r="B1987">
            <v>252712</v>
          </cell>
        </row>
        <row r="1988">
          <cell r="A1988" t="str">
            <v>Speech Pathologists</v>
          </cell>
          <cell r="B1988">
            <v>252712</v>
          </cell>
        </row>
        <row r="1989">
          <cell r="A1989" t="str">
            <v>Speech Pathologists</v>
          </cell>
          <cell r="B1989">
            <v>252712</v>
          </cell>
        </row>
        <row r="1990">
          <cell r="A1990" t="str">
            <v>General Practitioners</v>
          </cell>
          <cell r="B1990">
            <v>253111</v>
          </cell>
        </row>
        <row r="1991">
          <cell r="A1991" t="str">
            <v>General Practitioners</v>
          </cell>
          <cell r="B1991">
            <v>253111</v>
          </cell>
        </row>
        <row r="1992">
          <cell r="A1992" t="str">
            <v>General Practitioners</v>
          </cell>
          <cell r="B1992">
            <v>253111</v>
          </cell>
        </row>
        <row r="1993">
          <cell r="A1993" t="str">
            <v>General Practitioners</v>
          </cell>
          <cell r="B1993">
            <v>253111</v>
          </cell>
        </row>
        <row r="1994">
          <cell r="A1994" t="str">
            <v>General Practitioners</v>
          </cell>
          <cell r="B1994">
            <v>253111</v>
          </cell>
        </row>
        <row r="1995">
          <cell r="A1995" t="str">
            <v>General Practitioners</v>
          </cell>
          <cell r="B1995">
            <v>253111</v>
          </cell>
        </row>
        <row r="1996">
          <cell r="A1996" t="str">
            <v>Intensive Care Specialists</v>
          </cell>
          <cell r="B1996">
            <v>253317</v>
          </cell>
        </row>
        <row r="1997">
          <cell r="A1997" t="str">
            <v>Intensive Care Specialists</v>
          </cell>
          <cell r="B1997">
            <v>253317</v>
          </cell>
        </row>
        <row r="1998">
          <cell r="A1998" t="str">
            <v>Intensive Care Specialists</v>
          </cell>
          <cell r="B1998">
            <v>253317</v>
          </cell>
        </row>
        <row r="1999">
          <cell r="A1999" t="str">
            <v>Intensive Care Specialists</v>
          </cell>
          <cell r="B1999">
            <v>253317</v>
          </cell>
        </row>
        <row r="2000">
          <cell r="A2000" t="str">
            <v>Intensive Care Specialists</v>
          </cell>
          <cell r="B2000">
            <v>253317</v>
          </cell>
        </row>
        <row r="2001">
          <cell r="A2001" t="str">
            <v>Intensive Care Specialists</v>
          </cell>
          <cell r="B2001">
            <v>253317</v>
          </cell>
        </row>
        <row r="2002">
          <cell r="A2002" t="str">
            <v>Neurologists</v>
          </cell>
          <cell r="B2002">
            <v>253318</v>
          </cell>
        </row>
        <row r="2003">
          <cell r="A2003" t="str">
            <v>Neurologists</v>
          </cell>
          <cell r="B2003">
            <v>253318</v>
          </cell>
        </row>
        <row r="2004">
          <cell r="A2004" t="str">
            <v>Neurologists</v>
          </cell>
          <cell r="B2004">
            <v>253318</v>
          </cell>
        </row>
        <row r="2005">
          <cell r="A2005" t="str">
            <v>Neurologists</v>
          </cell>
          <cell r="B2005">
            <v>253318</v>
          </cell>
        </row>
        <row r="2006">
          <cell r="A2006" t="str">
            <v>Neurologists</v>
          </cell>
          <cell r="B2006">
            <v>253318</v>
          </cell>
        </row>
        <row r="2007">
          <cell r="A2007" t="str">
            <v>Neurologists</v>
          </cell>
          <cell r="B2007">
            <v>253318</v>
          </cell>
        </row>
        <row r="2008">
          <cell r="A2008" t="str">
            <v>Paediatricians</v>
          </cell>
          <cell r="B2008">
            <v>253321</v>
          </cell>
        </row>
        <row r="2009">
          <cell r="A2009" t="str">
            <v>Paediatricians</v>
          </cell>
          <cell r="B2009">
            <v>253321</v>
          </cell>
        </row>
        <row r="2010">
          <cell r="A2010" t="str">
            <v>Paediatricians</v>
          </cell>
          <cell r="B2010">
            <v>253321</v>
          </cell>
        </row>
        <row r="2011">
          <cell r="A2011" t="str">
            <v>Paediatricians</v>
          </cell>
          <cell r="B2011">
            <v>253321</v>
          </cell>
        </row>
        <row r="2012">
          <cell r="A2012" t="str">
            <v>Paediatricians</v>
          </cell>
          <cell r="B2012">
            <v>253321</v>
          </cell>
        </row>
        <row r="2013">
          <cell r="A2013" t="str">
            <v>Paediatricians</v>
          </cell>
          <cell r="B2013">
            <v>253321</v>
          </cell>
        </row>
        <row r="2014">
          <cell r="A2014" t="str">
            <v>Dermatologists</v>
          </cell>
          <cell r="B2014">
            <v>253911</v>
          </cell>
        </row>
        <row r="2015">
          <cell r="A2015" t="str">
            <v>Dermatologists</v>
          </cell>
          <cell r="B2015">
            <v>253911</v>
          </cell>
        </row>
        <row r="2016">
          <cell r="A2016" t="str">
            <v>Dermatologists</v>
          </cell>
          <cell r="B2016">
            <v>253911</v>
          </cell>
        </row>
        <row r="2017">
          <cell r="A2017" t="str">
            <v>Dermatologists</v>
          </cell>
          <cell r="B2017">
            <v>253911</v>
          </cell>
        </row>
        <row r="2018">
          <cell r="A2018" t="str">
            <v>Dermatologists</v>
          </cell>
          <cell r="B2018">
            <v>253911</v>
          </cell>
        </row>
        <row r="2019">
          <cell r="A2019" t="str">
            <v>Dermatologists</v>
          </cell>
          <cell r="B2019">
            <v>253911</v>
          </cell>
        </row>
        <row r="2020">
          <cell r="A2020" t="str">
            <v>Emergency Medicine Specialists</v>
          </cell>
          <cell r="B2020">
            <v>253912</v>
          </cell>
        </row>
        <row r="2021">
          <cell r="A2021" t="str">
            <v>Emergency Medicine Specialists</v>
          </cell>
          <cell r="B2021">
            <v>253912</v>
          </cell>
        </row>
        <row r="2022">
          <cell r="A2022" t="str">
            <v>Emergency Medicine Specialists</v>
          </cell>
          <cell r="B2022">
            <v>253912</v>
          </cell>
        </row>
        <row r="2023">
          <cell r="A2023" t="str">
            <v>Emergency Medicine Specialists</v>
          </cell>
          <cell r="B2023">
            <v>253912</v>
          </cell>
        </row>
        <row r="2024">
          <cell r="A2024" t="str">
            <v>Emergency Medicine Specialists</v>
          </cell>
          <cell r="B2024">
            <v>253912</v>
          </cell>
        </row>
        <row r="2025">
          <cell r="A2025" t="str">
            <v>Emergency Medicine Specialists</v>
          </cell>
          <cell r="B2025">
            <v>253912</v>
          </cell>
        </row>
        <row r="2026">
          <cell r="A2026" t="str">
            <v>Obstetricians and Gynaecologists</v>
          </cell>
          <cell r="B2026">
            <v>253913</v>
          </cell>
        </row>
        <row r="2027">
          <cell r="A2027" t="str">
            <v>Obstetricians and Gynaecologists</v>
          </cell>
          <cell r="B2027">
            <v>253913</v>
          </cell>
        </row>
        <row r="2028">
          <cell r="A2028" t="str">
            <v>Obstetricians and Gynaecologists</v>
          </cell>
          <cell r="B2028">
            <v>253913</v>
          </cell>
        </row>
        <row r="2029">
          <cell r="A2029" t="str">
            <v>Obstetricians and Gynaecologists</v>
          </cell>
          <cell r="B2029">
            <v>253913</v>
          </cell>
        </row>
        <row r="2030">
          <cell r="A2030" t="str">
            <v>Obstetricians and Gynaecologists</v>
          </cell>
          <cell r="B2030">
            <v>253913</v>
          </cell>
        </row>
        <row r="2031">
          <cell r="A2031" t="str">
            <v>Obstetricians and Gynaecologists</v>
          </cell>
          <cell r="B2031">
            <v>253913</v>
          </cell>
        </row>
        <row r="2032">
          <cell r="A2032" t="str">
            <v>Eye Specialists</v>
          </cell>
          <cell r="B2032">
            <v>253914</v>
          </cell>
        </row>
        <row r="2033">
          <cell r="A2033" t="str">
            <v>Eye Specialists</v>
          </cell>
          <cell r="B2033">
            <v>253914</v>
          </cell>
        </row>
        <row r="2034">
          <cell r="A2034" t="str">
            <v>Eye Specialists</v>
          </cell>
          <cell r="B2034">
            <v>253914</v>
          </cell>
        </row>
        <row r="2035">
          <cell r="A2035" t="str">
            <v>Eye Specialists</v>
          </cell>
          <cell r="B2035">
            <v>253914</v>
          </cell>
        </row>
        <row r="2036">
          <cell r="A2036" t="str">
            <v>Eye Specialists</v>
          </cell>
          <cell r="B2036">
            <v>253914</v>
          </cell>
        </row>
        <row r="2037">
          <cell r="A2037" t="str">
            <v>Eye Specialists</v>
          </cell>
          <cell r="B2037">
            <v>253914</v>
          </cell>
        </row>
        <row r="2038">
          <cell r="A2038" t="str">
            <v>Pathologists</v>
          </cell>
          <cell r="B2038">
            <v>253915</v>
          </cell>
        </row>
        <row r="2039">
          <cell r="A2039" t="str">
            <v>Pathologists</v>
          </cell>
          <cell r="B2039">
            <v>253915</v>
          </cell>
        </row>
        <row r="2040">
          <cell r="A2040" t="str">
            <v>Pathologists</v>
          </cell>
          <cell r="B2040">
            <v>253915</v>
          </cell>
        </row>
        <row r="2041">
          <cell r="A2041" t="str">
            <v>Pathologists</v>
          </cell>
          <cell r="B2041">
            <v>253915</v>
          </cell>
        </row>
        <row r="2042">
          <cell r="A2042" t="str">
            <v>Pathologists</v>
          </cell>
          <cell r="B2042">
            <v>253915</v>
          </cell>
        </row>
        <row r="2043">
          <cell r="A2043" t="str">
            <v>Pathologists</v>
          </cell>
          <cell r="B2043">
            <v>253915</v>
          </cell>
        </row>
        <row r="2044">
          <cell r="A2044" t="str">
            <v>Diagnostic and Interventional Radiologists</v>
          </cell>
          <cell r="B2044">
            <v>253917</v>
          </cell>
        </row>
        <row r="2045">
          <cell r="A2045" t="str">
            <v>Diagnostic and Interventional Radiologists</v>
          </cell>
          <cell r="B2045">
            <v>253917</v>
          </cell>
        </row>
        <row r="2046">
          <cell r="A2046" t="str">
            <v>Diagnostic and Interventional Radiologists</v>
          </cell>
          <cell r="B2046">
            <v>253917</v>
          </cell>
        </row>
        <row r="2047">
          <cell r="A2047" t="str">
            <v>Diagnostic and Interventional Radiologists</v>
          </cell>
          <cell r="B2047">
            <v>253917</v>
          </cell>
        </row>
        <row r="2048">
          <cell r="A2048" t="str">
            <v>Diagnostic and Interventional Radiologists</v>
          </cell>
          <cell r="B2048">
            <v>253917</v>
          </cell>
        </row>
        <row r="2049">
          <cell r="A2049" t="str">
            <v>Diagnostic and Interventional Radiologists</v>
          </cell>
          <cell r="B2049">
            <v>253917</v>
          </cell>
        </row>
        <row r="2050">
          <cell r="A2050" t="str">
            <v>Radiation Oncologists</v>
          </cell>
          <cell r="B2050">
            <v>253918</v>
          </cell>
        </row>
        <row r="2051">
          <cell r="A2051" t="str">
            <v>Radiation Oncologists</v>
          </cell>
          <cell r="B2051">
            <v>253918</v>
          </cell>
        </row>
        <row r="2052">
          <cell r="A2052" t="str">
            <v>Radiation Oncologists</v>
          </cell>
          <cell r="B2052">
            <v>253918</v>
          </cell>
        </row>
        <row r="2053">
          <cell r="A2053" t="str">
            <v>Radiation Oncologists</v>
          </cell>
          <cell r="B2053">
            <v>253918</v>
          </cell>
        </row>
        <row r="2054">
          <cell r="A2054" t="str">
            <v>Radiation Oncologists</v>
          </cell>
          <cell r="B2054">
            <v>253918</v>
          </cell>
        </row>
        <row r="2055">
          <cell r="A2055" t="str">
            <v>Radiation Oncologists</v>
          </cell>
          <cell r="B2055">
            <v>253918</v>
          </cell>
        </row>
        <row r="2056">
          <cell r="A2056" t="str">
            <v>Nurse Educators</v>
          </cell>
          <cell r="B2056">
            <v>254211</v>
          </cell>
        </row>
        <row r="2057">
          <cell r="A2057" t="str">
            <v>Nurse Educators</v>
          </cell>
          <cell r="B2057">
            <v>254211</v>
          </cell>
        </row>
        <row r="2058">
          <cell r="A2058" t="str">
            <v>Nurse Educators</v>
          </cell>
          <cell r="B2058">
            <v>254211</v>
          </cell>
        </row>
        <row r="2059">
          <cell r="A2059" t="str">
            <v>Nurse Educators</v>
          </cell>
          <cell r="B2059">
            <v>254211</v>
          </cell>
        </row>
        <row r="2060">
          <cell r="A2060" t="str">
            <v>Nurse Educators</v>
          </cell>
          <cell r="B2060">
            <v>254211</v>
          </cell>
        </row>
        <row r="2061">
          <cell r="A2061" t="str">
            <v>Nurse Educators</v>
          </cell>
          <cell r="B2061">
            <v>254211</v>
          </cell>
        </row>
        <row r="2062">
          <cell r="A2062" t="str">
            <v>Nurse Researchers</v>
          </cell>
          <cell r="B2062">
            <v>254212</v>
          </cell>
        </row>
        <row r="2063">
          <cell r="A2063" t="str">
            <v>Nurse Researchers</v>
          </cell>
          <cell r="B2063">
            <v>254212</v>
          </cell>
        </row>
        <row r="2064">
          <cell r="A2064" t="str">
            <v>Nurse Researchers</v>
          </cell>
          <cell r="B2064">
            <v>254212</v>
          </cell>
        </row>
        <row r="2065">
          <cell r="A2065" t="str">
            <v>Nurse Researchers</v>
          </cell>
          <cell r="B2065">
            <v>254212</v>
          </cell>
        </row>
        <row r="2066">
          <cell r="A2066" t="str">
            <v>Nurse Researchers</v>
          </cell>
          <cell r="B2066">
            <v>254212</v>
          </cell>
        </row>
        <row r="2067">
          <cell r="A2067" t="str">
            <v>Nurse Researchers</v>
          </cell>
          <cell r="B2067">
            <v>254212</v>
          </cell>
        </row>
        <row r="2068">
          <cell r="A2068" t="str">
            <v>Registered Nurses (Critical Care and Emergency)</v>
          </cell>
          <cell r="B2068">
            <v>254415</v>
          </cell>
        </row>
        <row r="2069">
          <cell r="A2069" t="str">
            <v>Registered Nurses (Critical Care and Emergency)</v>
          </cell>
          <cell r="B2069">
            <v>254415</v>
          </cell>
        </row>
        <row r="2070">
          <cell r="A2070" t="str">
            <v>Registered Nurses (Critical Care and Emergency)</v>
          </cell>
          <cell r="B2070">
            <v>254415</v>
          </cell>
        </row>
        <row r="2071">
          <cell r="A2071" t="str">
            <v>Registered Nurses (Critical Care and Emergency)</v>
          </cell>
          <cell r="B2071">
            <v>254415</v>
          </cell>
        </row>
        <row r="2072">
          <cell r="A2072" t="str">
            <v>Registered Nurses (Critical Care and Emergency)</v>
          </cell>
          <cell r="B2072">
            <v>254415</v>
          </cell>
        </row>
        <row r="2073">
          <cell r="A2073" t="str">
            <v>Registered Nurses (Critical Care and Emergency)</v>
          </cell>
          <cell r="B2073">
            <v>254415</v>
          </cell>
        </row>
        <row r="2074">
          <cell r="A2074" t="str">
            <v>Registered Nurses (Mental Health)</v>
          </cell>
          <cell r="B2074">
            <v>254422</v>
          </cell>
        </row>
        <row r="2075">
          <cell r="A2075" t="str">
            <v>Registered Nurses (Mental Health)</v>
          </cell>
          <cell r="B2075">
            <v>254422</v>
          </cell>
        </row>
        <row r="2076">
          <cell r="A2076" t="str">
            <v>Registered Nurses (Mental Health)</v>
          </cell>
          <cell r="B2076">
            <v>254422</v>
          </cell>
        </row>
        <row r="2077">
          <cell r="A2077" t="str">
            <v>Registered Nurses (Mental Health)</v>
          </cell>
          <cell r="B2077">
            <v>254422</v>
          </cell>
        </row>
        <row r="2078">
          <cell r="A2078" t="str">
            <v>Registered Nurses (Mental Health)</v>
          </cell>
          <cell r="B2078">
            <v>254422</v>
          </cell>
        </row>
        <row r="2079">
          <cell r="A2079" t="str">
            <v>Registered Nurses (Mental Health)</v>
          </cell>
          <cell r="B2079">
            <v>254422</v>
          </cell>
        </row>
        <row r="2080">
          <cell r="A2080" t="str">
            <v>Registered Nurses (Surgical)</v>
          </cell>
          <cell r="B2080">
            <v>254424</v>
          </cell>
        </row>
        <row r="2081">
          <cell r="A2081" t="str">
            <v>Registered Nurses (Surgical)</v>
          </cell>
          <cell r="B2081">
            <v>254424</v>
          </cell>
        </row>
        <row r="2082">
          <cell r="A2082" t="str">
            <v>Registered Nurses (Surgical)</v>
          </cell>
          <cell r="B2082">
            <v>254424</v>
          </cell>
        </row>
        <row r="2083">
          <cell r="A2083" t="str">
            <v>Registered Nurses (Surgical)</v>
          </cell>
          <cell r="B2083">
            <v>254424</v>
          </cell>
        </row>
        <row r="2084">
          <cell r="A2084" t="str">
            <v>Registered Nurses (Surgical)</v>
          </cell>
          <cell r="B2084">
            <v>254424</v>
          </cell>
        </row>
        <row r="2085">
          <cell r="A2085" t="str">
            <v>Registered Nurses (Surgical)</v>
          </cell>
          <cell r="B2085">
            <v>254424</v>
          </cell>
        </row>
        <row r="2086">
          <cell r="A2086" t="str">
            <v>Game and Multimedia Developers</v>
          </cell>
          <cell r="B2086">
            <v>261211</v>
          </cell>
        </row>
        <row r="2087">
          <cell r="A2087" t="str">
            <v>Game and Multimedia Developers</v>
          </cell>
          <cell r="B2087">
            <v>261211</v>
          </cell>
        </row>
        <row r="2088">
          <cell r="A2088" t="str">
            <v>Game and Multimedia Developers</v>
          </cell>
          <cell r="B2088">
            <v>261211</v>
          </cell>
        </row>
        <row r="2089">
          <cell r="A2089" t="str">
            <v>Game and Multimedia Developers</v>
          </cell>
          <cell r="B2089">
            <v>261211</v>
          </cell>
        </row>
        <row r="2090">
          <cell r="A2090" t="str">
            <v>Game and Multimedia Developers</v>
          </cell>
          <cell r="B2090">
            <v>261211</v>
          </cell>
        </row>
        <row r="2091">
          <cell r="A2091" t="str">
            <v>Game and Multimedia Developers</v>
          </cell>
          <cell r="B2091">
            <v>261211</v>
          </cell>
        </row>
        <row r="2092">
          <cell r="A2092" t="str">
            <v>Web Developers</v>
          </cell>
          <cell r="B2092">
            <v>261212</v>
          </cell>
        </row>
        <row r="2093">
          <cell r="A2093" t="str">
            <v>Web Developers</v>
          </cell>
          <cell r="B2093">
            <v>261212</v>
          </cell>
        </row>
        <row r="2094">
          <cell r="A2094" t="str">
            <v>Web Developers</v>
          </cell>
          <cell r="B2094">
            <v>261212</v>
          </cell>
        </row>
        <row r="2095">
          <cell r="A2095" t="str">
            <v>Web Developers</v>
          </cell>
          <cell r="B2095">
            <v>261212</v>
          </cell>
        </row>
        <row r="2096">
          <cell r="A2096" t="str">
            <v>Web Developers</v>
          </cell>
          <cell r="B2096">
            <v>261212</v>
          </cell>
        </row>
        <row r="2097">
          <cell r="A2097" t="str">
            <v>Web Developers</v>
          </cell>
          <cell r="B2097">
            <v>261212</v>
          </cell>
        </row>
        <row r="2098">
          <cell r="A2098" t="str">
            <v>Developer Programmers</v>
          </cell>
          <cell r="B2098">
            <v>261312</v>
          </cell>
        </row>
        <row r="2099">
          <cell r="A2099" t="str">
            <v>Developer Programmers</v>
          </cell>
          <cell r="B2099">
            <v>261312</v>
          </cell>
        </row>
        <row r="2100">
          <cell r="A2100" t="str">
            <v>Developer Programmers</v>
          </cell>
          <cell r="B2100">
            <v>261312</v>
          </cell>
        </row>
        <row r="2101">
          <cell r="A2101" t="str">
            <v>Developer Programmers</v>
          </cell>
          <cell r="B2101">
            <v>261312</v>
          </cell>
        </row>
        <row r="2102">
          <cell r="A2102" t="str">
            <v>Developer Programmers</v>
          </cell>
          <cell r="B2102">
            <v>261312</v>
          </cell>
        </row>
        <row r="2103">
          <cell r="A2103" t="str">
            <v>Developer Programmers</v>
          </cell>
          <cell r="B2103">
            <v>261312</v>
          </cell>
        </row>
        <row r="2104">
          <cell r="A2104" t="str">
            <v>Software Engineers</v>
          </cell>
          <cell r="B2104">
            <v>261313</v>
          </cell>
        </row>
        <row r="2105">
          <cell r="A2105" t="str">
            <v>Software Engineers</v>
          </cell>
          <cell r="B2105">
            <v>261313</v>
          </cell>
        </row>
        <row r="2106">
          <cell r="A2106" t="str">
            <v>Software Engineers</v>
          </cell>
          <cell r="B2106">
            <v>261313</v>
          </cell>
        </row>
        <row r="2107">
          <cell r="A2107" t="str">
            <v>Software Engineers</v>
          </cell>
          <cell r="B2107">
            <v>261313</v>
          </cell>
        </row>
        <row r="2108">
          <cell r="A2108" t="str">
            <v>Software Engineers</v>
          </cell>
          <cell r="B2108">
            <v>261313</v>
          </cell>
        </row>
        <row r="2109">
          <cell r="A2109" t="str">
            <v>Software Engineers</v>
          </cell>
          <cell r="B2109">
            <v>261313</v>
          </cell>
        </row>
        <row r="2110">
          <cell r="A2110" t="str">
            <v>Software Testers</v>
          </cell>
          <cell r="B2110">
            <v>261314</v>
          </cell>
        </row>
        <row r="2111">
          <cell r="A2111" t="str">
            <v>Software Testers</v>
          </cell>
          <cell r="B2111">
            <v>261314</v>
          </cell>
        </row>
        <row r="2112">
          <cell r="A2112" t="str">
            <v>Software Testers</v>
          </cell>
          <cell r="B2112">
            <v>261314</v>
          </cell>
        </row>
        <row r="2113">
          <cell r="A2113" t="str">
            <v>Software Testers</v>
          </cell>
          <cell r="B2113">
            <v>261314</v>
          </cell>
        </row>
        <row r="2114">
          <cell r="A2114" t="str">
            <v>Software Testers</v>
          </cell>
          <cell r="B2114">
            <v>261314</v>
          </cell>
        </row>
        <row r="2115">
          <cell r="A2115" t="str">
            <v>Software Testers</v>
          </cell>
          <cell r="B2115">
            <v>261314</v>
          </cell>
        </row>
        <row r="2116">
          <cell r="A2116" t="str">
            <v>Database Administrators</v>
          </cell>
          <cell r="B2116">
            <v>262111</v>
          </cell>
        </row>
        <row r="2117">
          <cell r="A2117" t="str">
            <v>Database Administrators</v>
          </cell>
          <cell r="B2117">
            <v>262111</v>
          </cell>
        </row>
        <row r="2118">
          <cell r="A2118" t="str">
            <v>Database Administrators</v>
          </cell>
          <cell r="B2118">
            <v>262111</v>
          </cell>
        </row>
        <row r="2119">
          <cell r="A2119" t="str">
            <v>Database Administrators</v>
          </cell>
          <cell r="B2119">
            <v>262111</v>
          </cell>
        </row>
        <row r="2120">
          <cell r="A2120" t="str">
            <v>Database Administrators</v>
          </cell>
          <cell r="B2120">
            <v>262111</v>
          </cell>
        </row>
        <row r="2121">
          <cell r="A2121" t="str">
            <v>Database Administrators</v>
          </cell>
          <cell r="B2121">
            <v>262111</v>
          </cell>
        </row>
        <row r="2122">
          <cell r="A2122" t="str">
            <v>ICT Security Specialists</v>
          </cell>
          <cell r="B2122">
            <v>262112</v>
          </cell>
        </row>
        <row r="2123">
          <cell r="A2123" t="str">
            <v>ICT Security Specialists</v>
          </cell>
          <cell r="B2123">
            <v>262112</v>
          </cell>
        </row>
        <row r="2124">
          <cell r="A2124" t="str">
            <v>ICT Security Specialists</v>
          </cell>
          <cell r="B2124">
            <v>262112</v>
          </cell>
        </row>
        <row r="2125">
          <cell r="A2125" t="str">
            <v>ICT Security Specialists</v>
          </cell>
          <cell r="B2125">
            <v>262112</v>
          </cell>
        </row>
        <row r="2126">
          <cell r="A2126" t="str">
            <v>ICT Security Specialists</v>
          </cell>
          <cell r="B2126">
            <v>262112</v>
          </cell>
        </row>
        <row r="2127">
          <cell r="A2127" t="str">
            <v>ICT Security Specialists</v>
          </cell>
          <cell r="B2127">
            <v>262112</v>
          </cell>
        </row>
        <row r="2128">
          <cell r="A2128" t="str">
            <v>Systems Administrators</v>
          </cell>
          <cell r="B2128">
            <v>262113</v>
          </cell>
        </row>
        <row r="2129">
          <cell r="A2129" t="str">
            <v>Systems Administrators</v>
          </cell>
          <cell r="B2129">
            <v>262113</v>
          </cell>
        </row>
        <row r="2130">
          <cell r="A2130" t="str">
            <v>Systems Administrators</v>
          </cell>
          <cell r="B2130">
            <v>262113</v>
          </cell>
        </row>
        <row r="2131">
          <cell r="A2131" t="str">
            <v>Systems Administrators</v>
          </cell>
          <cell r="B2131">
            <v>262113</v>
          </cell>
        </row>
        <row r="2132">
          <cell r="A2132" t="str">
            <v>Systems Administrators</v>
          </cell>
          <cell r="B2132">
            <v>262113</v>
          </cell>
        </row>
        <row r="2133">
          <cell r="A2133" t="str">
            <v>Systems Administrators</v>
          </cell>
          <cell r="B2133">
            <v>262113</v>
          </cell>
        </row>
        <row r="2134">
          <cell r="A2134" t="str">
            <v>Computer Network and Systems Engineers</v>
          </cell>
          <cell r="B2134">
            <v>263111</v>
          </cell>
        </row>
        <row r="2135">
          <cell r="A2135" t="str">
            <v>Computer Network and Systems Engineers</v>
          </cell>
          <cell r="B2135">
            <v>263111</v>
          </cell>
        </row>
        <row r="2136">
          <cell r="A2136" t="str">
            <v>Computer Network and Systems Engineers</v>
          </cell>
          <cell r="B2136">
            <v>263111</v>
          </cell>
        </row>
        <row r="2137">
          <cell r="A2137" t="str">
            <v>Computer Network and Systems Engineers</v>
          </cell>
          <cell r="B2137">
            <v>263111</v>
          </cell>
        </row>
        <row r="2138">
          <cell r="A2138" t="str">
            <v>Computer Network and Systems Engineers</v>
          </cell>
          <cell r="B2138">
            <v>263111</v>
          </cell>
        </row>
        <row r="2139">
          <cell r="A2139" t="str">
            <v>Computer Network and Systems Engineers</v>
          </cell>
          <cell r="B2139">
            <v>263111</v>
          </cell>
        </row>
        <row r="2140">
          <cell r="A2140" t="str">
            <v>Network Administrators</v>
          </cell>
          <cell r="B2140">
            <v>263112</v>
          </cell>
        </row>
        <row r="2141">
          <cell r="A2141" t="str">
            <v>Network Administrators</v>
          </cell>
          <cell r="B2141">
            <v>263112</v>
          </cell>
        </row>
        <row r="2142">
          <cell r="A2142" t="str">
            <v>Network Administrators</v>
          </cell>
          <cell r="B2142">
            <v>263112</v>
          </cell>
        </row>
        <row r="2143">
          <cell r="A2143" t="str">
            <v>Network Administrators</v>
          </cell>
          <cell r="B2143">
            <v>263112</v>
          </cell>
        </row>
        <row r="2144">
          <cell r="A2144" t="str">
            <v>Network Administrators</v>
          </cell>
          <cell r="B2144">
            <v>263112</v>
          </cell>
        </row>
        <row r="2145">
          <cell r="A2145" t="str">
            <v>Network Administrators</v>
          </cell>
          <cell r="B2145">
            <v>263112</v>
          </cell>
        </row>
        <row r="2146">
          <cell r="A2146" t="str">
            <v>Network Analysts</v>
          </cell>
          <cell r="B2146">
            <v>263113</v>
          </cell>
        </row>
        <row r="2147">
          <cell r="A2147" t="str">
            <v>Network Analysts</v>
          </cell>
          <cell r="B2147">
            <v>263113</v>
          </cell>
        </row>
        <row r="2148">
          <cell r="A2148" t="str">
            <v>Network Analysts</v>
          </cell>
          <cell r="B2148">
            <v>263113</v>
          </cell>
        </row>
        <row r="2149">
          <cell r="A2149" t="str">
            <v>Network Analysts</v>
          </cell>
          <cell r="B2149">
            <v>263113</v>
          </cell>
        </row>
        <row r="2150">
          <cell r="A2150" t="str">
            <v>Network Analysts</v>
          </cell>
          <cell r="B2150">
            <v>263113</v>
          </cell>
        </row>
        <row r="2151">
          <cell r="A2151" t="str">
            <v>Network Analysts</v>
          </cell>
          <cell r="B2151">
            <v>263113</v>
          </cell>
        </row>
        <row r="2152">
          <cell r="A2152" t="str">
            <v>ICT Support Engineers</v>
          </cell>
          <cell r="B2152">
            <v>263212</v>
          </cell>
        </row>
        <row r="2153">
          <cell r="A2153" t="str">
            <v>ICT Support Engineers</v>
          </cell>
          <cell r="B2153">
            <v>263212</v>
          </cell>
        </row>
        <row r="2154">
          <cell r="A2154" t="str">
            <v>ICT Support Engineers</v>
          </cell>
          <cell r="B2154">
            <v>263212</v>
          </cell>
        </row>
        <row r="2155">
          <cell r="A2155" t="str">
            <v>ICT Support Engineers</v>
          </cell>
          <cell r="B2155">
            <v>263212</v>
          </cell>
        </row>
        <row r="2156">
          <cell r="A2156" t="str">
            <v>ICT Support Engineers</v>
          </cell>
          <cell r="B2156">
            <v>263212</v>
          </cell>
        </row>
        <row r="2157">
          <cell r="A2157" t="str">
            <v>ICT Support Engineers</v>
          </cell>
          <cell r="B2157">
            <v>263212</v>
          </cell>
        </row>
        <row r="2158">
          <cell r="A2158" t="str">
            <v>ICT Systems Test Engineers</v>
          </cell>
          <cell r="B2158">
            <v>263213</v>
          </cell>
        </row>
        <row r="2159">
          <cell r="A2159" t="str">
            <v>ICT Systems Test Engineers</v>
          </cell>
          <cell r="B2159">
            <v>263213</v>
          </cell>
        </row>
        <row r="2160">
          <cell r="A2160" t="str">
            <v>ICT Systems Test Engineers</v>
          </cell>
          <cell r="B2160">
            <v>263213</v>
          </cell>
        </row>
        <row r="2161">
          <cell r="A2161" t="str">
            <v>ICT Systems Test Engineers</v>
          </cell>
          <cell r="B2161">
            <v>263213</v>
          </cell>
        </row>
        <row r="2162">
          <cell r="A2162" t="str">
            <v>ICT Systems Test Engineers</v>
          </cell>
          <cell r="B2162">
            <v>263213</v>
          </cell>
        </row>
        <row r="2163">
          <cell r="A2163" t="str">
            <v>ICT Systems Test Engineers</v>
          </cell>
          <cell r="B2163">
            <v>263213</v>
          </cell>
        </row>
        <row r="2164">
          <cell r="A2164" t="str">
            <v>Careers Counsellors</v>
          </cell>
          <cell r="B2164">
            <v>272111</v>
          </cell>
        </row>
        <row r="2165">
          <cell r="A2165" t="str">
            <v>Careers Counsellors</v>
          </cell>
          <cell r="B2165">
            <v>272111</v>
          </cell>
        </row>
        <row r="2166">
          <cell r="A2166" t="str">
            <v>Careers Counsellors</v>
          </cell>
          <cell r="B2166">
            <v>272111</v>
          </cell>
        </row>
        <row r="2167">
          <cell r="A2167" t="str">
            <v>Careers Counsellors</v>
          </cell>
          <cell r="B2167">
            <v>272111</v>
          </cell>
        </row>
        <row r="2168">
          <cell r="A2168" t="str">
            <v>Careers Counsellors</v>
          </cell>
          <cell r="B2168">
            <v>272111</v>
          </cell>
        </row>
        <row r="2169">
          <cell r="A2169" t="str">
            <v>Careers Counsellors</v>
          </cell>
          <cell r="B2169">
            <v>272111</v>
          </cell>
        </row>
        <row r="2170">
          <cell r="A2170" t="str">
            <v>Drug and Alcohol Counsellors</v>
          </cell>
          <cell r="B2170">
            <v>272112</v>
          </cell>
        </row>
        <row r="2171">
          <cell r="A2171" t="str">
            <v>Drug and Alcohol Counsellors</v>
          </cell>
          <cell r="B2171">
            <v>272112</v>
          </cell>
        </row>
        <row r="2172">
          <cell r="A2172" t="str">
            <v>Drug and Alcohol Counsellors</v>
          </cell>
          <cell r="B2172">
            <v>272112</v>
          </cell>
        </row>
        <row r="2173">
          <cell r="A2173" t="str">
            <v>Drug and Alcohol Counsellors</v>
          </cell>
          <cell r="B2173">
            <v>272112</v>
          </cell>
        </row>
        <row r="2174">
          <cell r="A2174" t="str">
            <v>Drug and Alcohol Counsellors</v>
          </cell>
          <cell r="B2174">
            <v>272112</v>
          </cell>
        </row>
        <row r="2175">
          <cell r="A2175" t="str">
            <v>Drug and Alcohol Counsellors</v>
          </cell>
          <cell r="B2175">
            <v>272112</v>
          </cell>
        </row>
        <row r="2176">
          <cell r="A2176" t="str">
            <v>Family and Marriage Counsellors</v>
          </cell>
          <cell r="B2176">
            <v>272113</v>
          </cell>
        </row>
        <row r="2177">
          <cell r="A2177" t="str">
            <v>Family and Marriage Counsellors</v>
          </cell>
          <cell r="B2177">
            <v>272113</v>
          </cell>
        </row>
        <row r="2178">
          <cell r="A2178" t="str">
            <v>Family and Marriage Counsellors</v>
          </cell>
          <cell r="B2178">
            <v>272113</v>
          </cell>
        </row>
        <row r="2179">
          <cell r="A2179" t="str">
            <v>Family and Marriage Counsellors</v>
          </cell>
          <cell r="B2179">
            <v>272113</v>
          </cell>
        </row>
        <row r="2180">
          <cell r="A2180" t="str">
            <v>Family and Marriage Counsellors</v>
          </cell>
          <cell r="B2180">
            <v>272113</v>
          </cell>
        </row>
        <row r="2181">
          <cell r="A2181" t="str">
            <v>Family and Marriage Counsellors</v>
          </cell>
          <cell r="B2181">
            <v>272113</v>
          </cell>
        </row>
        <row r="2182">
          <cell r="A2182" t="str">
            <v>Rehabilitation Counsellors</v>
          </cell>
          <cell r="B2182">
            <v>272114</v>
          </cell>
        </row>
        <row r="2183">
          <cell r="A2183" t="str">
            <v>Rehabilitation Counsellors</v>
          </cell>
          <cell r="B2183">
            <v>272114</v>
          </cell>
        </row>
        <row r="2184">
          <cell r="A2184" t="str">
            <v>Rehabilitation Counsellors</v>
          </cell>
          <cell r="B2184">
            <v>272114</v>
          </cell>
        </row>
        <row r="2185">
          <cell r="A2185" t="str">
            <v>Rehabilitation Counsellors</v>
          </cell>
          <cell r="B2185">
            <v>272114</v>
          </cell>
        </row>
        <row r="2186">
          <cell r="A2186" t="str">
            <v>Rehabilitation Counsellors</v>
          </cell>
          <cell r="B2186">
            <v>272114</v>
          </cell>
        </row>
        <row r="2187">
          <cell r="A2187" t="str">
            <v>Rehabilitation Counsellors</v>
          </cell>
          <cell r="B2187">
            <v>272114</v>
          </cell>
        </row>
        <row r="2188">
          <cell r="A2188" t="str">
            <v>Student Counsellors</v>
          </cell>
          <cell r="B2188">
            <v>272115</v>
          </cell>
        </row>
        <row r="2189">
          <cell r="A2189" t="str">
            <v>Student Counsellors</v>
          </cell>
          <cell r="B2189">
            <v>272115</v>
          </cell>
        </row>
        <row r="2190">
          <cell r="A2190" t="str">
            <v>Student Counsellors</v>
          </cell>
          <cell r="B2190">
            <v>272115</v>
          </cell>
        </row>
        <row r="2191">
          <cell r="A2191" t="str">
            <v>Student Counsellors</v>
          </cell>
          <cell r="B2191">
            <v>272115</v>
          </cell>
        </row>
        <row r="2192">
          <cell r="A2192" t="str">
            <v>Student Counsellors</v>
          </cell>
          <cell r="B2192">
            <v>272115</v>
          </cell>
        </row>
        <row r="2193">
          <cell r="A2193" t="str">
            <v>Student Counsellors</v>
          </cell>
          <cell r="B2193">
            <v>272115</v>
          </cell>
        </row>
        <row r="2194">
          <cell r="A2194" t="str">
            <v>Clinical Psychologists</v>
          </cell>
          <cell r="B2194">
            <v>272311</v>
          </cell>
        </row>
        <row r="2195">
          <cell r="A2195" t="str">
            <v>Clinical Psychologists</v>
          </cell>
          <cell r="B2195">
            <v>272311</v>
          </cell>
        </row>
        <row r="2196">
          <cell r="A2196" t="str">
            <v>Clinical Psychologists</v>
          </cell>
          <cell r="B2196">
            <v>272311</v>
          </cell>
        </row>
        <row r="2197">
          <cell r="A2197" t="str">
            <v>Clinical Psychologists</v>
          </cell>
          <cell r="B2197">
            <v>272311</v>
          </cell>
        </row>
        <row r="2198">
          <cell r="A2198" t="str">
            <v>Clinical Psychologists</v>
          </cell>
          <cell r="B2198">
            <v>272311</v>
          </cell>
        </row>
        <row r="2199">
          <cell r="A2199" t="str">
            <v>Clinical Psychologists</v>
          </cell>
          <cell r="B2199">
            <v>272311</v>
          </cell>
        </row>
        <row r="2200">
          <cell r="A2200" t="str">
            <v>Educational Psychologists</v>
          </cell>
          <cell r="B2200">
            <v>272312</v>
          </cell>
        </row>
        <row r="2201">
          <cell r="A2201" t="str">
            <v>Educational Psychologists</v>
          </cell>
          <cell r="B2201">
            <v>272312</v>
          </cell>
        </row>
        <row r="2202">
          <cell r="A2202" t="str">
            <v>Educational Psychologists</v>
          </cell>
          <cell r="B2202">
            <v>272312</v>
          </cell>
        </row>
        <row r="2203">
          <cell r="A2203" t="str">
            <v>Educational Psychologists</v>
          </cell>
          <cell r="B2203">
            <v>272312</v>
          </cell>
        </row>
        <row r="2204">
          <cell r="A2204" t="str">
            <v>Educational Psychologists</v>
          </cell>
          <cell r="B2204">
            <v>272312</v>
          </cell>
        </row>
        <row r="2205">
          <cell r="A2205" t="str">
            <v>Educational Psychologists</v>
          </cell>
          <cell r="B2205">
            <v>272312</v>
          </cell>
        </row>
        <row r="2206">
          <cell r="A2206" t="str">
            <v>Organisational Psychologists</v>
          </cell>
          <cell r="B2206">
            <v>272313</v>
          </cell>
        </row>
        <row r="2207">
          <cell r="A2207" t="str">
            <v>Organisational Psychologists</v>
          </cell>
          <cell r="B2207">
            <v>272313</v>
          </cell>
        </row>
        <row r="2208">
          <cell r="A2208" t="str">
            <v>Organisational Psychologists</v>
          </cell>
          <cell r="B2208">
            <v>272313</v>
          </cell>
        </row>
        <row r="2209">
          <cell r="A2209" t="str">
            <v>Organisational Psychologists</v>
          </cell>
          <cell r="B2209">
            <v>272313</v>
          </cell>
        </row>
        <row r="2210">
          <cell r="A2210" t="str">
            <v>Organisational Psychologists</v>
          </cell>
          <cell r="B2210">
            <v>272313</v>
          </cell>
        </row>
        <row r="2211">
          <cell r="A2211" t="str">
            <v>Organisational Psychologists</v>
          </cell>
          <cell r="B2211">
            <v>272313</v>
          </cell>
        </row>
        <row r="2212">
          <cell r="A2212" t="str">
            <v>Psychotherapists</v>
          </cell>
          <cell r="B2212">
            <v>272314</v>
          </cell>
        </row>
        <row r="2213">
          <cell r="A2213" t="str">
            <v>Psychotherapists</v>
          </cell>
          <cell r="B2213">
            <v>272314</v>
          </cell>
        </row>
        <row r="2214">
          <cell r="A2214" t="str">
            <v>Psychotherapists</v>
          </cell>
          <cell r="B2214">
            <v>272314</v>
          </cell>
        </row>
        <row r="2215">
          <cell r="A2215" t="str">
            <v>Psychotherapists</v>
          </cell>
          <cell r="B2215">
            <v>272314</v>
          </cell>
        </row>
        <row r="2216">
          <cell r="A2216" t="str">
            <v>Psychotherapists</v>
          </cell>
          <cell r="B2216">
            <v>272314</v>
          </cell>
        </row>
        <row r="2217">
          <cell r="A2217" t="str">
            <v>Psychotherapists</v>
          </cell>
          <cell r="B2217">
            <v>272314</v>
          </cell>
        </row>
        <row r="2218">
          <cell r="A2218" t="str">
            <v>Historians</v>
          </cell>
          <cell r="B2218">
            <v>272411</v>
          </cell>
        </row>
        <row r="2219">
          <cell r="A2219" t="str">
            <v>Historians</v>
          </cell>
          <cell r="B2219">
            <v>272411</v>
          </cell>
        </row>
        <row r="2220">
          <cell r="A2220" t="str">
            <v>Historians</v>
          </cell>
          <cell r="B2220">
            <v>272411</v>
          </cell>
        </row>
        <row r="2221">
          <cell r="A2221" t="str">
            <v>Historians</v>
          </cell>
          <cell r="B2221">
            <v>272411</v>
          </cell>
        </row>
        <row r="2222">
          <cell r="A2222" t="str">
            <v>Historians</v>
          </cell>
          <cell r="B2222">
            <v>272411</v>
          </cell>
        </row>
        <row r="2223">
          <cell r="A2223" t="str">
            <v>Historians</v>
          </cell>
          <cell r="B2223">
            <v>272411</v>
          </cell>
        </row>
        <row r="2224">
          <cell r="A2224" t="str">
            <v>Interpreters</v>
          </cell>
          <cell r="B2224">
            <v>272412</v>
          </cell>
        </row>
        <row r="2225">
          <cell r="A2225" t="str">
            <v>Interpreters</v>
          </cell>
          <cell r="B2225">
            <v>272412</v>
          </cell>
        </row>
        <row r="2226">
          <cell r="A2226" t="str">
            <v>Interpreters</v>
          </cell>
          <cell r="B2226">
            <v>272412</v>
          </cell>
        </row>
        <row r="2227">
          <cell r="A2227" t="str">
            <v>Interpreters</v>
          </cell>
          <cell r="B2227">
            <v>272412</v>
          </cell>
        </row>
        <row r="2228">
          <cell r="A2228" t="str">
            <v>Interpreters</v>
          </cell>
          <cell r="B2228">
            <v>272412</v>
          </cell>
        </row>
        <row r="2229">
          <cell r="A2229" t="str">
            <v>Interpreters</v>
          </cell>
          <cell r="B2229">
            <v>272412</v>
          </cell>
        </row>
        <row r="2230">
          <cell r="A2230" t="str">
            <v>Translators</v>
          </cell>
          <cell r="B2230">
            <v>272413</v>
          </cell>
        </row>
        <row r="2231">
          <cell r="A2231" t="str">
            <v>Translators</v>
          </cell>
          <cell r="B2231">
            <v>272413</v>
          </cell>
        </row>
        <row r="2232">
          <cell r="A2232" t="str">
            <v>Translators</v>
          </cell>
          <cell r="B2232">
            <v>272413</v>
          </cell>
        </row>
        <row r="2233">
          <cell r="A2233" t="str">
            <v>Translators</v>
          </cell>
          <cell r="B2233">
            <v>272413</v>
          </cell>
        </row>
        <row r="2234">
          <cell r="A2234" t="str">
            <v>Translators</v>
          </cell>
          <cell r="B2234">
            <v>272413</v>
          </cell>
        </row>
        <row r="2235">
          <cell r="A2235" t="str">
            <v>Translators</v>
          </cell>
          <cell r="B2235">
            <v>272413</v>
          </cell>
        </row>
        <row r="2236">
          <cell r="A2236" t="str">
            <v>Archaeologists</v>
          </cell>
          <cell r="B2236">
            <v>272414</v>
          </cell>
        </row>
        <row r="2237">
          <cell r="A2237" t="str">
            <v>Archaeologists</v>
          </cell>
          <cell r="B2237">
            <v>272414</v>
          </cell>
        </row>
        <row r="2238">
          <cell r="A2238" t="str">
            <v>Archaeologists</v>
          </cell>
          <cell r="B2238">
            <v>272414</v>
          </cell>
        </row>
        <row r="2239">
          <cell r="A2239" t="str">
            <v>Archaeologists</v>
          </cell>
          <cell r="B2239">
            <v>272414</v>
          </cell>
        </row>
        <row r="2240">
          <cell r="A2240" t="str">
            <v>Archaeologists</v>
          </cell>
          <cell r="B2240">
            <v>272414</v>
          </cell>
        </row>
        <row r="2241">
          <cell r="A2241" t="str">
            <v>Archaeologists</v>
          </cell>
          <cell r="B2241">
            <v>272414</v>
          </cell>
        </row>
        <row r="2242">
          <cell r="A2242" t="str">
            <v>Recreation Officers</v>
          </cell>
          <cell r="B2242">
            <v>272612</v>
          </cell>
        </row>
        <row r="2243">
          <cell r="A2243" t="str">
            <v>Recreation Officers</v>
          </cell>
          <cell r="B2243">
            <v>272612</v>
          </cell>
        </row>
        <row r="2244">
          <cell r="A2244" t="str">
            <v>Recreation Officers</v>
          </cell>
          <cell r="B2244">
            <v>272612</v>
          </cell>
        </row>
        <row r="2245">
          <cell r="A2245" t="str">
            <v>Recreation Officers</v>
          </cell>
          <cell r="B2245">
            <v>272612</v>
          </cell>
        </row>
        <row r="2246">
          <cell r="A2246" t="str">
            <v>Recreation Officers</v>
          </cell>
          <cell r="B2246">
            <v>272612</v>
          </cell>
        </row>
        <row r="2247">
          <cell r="A2247" t="str">
            <v>Recreation Officers</v>
          </cell>
          <cell r="B2247">
            <v>272612</v>
          </cell>
        </row>
        <row r="2248">
          <cell r="A2248" t="str">
            <v>Welfare Workers</v>
          </cell>
          <cell r="B2248">
            <v>272613</v>
          </cell>
        </row>
        <row r="2249">
          <cell r="A2249" t="str">
            <v>Welfare Workers</v>
          </cell>
          <cell r="B2249">
            <v>272613</v>
          </cell>
        </row>
        <row r="2250">
          <cell r="A2250" t="str">
            <v>Welfare Workers</v>
          </cell>
          <cell r="B2250">
            <v>272613</v>
          </cell>
        </row>
        <row r="2251">
          <cell r="A2251" t="str">
            <v>Welfare Workers</v>
          </cell>
          <cell r="B2251">
            <v>272613</v>
          </cell>
        </row>
        <row r="2252">
          <cell r="A2252" t="str">
            <v>Welfare Workers</v>
          </cell>
          <cell r="B2252">
            <v>272613</v>
          </cell>
        </row>
        <row r="2253">
          <cell r="A2253" t="str">
            <v>Welfare Workers</v>
          </cell>
          <cell r="B2253">
            <v>272613</v>
          </cell>
        </row>
        <row r="2254">
          <cell r="A2254" t="str">
            <v>Anaesthetic Technicians</v>
          </cell>
          <cell r="B2254">
            <v>311211</v>
          </cell>
        </row>
        <row r="2255">
          <cell r="A2255" t="str">
            <v>Anaesthetic Technicians</v>
          </cell>
          <cell r="B2255">
            <v>311211</v>
          </cell>
        </row>
        <row r="2256">
          <cell r="A2256" t="str">
            <v>Anaesthetic Technicians</v>
          </cell>
          <cell r="B2256">
            <v>311211</v>
          </cell>
        </row>
        <row r="2257">
          <cell r="A2257" t="str">
            <v>Anaesthetic Technicians</v>
          </cell>
          <cell r="B2257">
            <v>311211</v>
          </cell>
        </row>
        <row r="2258">
          <cell r="A2258" t="str">
            <v>Anaesthetic Technicians</v>
          </cell>
          <cell r="B2258">
            <v>311211</v>
          </cell>
        </row>
        <row r="2259">
          <cell r="A2259" t="str">
            <v>Anaesthetic Technicians</v>
          </cell>
          <cell r="B2259">
            <v>311211</v>
          </cell>
        </row>
        <row r="2260">
          <cell r="A2260" t="str">
            <v>Cardiac Technicians</v>
          </cell>
          <cell r="B2260">
            <v>311212</v>
          </cell>
        </row>
        <row r="2261">
          <cell r="A2261" t="str">
            <v>Cardiac Technicians</v>
          </cell>
          <cell r="B2261">
            <v>311212</v>
          </cell>
        </row>
        <row r="2262">
          <cell r="A2262" t="str">
            <v>Cardiac Technicians</v>
          </cell>
          <cell r="B2262">
            <v>311212</v>
          </cell>
        </row>
        <row r="2263">
          <cell r="A2263" t="str">
            <v>Cardiac Technicians</v>
          </cell>
          <cell r="B2263">
            <v>311212</v>
          </cell>
        </row>
        <row r="2264">
          <cell r="A2264" t="str">
            <v>Cardiac Technicians</v>
          </cell>
          <cell r="B2264">
            <v>311212</v>
          </cell>
        </row>
        <row r="2265">
          <cell r="A2265" t="str">
            <v>Cardiac Technicians</v>
          </cell>
          <cell r="B2265">
            <v>311212</v>
          </cell>
        </row>
        <row r="2266">
          <cell r="A2266" t="str">
            <v>Medical Laboratory Technicians</v>
          </cell>
          <cell r="B2266">
            <v>311213</v>
          </cell>
        </row>
        <row r="2267">
          <cell r="A2267" t="str">
            <v>Medical Laboratory Technicians</v>
          </cell>
          <cell r="B2267">
            <v>311213</v>
          </cell>
        </row>
        <row r="2268">
          <cell r="A2268" t="str">
            <v>Medical Laboratory Technicians</v>
          </cell>
          <cell r="B2268">
            <v>311213</v>
          </cell>
        </row>
        <row r="2269">
          <cell r="A2269" t="str">
            <v>Medical Laboratory Technicians</v>
          </cell>
          <cell r="B2269">
            <v>311213</v>
          </cell>
        </row>
        <row r="2270">
          <cell r="A2270" t="str">
            <v>Medical Laboratory Technicians</v>
          </cell>
          <cell r="B2270">
            <v>311213</v>
          </cell>
        </row>
        <row r="2271">
          <cell r="A2271" t="str">
            <v>Medical Laboratory Technicians</v>
          </cell>
          <cell r="B2271">
            <v>311213</v>
          </cell>
        </row>
        <row r="2272">
          <cell r="A2272" t="str">
            <v>Operating Theatre Technicians</v>
          </cell>
          <cell r="B2272">
            <v>311214</v>
          </cell>
        </row>
        <row r="2273">
          <cell r="A2273" t="str">
            <v>Operating Theatre Technicians</v>
          </cell>
          <cell r="B2273">
            <v>311214</v>
          </cell>
        </row>
        <row r="2274">
          <cell r="A2274" t="str">
            <v>Operating Theatre Technicians</v>
          </cell>
          <cell r="B2274">
            <v>311214</v>
          </cell>
        </row>
        <row r="2275">
          <cell r="A2275" t="str">
            <v>Operating Theatre Technicians</v>
          </cell>
          <cell r="B2275">
            <v>311214</v>
          </cell>
        </row>
        <row r="2276">
          <cell r="A2276" t="str">
            <v>Operating Theatre Technicians</v>
          </cell>
          <cell r="B2276">
            <v>311214</v>
          </cell>
        </row>
        <row r="2277">
          <cell r="A2277" t="str">
            <v>Operating Theatre Technicians</v>
          </cell>
          <cell r="B2277">
            <v>311214</v>
          </cell>
        </row>
        <row r="2278">
          <cell r="A2278" t="str">
            <v>Pharmacy Technicians</v>
          </cell>
          <cell r="B2278">
            <v>311215</v>
          </cell>
        </row>
        <row r="2279">
          <cell r="A2279" t="str">
            <v>Pharmacy Technicians</v>
          </cell>
          <cell r="B2279">
            <v>311215</v>
          </cell>
        </row>
        <row r="2280">
          <cell r="A2280" t="str">
            <v>Pharmacy Technicians</v>
          </cell>
          <cell r="B2280">
            <v>311215</v>
          </cell>
        </row>
        <row r="2281">
          <cell r="A2281" t="str">
            <v>Pharmacy Technicians</v>
          </cell>
          <cell r="B2281">
            <v>311215</v>
          </cell>
        </row>
        <row r="2282">
          <cell r="A2282" t="str">
            <v>Pharmacy Technicians</v>
          </cell>
          <cell r="B2282">
            <v>311215</v>
          </cell>
        </row>
        <row r="2283">
          <cell r="A2283" t="str">
            <v>Pharmacy Technicians</v>
          </cell>
          <cell r="B2283">
            <v>311215</v>
          </cell>
        </row>
        <row r="2284">
          <cell r="A2284" t="str">
            <v>Pathology Collectors</v>
          </cell>
          <cell r="B2284">
            <v>311216</v>
          </cell>
        </row>
        <row r="2285">
          <cell r="A2285" t="str">
            <v>Pathology Collectors</v>
          </cell>
          <cell r="B2285">
            <v>311216</v>
          </cell>
        </row>
        <row r="2286">
          <cell r="A2286" t="str">
            <v>Pathology Collectors</v>
          </cell>
          <cell r="B2286">
            <v>311216</v>
          </cell>
        </row>
        <row r="2287">
          <cell r="A2287" t="str">
            <v>Pathology Collectors</v>
          </cell>
          <cell r="B2287">
            <v>311216</v>
          </cell>
        </row>
        <row r="2288">
          <cell r="A2288" t="str">
            <v>Pathology Collectors</v>
          </cell>
          <cell r="B2288">
            <v>311216</v>
          </cell>
        </row>
        <row r="2289">
          <cell r="A2289" t="str">
            <v>Pathology Collectors</v>
          </cell>
          <cell r="B2289">
            <v>311216</v>
          </cell>
        </row>
        <row r="2290">
          <cell r="A2290" t="str">
            <v>Chemistry Technicians</v>
          </cell>
          <cell r="B2290">
            <v>311411</v>
          </cell>
        </row>
        <row r="2291">
          <cell r="A2291" t="str">
            <v>Chemistry Technicians</v>
          </cell>
          <cell r="B2291">
            <v>311411</v>
          </cell>
        </row>
        <row r="2292">
          <cell r="A2292" t="str">
            <v>Chemistry Technicians</v>
          </cell>
          <cell r="B2292">
            <v>311411</v>
          </cell>
        </row>
        <row r="2293">
          <cell r="A2293" t="str">
            <v>Chemistry Technicians</v>
          </cell>
          <cell r="B2293">
            <v>311411</v>
          </cell>
        </row>
        <row r="2294">
          <cell r="A2294" t="str">
            <v>Chemistry Technicians</v>
          </cell>
          <cell r="B2294">
            <v>311411</v>
          </cell>
        </row>
        <row r="2295">
          <cell r="A2295" t="str">
            <v>Chemistry Technicians</v>
          </cell>
          <cell r="B2295">
            <v>311411</v>
          </cell>
        </row>
        <row r="2296">
          <cell r="A2296" t="str">
            <v>Earth Science Technicians</v>
          </cell>
          <cell r="B2296">
            <v>311412</v>
          </cell>
        </row>
        <row r="2297">
          <cell r="A2297" t="str">
            <v>Earth Science Technicians</v>
          </cell>
          <cell r="B2297">
            <v>311412</v>
          </cell>
        </row>
        <row r="2298">
          <cell r="A2298" t="str">
            <v>Earth Science Technicians</v>
          </cell>
          <cell r="B2298">
            <v>311412</v>
          </cell>
        </row>
        <row r="2299">
          <cell r="A2299" t="str">
            <v>Earth Science Technicians</v>
          </cell>
          <cell r="B2299">
            <v>311412</v>
          </cell>
        </row>
        <row r="2300">
          <cell r="A2300" t="str">
            <v>Earth Science Technicians</v>
          </cell>
          <cell r="B2300">
            <v>311412</v>
          </cell>
        </row>
        <row r="2301">
          <cell r="A2301" t="str">
            <v>Earth Science Technicians</v>
          </cell>
          <cell r="B2301">
            <v>311412</v>
          </cell>
        </row>
        <row r="2302">
          <cell r="A2302" t="str">
            <v>Life Science Technicians</v>
          </cell>
          <cell r="B2302">
            <v>311413</v>
          </cell>
        </row>
        <row r="2303">
          <cell r="A2303" t="str">
            <v>Life Science Technicians</v>
          </cell>
          <cell r="B2303">
            <v>311413</v>
          </cell>
        </row>
        <row r="2304">
          <cell r="A2304" t="str">
            <v>Life Science Technicians</v>
          </cell>
          <cell r="B2304">
            <v>311413</v>
          </cell>
        </row>
        <row r="2305">
          <cell r="A2305" t="str">
            <v>Life Science Technicians</v>
          </cell>
          <cell r="B2305">
            <v>311413</v>
          </cell>
        </row>
        <row r="2306">
          <cell r="A2306" t="str">
            <v>Life Science Technicians</v>
          </cell>
          <cell r="B2306">
            <v>311413</v>
          </cell>
        </row>
        <row r="2307">
          <cell r="A2307" t="str">
            <v>Life Science Technicians</v>
          </cell>
          <cell r="B2307">
            <v>311413</v>
          </cell>
        </row>
        <row r="2308">
          <cell r="A2308" t="str">
            <v>Hydrographers</v>
          </cell>
          <cell r="B2308">
            <v>311415</v>
          </cell>
        </row>
        <row r="2309">
          <cell r="A2309" t="str">
            <v>Hydrographers</v>
          </cell>
          <cell r="B2309">
            <v>311415</v>
          </cell>
        </row>
        <row r="2310">
          <cell r="A2310" t="str">
            <v>Hydrographers</v>
          </cell>
          <cell r="B2310">
            <v>311415</v>
          </cell>
        </row>
        <row r="2311">
          <cell r="A2311" t="str">
            <v>Hydrographers</v>
          </cell>
          <cell r="B2311">
            <v>311415</v>
          </cell>
        </row>
        <row r="2312">
          <cell r="A2312" t="str">
            <v>Hydrographers</v>
          </cell>
          <cell r="B2312">
            <v>311415</v>
          </cell>
        </row>
        <row r="2313">
          <cell r="A2313" t="str">
            <v>Hydrographers</v>
          </cell>
          <cell r="B2313">
            <v>311415</v>
          </cell>
        </row>
        <row r="2314">
          <cell r="A2314" t="str">
            <v>Architectural Draftspersons</v>
          </cell>
          <cell r="B2314">
            <v>312111</v>
          </cell>
        </row>
        <row r="2315">
          <cell r="A2315" t="str">
            <v>Architectural Draftspersons</v>
          </cell>
          <cell r="B2315">
            <v>312111</v>
          </cell>
        </row>
        <row r="2316">
          <cell r="A2316" t="str">
            <v>Architectural Draftspersons</v>
          </cell>
          <cell r="B2316">
            <v>312111</v>
          </cell>
        </row>
        <row r="2317">
          <cell r="A2317" t="str">
            <v>Architectural Draftspersons</v>
          </cell>
          <cell r="B2317">
            <v>312111</v>
          </cell>
        </row>
        <row r="2318">
          <cell r="A2318" t="str">
            <v>Architectural Draftspersons</v>
          </cell>
          <cell r="B2318">
            <v>312111</v>
          </cell>
        </row>
        <row r="2319">
          <cell r="A2319" t="str">
            <v>Architectural Draftspersons</v>
          </cell>
          <cell r="B2319">
            <v>312111</v>
          </cell>
        </row>
        <row r="2320">
          <cell r="A2320" t="str">
            <v>Building Associates</v>
          </cell>
          <cell r="B2320">
            <v>312112</v>
          </cell>
        </row>
        <row r="2321">
          <cell r="A2321" t="str">
            <v>Building Associates</v>
          </cell>
          <cell r="B2321">
            <v>312112</v>
          </cell>
        </row>
        <row r="2322">
          <cell r="A2322" t="str">
            <v>Building Associates</v>
          </cell>
          <cell r="B2322">
            <v>312112</v>
          </cell>
        </row>
        <row r="2323">
          <cell r="A2323" t="str">
            <v>Building Associates</v>
          </cell>
          <cell r="B2323">
            <v>312112</v>
          </cell>
        </row>
        <row r="2324">
          <cell r="A2324" t="str">
            <v>Building Associates</v>
          </cell>
          <cell r="B2324">
            <v>312112</v>
          </cell>
        </row>
        <row r="2325">
          <cell r="A2325" t="str">
            <v>Building Associates</v>
          </cell>
          <cell r="B2325">
            <v>312112</v>
          </cell>
        </row>
        <row r="2326">
          <cell r="A2326" t="str">
            <v>Building Inspectors</v>
          </cell>
          <cell r="B2326">
            <v>312113</v>
          </cell>
        </row>
        <row r="2327">
          <cell r="A2327" t="str">
            <v>Building Inspectors</v>
          </cell>
          <cell r="B2327">
            <v>312113</v>
          </cell>
        </row>
        <row r="2328">
          <cell r="A2328" t="str">
            <v>Building Inspectors</v>
          </cell>
          <cell r="B2328">
            <v>312113</v>
          </cell>
        </row>
        <row r="2329">
          <cell r="A2329" t="str">
            <v>Building Inspectors</v>
          </cell>
          <cell r="B2329">
            <v>312113</v>
          </cell>
        </row>
        <row r="2330">
          <cell r="A2330" t="str">
            <v>Building Inspectors</v>
          </cell>
          <cell r="B2330">
            <v>312113</v>
          </cell>
        </row>
        <row r="2331">
          <cell r="A2331" t="str">
            <v>Building Inspectors</v>
          </cell>
          <cell r="B2331">
            <v>312113</v>
          </cell>
        </row>
        <row r="2332">
          <cell r="A2332" t="str">
            <v>Construction Estimators</v>
          </cell>
          <cell r="B2332">
            <v>312114</v>
          </cell>
        </row>
        <row r="2333">
          <cell r="A2333" t="str">
            <v>Construction Estimators</v>
          </cell>
          <cell r="B2333">
            <v>312114</v>
          </cell>
        </row>
        <row r="2334">
          <cell r="A2334" t="str">
            <v>Construction Estimators</v>
          </cell>
          <cell r="B2334">
            <v>312114</v>
          </cell>
        </row>
        <row r="2335">
          <cell r="A2335" t="str">
            <v>Construction Estimators</v>
          </cell>
          <cell r="B2335">
            <v>312114</v>
          </cell>
        </row>
        <row r="2336">
          <cell r="A2336" t="str">
            <v>Construction Estimators</v>
          </cell>
          <cell r="B2336">
            <v>312114</v>
          </cell>
        </row>
        <row r="2337">
          <cell r="A2337" t="str">
            <v>Construction Estimators</v>
          </cell>
          <cell r="B2337">
            <v>312114</v>
          </cell>
        </row>
        <row r="2338">
          <cell r="A2338" t="str">
            <v>Surveying and Spatial Science Technicians</v>
          </cell>
          <cell r="B2338">
            <v>312116</v>
          </cell>
        </row>
        <row r="2339">
          <cell r="A2339" t="str">
            <v>Surveying and Spatial Science Technicians</v>
          </cell>
          <cell r="B2339">
            <v>312116</v>
          </cell>
        </row>
        <row r="2340">
          <cell r="A2340" t="str">
            <v>Surveying and Spatial Science Technicians</v>
          </cell>
          <cell r="B2340">
            <v>312116</v>
          </cell>
        </row>
        <row r="2341">
          <cell r="A2341" t="str">
            <v>Surveying and Spatial Science Technicians</v>
          </cell>
          <cell r="B2341">
            <v>312116</v>
          </cell>
        </row>
        <row r="2342">
          <cell r="A2342" t="str">
            <v>Surveying and Spatial Science Technicians</v>
          </cell>
          <cell r="B2342">
            <v>312116</v>
          </cell>
        </row>
        <row r="2343">
          <cell r="A2343" t="str">
            <v>Surveying and Spatial Science Technicians</v>
          </cell>
          <cell r="B2343">
            <v>312116</v>
          </cell>
        </row>
        <row r="2344">
          <cell r="A2344" t="str">
            <v>Civil Engineering Draftspersons</v>
          </cell>
          <cell r="B2344">
            <v>312211</v>
          </cell>
        </row>
        <row r="2345">
          <cell r="A2345" t="str">
            <v>Civil Engineering Draftspersons</v>
          </cell>
          <cell r="B2345">
            <v>312211</v>
          </cell>
        </row>
        <row r="2346">
          <cell r="A2346" t="str">
            <v>Civil Engineering Draftspersons</v>
          </cell>
          <cell r="B2346">
            <v>312211</v>
          </cell>
        </row>
        <row r="2347">
          <cell r="A2347" t="str">
            <v>Civil Engineering Draftspersons</v>
          </cell>
          <cell r="B2347">
            <v>312211</v>
          </cell>
        </row>
        <row r="2348">
          <cell r="A2348" t="str">
            <v>Civil Engineering Draftspersons</v>
          </cell>
          <cell r="B2348">
            <v>312211</v>
          </cell>
        </row>
        <row r="2349">
          <cell r="A2349" t="str">
            <v>Civil Engineering Draftspersons</v>
          </cell>
          <cell r="B2349">
            <v>312211</v>
          </cell>
        </row>
        <row r="2350">
          <cell r="A2350" t="str">
            <v>Civil Engineering Technicians</v>
          </cell>
          <cell r="B2350">
            <v>312212</v>
          </cell>
        </row>
        <row r="2351">
          <cell r="A2351" t="str">
            <v>Civil Engineering Technicians</v>
          </cell>
          <cell r="B2351">
            <v>312212</v>
          </cell>
        </row>
        <row r="2352">
          <cell r="A2352" t="str">
            <v>Civil Engineering Technicians</v>
          </cell>
          <cell r="B2352">
            <v>312212</v>
          </cell>
        </row>
        <row r="2353">
          <cell r="A2353" t="str">
            <v>Civil Engineering Technicians</v>
          </cell>
          <cell r="B2353">
            <v>312212</v>
          </cell>
        </row>
        <row r="2354">
          <cell r="A2354" t="str">
            <v>Civil Engineering Technicians</v>
          </cell>
          <cell r="B2354">
            <v>312212</v>
          </cell>
        </row>
        <row r="2355">
          <cell r="A2355" t="str">
            <v>Civil Engineering Technicians</v>
          </cell>
          <cell r="B2355">
            <v>312212</v>
          </cell>
        </row>
        <row r="2356">
          <cell r="A2356" t="str">
            <v>Electrical Engineering Draftspersons</v>
          </cell>
          <cell r="B2356">
            <v>312311</v>
          </cell>
        </row>
        <row r="2357">
          <cell r="A2357" t="str">
            <v>Electrical Engineering Draftspersons</v>
          </cell>
          <cell r="B2357">
            <v>312311</v>
          </cell>
        </row>
        <row r="2358">
          <cell r="A2358" t="str">
            <v>Electrical Engineering Draftspersons</v>
          </cell>
          <cell r="B2358">
            <v>312311</v>
          </cell>
        </row>
        <row r="2359">
          <cell r="A2359" t="str">
            <v>Electrical Engineering Draftspersons</v>
          </cell>
          <cell r="B2359">
            <v>312311</v>
          </cell>
        </row>
        <row r="2360">
          <cell r="A2360" t="str">
            <v>Electrical Engineering Draftspersons</v>
          </cell>
          <cell r="B2360">
            <v>312311</v>
          </cell>
        </row>
        <row r="2361">
          <cell r="A2361" t="str">
            <v>Electrical Engineering Draftspersons</v>
          </cell>
          <cell r="B2361">
            <v>312311</v>
          </cell>
        </row>
        <row r="2362">
          <cell r="A2362" t="str">
            <v>Electrical Engineering Technicians</v>
          </cell>
          <cell r="B2362">
            <v>312312</v>
          </cell>
        </row>
        <row r="2363">
          <cell r="A2363" t="str">
            <v>Electrical Engineering Technicians</v>
          </cell>
          <cell r="B2363">
            <v>312312</v>
          </cell>
        </row>
        <row r="2364">
          <cell r="A2364" t="str">
            <v>Electrical Engineering Technicians</v>
          </cell>
          <cell r="B2364">
            <v>312312</v>
          </cell>
        </row>
        <row r="2365">
          <cell r="A2365" t="str">
            <v>Electrical Engineering Technicians</v>
          </cell>
          <cell r="B2365">
            <v>312312</v>
          </cell>
        </row>
        <row r="2366">
          <cell r="A2366" t="str">
            <v>Electrical Engineering Technicians</v>
          </cell>
          <cell r="B2366">
            <v>312312</v>
          </cell>
        </row>
        <row r="2367">
          <cell r="A2367" t="str">
            <v>Electrical Engineering Technicians</v>
          </cell>
          <cell r="B2367">
            <v>312312</v>
          </cell>
        </row>
        <row r="2368">
          <cell r="A2368" t="str">
            <v>Electronic Engineering Technicians</v>
          </cell>
          <cell r="B2368">
            <v>312412</v>
          </cell>
        </row>
        <row r="2369">
          <cell r="A2369" t="str">
            <v>Electronic Engineering Technicians</v>
          </cell>
          <cell r="B2369">
            <v>312412</v>
          </cell>
        </row>
        <row r="2370">
          <cell r="A2370" t="str">
            <v>Electronic Engineering Technicians</v>
          </cell>
          <cell r="B2370">
            <v>312412</v>
          </cell>
        </row>
        <row r="2371">
          <cell r="A2371" t="str">
            <v>Electronic Engineering Technicians</v>
          </cell>
          <cell r="B2371">
            <v>312412</v>
          </cell>
        </row>
        <row r="2372">
          <cell r="A2372" t="str">
            <v>Electronic Engineering Technicians</v>
          </cell>
          <cell r="B2372">
            <v>312412</v>
          </cell>
        </row>
        <row r="2373">
          <cell r="A2373" t="str">
            <v>Electronic Engineering Technicians</v>
          </cell>
          <cell r="B2373">
            <v>312412</v>
          </cell>
        </row>
        <row r="2374">
          <cell r="A2374" t="str">
            <v>Mechanical Engineering Draftspersons</v>
          </cell>
          <cell r="B2374">
            <v>312511</v>
          </cell>
        </row>
        <row r="2375">
          <cell r="A2375" t="str">
            <v>Mechanical Engineering Draftspersons</v>
          </cell>
          <cell r="B2375">
            <v>312511</v>
          </cell>
        </row>
        <row r="2376">
          <cell r="A2376" t="str">
            <v>Mechanical Engineering Draftspersons</v>
          </cell>
          <cell r="B2376">
            <v>312511</v>
          </cell>
        </row>
        <row r="2377">
          <cell r="A2377" t="str">
            <v>Mechanical Engineering Draftspersons</v>
          </cell>
          <cell r="B2377">
            <v>312511</v>
          </cell>
        </row>
        <row r="2378">
          <cell r="A2378" t="str">
            <v>Mechanical Engineering Draftspersons</v>
          </cell>
          <cell r="B2378">
            <v>312511</v>
          </cell>
        </row>
        <row r="2379">
          <cell r="A2379" t="str">
            <v>Mechanical Engineering Draftspersons</v>
          </cell>
          <cell r="B2379">
            <v>312511</v>
          </cell>
        </row>
        <row r="2380">
          <cell r="A2380" t="str">
            <v>Mechanical Engineering Technicians</v>
          </cell>
          <cell r="B2380">
            <v>312512</v>
          </cell>
        </row>
        <row r="2381">
          <cell r="A2381" t="str">
            <v>Mechanical Engineering Technicians</v>
          </cell>
          <cell r="B2381">
            <v>312512</v>
          </cell>
        </row>
        <row r="2382">
          <cell r="A2382" t="str">
            <v>Mechanical Engineering Technicians</v>
          </cell>
          <cell r="B2382">
            <v>312512</v>
          </cell>
        </row>
        <row r="2383">
          <cell r="A2383" t="str">
            <v>Mechanical Engineering Technicians</v>
          </cell>
          <cell r="B2383">
            <v>312512</v>
          </cell>
        </row>
        <row r="2384">
          <cell r="A2384" t="str">
            <v>Mechanical Engineering Technicians</v>
          </cell>
          <cell r="B2384">
            <v>312512</v>
          </cell>
        </row>
        <row r="2385">
          <cell r="A2385" t="str">
            <v>Mechanical Engineering Technicians</v>
          </cell>
          <cell r="B2385">
            <v>312512</v>
          </cell>
        </row>
        <row r="2386">
          <cell r="A2386" t="str">
            <v>Maintenance Planners</v>
          </cell>
          <cell r="B2386">
            <v>312911</v>
          </cell>
        </row>
        <row r="2387">
          <cell r="A2387" t="str">
            <v>Maintenance Planners</v>
          </cell>
          <cell r="B2387">
            <v>312911</v>
          </cell>
        </row>
        <row r="2388">
          <cell r="A2388" t="str">
            <v>Maintenance Planners</v>
          </cell>
          <cell r="B2388">
            <v>312911</v>
          </cell>
        </row>
        <row r="2389">
          <cell r="A2389" t="str">
            <v>Maintenance Planners</v>
          </cell>
          <cell r="B2389">
            <v>312911</v>
          </cell>
        </row>
        <row r="2390">
          <cell r="A2390" t="str">
            <v>Maintenance Planners</v>
          </cell>
          <cell r="B2390">
            <v>312911</v>
          </cell>
        </row>
        <row r="2391">
          <cell r="A2391" t="str">
            <v>Maintenance Planners</v>
          </cell>
          <cell r="B2391">
            <v>312911</v>
          </cell>
        </row>
        <row r="2392">
          <cell r="A2392" t="str">
            <v>Metallurgical and Materials Technicians</v>
          </cell>
          <cell r="B2392">
            <v>312912</v>
          </cell>
        </row>
        <row r="2393">
          <cell r="A2393" t="str">
            <v>Metallurgical and Materials Technicians</v>
          </cell>
          <cell r="B2393">
            <v>312912</v>
          </cell>
        </row>
        <row r="2394">
          <cell r="A2394" t="str">
            <v>Metallurgical and Materials Technicians</v>
          </cell>
          <cell r="B2394">
            <v>312912</v>
          </cell>
        </row>
        <row r="2395">
          <cell r="A2395" t="str">
            <v>Metallurgical and Materials Technicians</v>
          </cell>
          <cell r="B2395">
            <v>312912</v>
          </cell>
        </row>
        <row r="2396">
          <cell r="A2396" t="str">
            <v>Metallurgical and Materials Technicians</v>
          </cell>
          <cell r="B2396">
            <v>312912</v>
          </cell>
        </row>
        <row r="2397">
          <cell r="A2397" t="str">
            <v>Metallurgical and Materials Technicians</v>
          </cell>
          <cell r="B2397">
            <v>312912</v>
          </cell>
        </row>
        <row r="2398">
          <cell r="A2398" t="str">
            <v>Mine Deputies</v>
          </cell>
          <cell r="B2398">
            <v>312913</v>
          </cell>
        </row>
        <row r="2399">
          <cell r="A2399" t="str">
            <v>Mine Deputies</v>
          </cell>
          <cell r="B2399">
            <v>312913</v>
          </cell>
        </row>
        <row r="2400">
          <cell r="A2400" t="str">
            <v>Mine Deputies</v>
          </cell>
          <cell r="B2400">
            <v>312913</v>
          </cell>
        </row>
        <row r="2401">
          <cell r="A2401" t="str">
            <v>Mine Deputies</v>
          </cell>
          <cell r="B2401">
            <v>312913</v>
          </cell>
        </row>
        <row r="2402">
          <cell r="A2402" t="str">
            <v>Mine Deputies</v>
          </cell>
          <cell r="B2402">
            <v>312913</v>
          </cell>
        </row>
        <row r="2403">
          <cell r="A2403" t="str">
            <v>Mine Deputies</v>
          </cell>
          <cell r="B2403">
            <v>312913</v>
          </cell>
        </row>
        <row r="2404">
          <cell r="A2404" t="str">
            <v>Hardware Technicians</v>
          </cell>
          <cell r="B2404">
            <v>313111</v>
          </cell>
        </row>
        <row r="2405">
          <cell r="A2405" t="str">
            <v>Hardware Technicians</v>
          </cell>
          <cell r="B2405">
            <v>313111</v>
          </cell>
        </row>
        <row r="2406">
          <cell r="A2406" t="str">
            <v>Hardware Technicians</v>
          </cell>
          <cell r="B2406">
            <v>313111</v>
          </cell>
        </row>
        <row r="2407">
          <cell r="A2407" t="str">
            <v>Hardware Technicians</v>
          </cell>
          <cell r="B2407">
            <v>313111</v>
          </cell>
        </row>
        <row r="2408">
          <cell r="A2408" t="str">
            <v>Hardware Technicians</v>
          </cell>
          <cell r="B2408">
            <v>313111</v>
          </cell>
        </row>
        <row r="2409">
          <cell r="A2409" t="str">
            <v>Hardware Technicians</v>
          </cell>
          <cell r="B2409">
            <v>313111</v>
          </cell>
        </row>
        <row r="2410">
          <cell r="A2410" t="str">
            <v>ICT Customer Support Officers</v>
          </cell>
          <cell r="B2410">
            <v>313112</v>
          </cell>
        </row>
        <row r="2411">
          <cell r="A2411" t="str">
            <v>ICT Customer Support Officers</v>
          </cell>
          <cell r="B2411">
            <v>313112</v>
          </cell>
        </row>
        <row r="2412">
          <cell r="A2412" t="str">
            <v>ICT Customer Support Officers</v>
          </cell>
          <cell r="B2412">
            <v>313112</v>
          </cell>
        </row>
        <row r="2413">
          <cell r="A2413" t="str">
            <v>ICT Customer Support Officers</v>
          </cell>
          <cell r="B2413">
            <v>313112</v>
          </cell>
        </row>
        <row r="2414">
          <cell r="A2414" t="str">
            <v>ICT Customer Support Officers</v>
          </cell>
          <cell r="B2414">
            <v>313112</v>
          </cell>
        </row>
        <row r="2415">
          <cell r="A2415" t="str">
            <v>ICT Customer Support Officers</v>
          </cell>
          <cell r="B2415">
            <v>313112</v>
          </cell>
        </row>
        <row r="2416">
          <cell r="A2416" t="str">
            <v>Web Administrators</v>
          </cell>
          <cell r="B2416">
            <v>313113</v>
          </cell>
        </row>
        <row r="2417">
          <cell r="A2417" t="str">
            <v>Web Administrators</v>
          </cell>
          <cell r="B2417">
            <v>313113</v>
          </cell>
        </row>
        <row r="2418">
          <cell r="A2418" t="str">
            <v>Web Administrators</v>
          </cell>
          <cell r="B2418">
            <v>313113</v>
          </cell>
        </row>
        <row r="2419">
          <cell r="A2419" t="str">
            <v>Web Administrators</v>
          </cell>
          <cell r="B2419">
            <v>313113</v>
          </cell>
        </row>
        <row r="2420">
          <cell r="A2420" t="str">
            <v>Web Administrators</v>
          </cell>
          <cell r="B2420">
            <v>313113</v>
          </cell>
        </row>
        <row r="2421">
          <cell r="A2421" t="str">
            <v>Web Administrators</v>
          </cell>
          <cell r="B2421">
            <v>313113</v>
          </cell>
        </row>
        <row r="2422">
          <cell r="A2422" t="str">
            <v>Motor Mechanics (General)</v>
          </cell>
          <cell r="B2422">
            <v>321211</v>
          </cell>
        </row>
        <row r="2423">
          <cell r="A2423" t="str">
            <v>Motor Mechanics (General)</v>
          </cell>
          <cell r="B2423">
            <v>321211</v>
          </cell>
        </row>
        <row r="2424">
          <cell r="A2424" t="str">
            <v>Motor Mechanics (General)</v>
          </cell>
          <cell r="B2424">
            <v>321211</v>
          </cell>
        </row>
        <row r="2425">
          <cell r="A2425" t="str">
            <v>Motor Mechanics (General)</v>
          </cell>
          <cell r="B2425">
            <v>321211</v>
          </cell>
        </row>
        <row r="2426">
          <cell r="A2426" t="str">
            <v>Motor Mechanics (General)</v>
          </cell>
          <cell r="B2426">
            <v>321211</v>
          </cell>
        </row>
        <row r="2427">
          <cell r="A2427" t="str">
            <v>Motor Mechanics (General)</v>
          </cell>
          <cell r="B2427">
            <v>321211</v>
          </cell>
        </row>
        <row r="2428">
          <cell r="A2428" t="str">
            <v>Diesel Motor Mechanics</v>
          </cell>
          <cell r="B2428">
            <v>321212</v>
          </cell>
        </row>
        <row r="2429">
          <cell r="A2429" t="str">
            <v>Diesel Motor Mechanics</v>
          </cell>
          <cell r="B2429">
            <v>321212</v>
          </cell>
        </row>
        <row r="2430">
          <cell r="A2430" t="str">
            <v>Diesel Motor Mechanics</v>
          </cell>
          <cell r="B2430">
            <v>321212</v>
          </cell>
        </row>
        <row r="2431">
          <cell r="A2431" t="str">
            <v>Diesel Motor Mechanics</v>
          </cell>
          <cell r="B2431">
            <v>321212</v>
          </cell>
        </row>
        <row r="2432">
          <cell r="A2432" t="str">
            <v>Diesel Motor Mechanics</v>
          </cell>
          <cell r="B2432">
            <v>321212</v>
          </cell>
        </row>
        <row r="2433">
          <cell r="A2433" t="str">
            <v>Diesel Motor Mechanics</v>
          </cell>
          <cell r="B2433">
            <v>321212</v>
          </cell>
        </row>
        <row r="2434">
          <cell r="A2434" t="str">
            <v>Motorcycle Mechanics</v>
          </cell>
          <cell r="B2434">
            <v>321213</v>
          </cell>
        </row>
        <row r="2435">
          <cell r="A2435" t="str">
            <v>Motorcycle Mechanics</v>
          </cell>
          <cell r="B2435">
            <v>321213</v>
          </cell>
        </row>
        <row r="2436">
          <cell r="A2436" t="str">
            <v>Motorcycle Mechanics</v>
          </cell>
          <cell r="B2436">
            <v>321213</v>
          </cell>
        </row>
        <row r="2437">
          <cell r="A2437" t="str">
            <v>Motorcycle Mechanics</v>
          </cell>
          <cell r="B2437">
            <v>321213</v>
          </cell>
        </row>
        <row r="2438">
          <cell r="A2438" t="str">
            <v>Motorcycle Mechanics</v>
          </cell>
          <cell r="B2438">
            <v>321213</v>
          </cell>
        </row>
        <row r="2439">
          <cell r="A2439" t="str">
            <v>Motorcycle Mechanics</v>
          </cell>
          <cell r="B2439">
            <v>321213</v>
          </cell>
        </row>
        <row r="2440">
          <cell r="A2440" t="str">
            <v>Small Engine Mechanics</v>
          </cell>
          <cell r="B2440">
            <v>321214</v>
          </cell>
        </row>
        <row r="2441">
          <cell r="A2441" t="str">
            <v>Small Engine Mechanics</v>
          </cell>
          <cell r="B2441">
            <v>321214</v>
          </cell>
        </row>
        <row r="2442">
          <cell r="A2442" t="str">
            <v>Small Engine Mechanics</v>
          </cell>
          <cell r="B2442">
            <v>321214</v>
          </cell>
        </row>
        <row r="2443">
          <cell r="A2443" t="str">
            <v>Small Engine Mechanics</v>
          </cell>
          <cell r="B2443">
            <v>321214</v>
          </cell>
        </row>
        <row r="2444">
          <cell r="A2444" t="str">
            <v>Small Engine Mechanics</v>
          </cell>
          <cell r="B2444">
            <v>321214</v>
          </cell>
        </row>
        <row r="2445">
          <cell r="A2445" t="str">
            <v>Small Engine Mechanics</v>
          </cell>
          <cell r="B2445">
            <v>321214</v>
          </cell>
        </row>
        <row r="2446">
          <cell r="A2446" t="str">
            <v>Blacksmiths</v>
          </cell>
          <cell r="B2446">
            <v>322111</v>
          </cell>
        </row>
        <row r="2447">
          <cell r="A2447" t="str">
            <v>Blacksmiths</v>
          </cell>
          <cell r="B2447">
            <v>322111</v>
          </cell>
        </row>
        <row r="2448">
          <cell r="A2448" t="str">
            <v>Blacksmiths</v>
          </cell>
          <cell r="B2448">
            <v>322111</v>
          </cell>
        </row>
        <row r="2449">
          <cell r="A2449" t="str">
            <v>Blacksmiths</v>
          </cell>
          <cell r="B2449">
            <v>322111</v>
          </cell>
        </row>
        <row r="2450">
          <cell r="A2450" t="str">
            <v>Blacksmiths</v>
          </cell>
          <cell r="B2450">
            <v>322111</v>
          </cell>
        </row>
        <row r="2451">
          <cell r="A2451" t="str">
            <v>Blacksmiths</v>
          </cell>
          <cell r="B2451">
            <v>322111</v>
          </cell>
        </row>
        <row r="2452">
          <cell r="A2452" t="str">
            <v>Electroplaters</v>
          </cell>
          <cell r="B2452">
            <v>322112</v>
          </cell>
        </row>
        <row r="2453">
          <cell r="A2453" t="str">
            <v>Electroplaters</v>
          </cell>
          <cell r="B2453">
            <v>322112</v>
          </cell>
        </row>
        <row r="2454">
          <cell r="A2454" t="str">
            <v>Electroplaters</v>
          </cell>
          <cell r="B2454">
            <v>322112</v>
          </cell>
        </row>
        <row r="2455">
          <cell r="A2455" t="str">
            <v>Electroplaters</v>
          </cell>
          <cell r="B2455">
            <v>322112</v>
          </cell>
        </row>
        <row r="2456">
          <cell r="A2456" t="str">
            <v>Electroplaters</v>
          </cell>
          <cell r="B2456">
            <v>322112</v>
          </cell>
        </row>
        <row r="2457">
          <cell r="A2457" t="str">
            <v>Electroplaters</v>
          </cell>
          <cell r="B2457">
            <v>322112</v>
          </cell>
        </row>
        <row r="2458">
          <cell r="A2458" t="str">
            <v>Farriers</v>
          </cell>
          <cell r="B2458">
            <v>322113</v>
          </cell>
        </row>
        <row r="2459">
          <cell r="A2459" t="str">
            <v>Farriers</v>
          </cell>
          <cell r="B2459">
            <v>322113</v>
          </cell>
        </row>
        <row r="2460">
          <cell r="A2460" t="str">
            <v>Farriers</v>
          </cell>
          <cell r="B2460">
            <v>322113</v>
          </cell>
        </row>
        <row r="2461">
          <cell r="A2461" t="str">
            <v>Farriers</v>
          </cell>
          <cell r="B2461">
            <v>322113</v>
          </cell>
        </row>
        <row r="2462">
          <cell r="A2462" t="str">
            <v>Farriers</v>
          </cell>
          <cell r="B2462">
            <v>322113</v>
          </cell>
        </row>
        <row r="2463">
          <cell r="A2463" t="str">
            <v>Farriers</v>
          </cell>
          <cell r="B2463">
            <v>322113</v>
          </cell>
        </row>
        <row r="2464">
          <cell r="A2464" t="str">
            <v>Metal Casting Trades Workers</v>
          </cell>
          <cell r="B2464">
            <v>322114</v>
          </cell>
        </row>
        <row r="2465">
          <cell r="A2465" t="str">
            <v>Metal Casting Trades Workers</v>
          </cell>
          <cell r="B2465">
            <v>322114</v>
          </cell>
        </row>
        <row r="2466">
          <cell r="A2466" t="str">
            <v>Metal Casting Trades Workers</v>
          </cell>
          <cell r="B2466">
            <v>322114</v>
          </cell>
        </row>
        <row r="2467">
          <cell r="A2467" t="str">
            <v>Metal Casting Trades Workers</v>
          </cell>
          <cell r="B2467">
            <v>322114</v>
          </cell>
        </row>
        <row r="2468">
          <cell r="A2468" t="str">
            <v>Metal Casting Trades Workers</v>
          </cell>
          <cell r="B2468">
            <v>322114</v>
          </cell>
        </row>
        <row r="2469">
          <cell r="A2469" t="str">
            <v>Metal Casting Trades Workers</v>
          </cell>
          <cell r="B2469">
            <v>322114</v>
          </cell>
        </row>
        <row r="2470">
          <cell r="A2470" t="str">
            <v>Metal Fabricators</v>
          </cell>
          <cell r="B2470">
            <v>322311</v>
          </cell>
        </row>
        <row r="2471">
          <cell r="A2471" t="str">
            <v>Metal Fabricators</v>
          </cell>
          <cell r="B2471">
            <v>322311</v>
          </cell>
        </row>
        <row r="2472">
          <cell r="A2472" t="str">
            <v>Metal Fabricators</v>
          </cell>
          <cell r="B2472">
            <v>322311</v>
          </cell>
        </row>
        <row r="2473">
          <cell r="A2473" t="str">
            <v>Metal Fabricators</v>
          </cell>
          <cell r="B2473">
            <v>322311</v>
          </cell>
        </row>
        <row r="2474">
          <cell r="A2474" t="str">
            <v>Metal Fabricators</v>
          </cell>
          <cell r="B2474">
            <v>322311</v>
          </cell>
        </row>
        <row r="2475">
          <cell r="A2475" t="str">
            <v>Metal Fabricators</v>
          </cell>
          <cell r="B2475">
            <v>322311</v>
          </cell>
        </row>
        <row r="2476">
          <cell r="A2476" t="str">
            <v>Welders (First Class)</v>
          </cell>
          <cell r="B2476">
            <v>322313</v>
          </cell>
        </row>
        <row r="2477">
          <cell r="A2477" t="str">
            <v>Welders (First Class)</v>
          </cell>
          <cell r="B2477">
            <v>322313</v>
          </cell>
        </row>
        <row r="2478">
          <cell r="A2478" t="str">
            <v>Welders (First Class)</v>
          </cell>
          <cell r="B2478">
            <v>322313</v>
          </cell>
        </row>
        <row r="2479">
          <cell r="A2479" t="str">
            <v>Welders (First Class)</v>
          </cell>
          <cell r="B2479">
            <v>322313</v>
          </cell>
        </row>
        <row r="2480">
          <cell r="A2480" t="str">
            <v>Welders (First Class)</v>
          </cell>
          <cell r="B2480">
            <v>322313</v>
          </cell>
        </row>
        <row r="2481">
          <cell r="A2481" t="str">
            <v>Welders (First Class)</v>
          </cell>
          <cell r="B2481">
            <v>322313</v>
          </cell>
        </row>
        <row r="2482">
          <cell r="A2482" t="str">
            <v>Aircraft Maintenance Engineers (Avionics)</v>
          </cell>
          <cell r="B2482">
            <v>323111</v>
          </cell>
        </row>
        <row r="2483">
          <cell r="A2483" t="str">
            <v>Aircraft Maintenance Engineers (Avionics)</v>
          </cell>
          <cell r="B2483">
            <v>323111</v>
          </cell>
        </row>
        <row r="2484">
          <cell r="A2484" t="str">
            <v>Aircraft Maintenance Engineers (Avionics)</v>
          </cell>
          <cell r="B2484">
            <v>323111</v>
          </cell>
        </row>
        <row r="2485">
          <cell r="A2485" t="str">
            <v>Aircraft Maintenance Engineers (Avionics)</v>
          </cell>
          <cell r="B2485">
            <v>323111</v>
          </cell>
        </row>
        <row r="2486">
          <cell r="A2486" t="str">
            <v>Aircraft Maintenance Engineers (Avionics)</v>
          </cell>
          <cell r="B2486">
            <v>323111</v>
          </cell>
        </row>
        <row r="2487">
          <cell r="A2487" t="str">
            <v>Aircraft Maintenance Engineers (Avionics)</v>
          </cell>
          <cell r="B2487">
            <v>323111</v>
          </cell>
        </row>
        <row r="2488">
          <cell r="A2488" t="str">
            <v>Aircraft Maintenance Engineers (Mechanical)</v>
          </cell>
          <cell r="B2488">
            <v>323112</v>
          </cell>
        </row>
        <row r="2489">
          <cell r="A2489" t="str">
            <v>Aircraft Maintenance Engineers (Mechanical)</v>
          </cell>
          <cell r="B2489">
            <v>323112</v>
          </cell>
        </row>
        <row r="2490">
          <cell r="A2490" t="str">
            <v>Aircraft Maintenance Engineers (Mechanical)</v>
          </cell>
          <cell r="B2490">
            <v>323112</v>
          </cell>
        </row>
        <row r="2491">
          <cell r="A2491" t="str">
            <v>Aircraft Maintenance Engineers (Mechanical)</v>
          </cell>
          <cell r="B2491">
            <v>323112</v>
          </cell>
        </row>
        <row r="2492">
          <cell r="A2492" t="str">
            <v>Aircraft Maintenance Engineers (Mechanical)</v>
          </cell>
          <cell r="B2492">
            <v>323112</v>
          </cell>
        </row>
        <row r="2493">
          <cell r="A2493" t="str">
            <v>Aircraft Maintenance Engineers (Mechanical)</v>
          </cell>
          <cell r="B2493">
            <v>323112</v>
          </cell>
        </row>
        <row r="2494">
          <cell r="A2494" t="str">
            <v>Aircraft Maintenance Engineers (Structures)</v>
          </cell>
          <cell r="B2494">
            <v>323113</v>
          </cell>
        </row>
        <row r="2495">
          <cell r="A2495" t="str">
            <v>Aircraft Maintenance Engineers (Structures)</v>
          </cell>
          <cell r="B2495">
            <v>323113</v>
          </cell>
        </row>
        <row r="2496">
          <cell r="A2496" t="str">
            <v>Aircraft Maintenance Engineers (Structures)</v>
          </cell>
          <cell r="B2496">
            <v>323113</v>
          </cell>
        </row>
        <row r="2497">
          <cell r="A2497" t="str">
            <v>Aircraft Maintenance Engineers (Structures)</v>
          </cell>
          <cell r="B2497">
            <v>323113</v>
          </cell>
        </row>
        <row r="2498">
          <cell r="A2498" t="str">
            <v>Aircraft Maintenance Engineers (Structures)</v>
          </cell>
          <cell r="B2498">
            <v>323113</v>
          </cell>
        </row>
        <row r="2499">
          <cell r="A2499" t="str">
            <v>Aircraft Maintenance Engineers (Structures)</v>
          </cell>
          <cell r="B2499">
            <v>323113</v>
          </cell>
        </row>
        <row r="2500">
          <cell r="A2500" t="str">
            <v>Fitters (General)</v>
          </cell>
          <cell r="B2500">
            <v>323211</v>
          </cell>
        </row>
        <row r="2501">
          <cell r="A2501" t="str">
            <v>Fitters (General)</v>
          </cell>
          <cell r="B2501">
            <v>323211</v>
          </cell>
        </row>
        <row r="2502">
          <cell r="A2502" t="str">
            <v>Fitters (General)</v>
          </cell>
          <cell r="B2502">
            <v>323211</v>
          </cell>
        </row>
        <row r="2503">
          <cell r="A2503" t="str">
            <v>Fitters (General)</v>
          </cell>
          <cell r="B2503">
            <v>323211</v>
          </cell>
        </row>
        <row r="2504">
          <cell r="A2504" t="str">
            <v>Fitters (General)</v>
          </cell>
          <cell r="B2504">
            <v>323211</v>
          </cell>
        </row>
        <row r="2505">
          <cell r="A2505" t="str">
            <v>Fitters (General)</v>
          </cell>
          <cell r="B2505">
            <v>323211</v>
          </cell>
        </row>
        <row r="2506">
          <cell r="A2506" t="str">
            <v>Fitter-Welders</v>
          </cell>
          <cell r="B2506">
            <v>323213</v>
          </cell>
        </row>
        <row r="2507">
          <cell r="A2507" t="str">
            <v>Fitter-Welders</v>
          </cell>
          <cell r="B2507">
            <v>323213</v>
          </cell>
        </row>
        <row r="2508">
          <cell r="A2508" t="str">
            <v>Fitter-Welders</v>
          </cell>
          <cell r="B2508">
            <v>323213</v>
          </cell>
        </row>
        <row r="2509">
          <cell r="A2509" t="str">
            <v>Fitter-Welders</v>
          </cell>
          <cell r="B2509">
            <v>323213</v>
          </cell>
        </row>
        <row r="2510">
          <cell r="A2510" t="str">
            <v>Fitter-Welders</v>
          </cell>
          <cell r="B2510">
            <v>323213</v>
          </cell>
        </row>
        <row r="2511">
          <cell r="A2511" t="str">
            <v>Fitter-Welders</v>
          </cell>
          <cell r="B2511">
            <v>323213</v>
          </cell>
        </row>
        <row r="2512">
          <cell r="A2512" t="str">
            <v>Metal Machinists (First Class)</v>
          </cell>
          <cell r="B2512">
            <v>323214</v>
          </cell>
        </row>
        <row r="2513">
          <cell r="A2513" t="str">
            <v>Metal Machinists (First Class)</v>
          </cell>
          <cell r="B2513">
            <v>323214</v>
          </cell>
        </row>
        <row r="2514">
          <cell r="A2514" t="str">
            <v>Metal Machinists (First Class)</v>
          </cell>
          <cell r="B2514">
            <v>323214</v>
          </cell>
        </row>
        <row r="2515">
          <cell r="A2515" t="str">
            <v>Metal Machinists (First Class)</v>
          </cell>
          <cell r="B2515">
            <v>323214</v>
          </cell>
        </row>
        <row r="2516">
          <cell r="A2516" t="str">
            <v>Metal Machinists (First Class)</v>
          </cell>
          <cell r="B2516">
            <v>323214</v>
          </cell>
        </row>
        <row r="2517">
          <cell r="A2517" t="str">
            <v>Metal Machinists (First Class)</v>
          </cell>
          <cell r="B2517">
            <v>323214</v>
          </cell>
        </row>
        <row r="2518">
          <cell r="A2518" t="str">
            <v>Locksmiths</v>
          </cell>
          <cell r="B2518">
            <v>323313</v>
          </cell>
        </row>
        <row r="2519">
          <cell r="A2519" t="str">
            <v>Locksmiths</v>
          </cell>
          <cell r="B2519">
            <v>323313</v>
          </cell>
        </row>
        <row r="2520">
          <cell r="A2520" t="str">
            <v>Locksmiths</v>
          </cell>
          <cell r="B2520">
            <v>323313</v>
          </cell>
        </row>
        <row r="2521">
          <cell r="A2521" t="str">
            <v>Locksmiths</v>
          </cell>
          <cell r="B2521">
            <v>323313</v>
          </cell>
        </row>
        <row r="2522">
          <cell r="A2522" t="str">
            <v>Locksmiths</v>
          </cell>
          <cell r="B2522">
            <v>323313</v>
          </cell>
        </row>
        <row r="2523">
          <cell r="A2523" t="str">
            <v>Locksmiths</v>
          </cell>
          <cell r="B2523">
            <v>323313</v>
          </cell>
        </row>
        <row r="2524">
          <cell r="A2524" t="str">
            <v>Precision Instrument Makers and Repairers</v>
          </cell>
          <cell r="B2524">
            <v>323314</v>
          </cell>
        </row>
        <row r="2525">
          <cell r="A2525" t="str">
            <v>Precision Instrument Makers and Repairers</v>
          </cell>
          <cell r="B2525">
            <v>323314</v>
          </cell>
        </row>
        <row r="2526">
          <cell r="A2526" t="str">
            <v>Precision Instrument Makers and Repairers</v>
          </cell>
          <cell r="B2526">
            <v>323314</v>
          </cell>
        </row>
        <row r="2527">
          <cell r="A2527" t="str">
            <v>Precision Instrument Makers and Repairers</v>
          </cell>
          <cell r="B2527">
            <v>323314</v>
          </cell>
        </row>
        <row r="2528">
          <cell r="A2528" t="str">
            <v>Precision Instrument Makers and Repairers</v>
          </cell>
          <cell r="B2528">
            <v>323314</v>
          </cell>
        </row>
        <row r="2529">
          <cell r="A2529" t="str">
            <v>Precision Instrument Makers and Repairers</v>
          </cell>
          <cell r="B2529">
            <v>323314</v>
          </cell>
        </row>
        <row r="2530">
          <cell r="A2530" t="str">
            <v>Watch and Clock Makers and Repairers</v>
          </cell>
          <cell r="B2530">
            <v>323316</v>
          </cell>
        </row>
        <row r="2531">
          <cell r="A2531" t="str">
            <v>Watch and Clock Makers and Repairers</v>
          </cell>
          <cell r="B2531">
            <v>323316</v>
          </cell>
        </row>
        <row r="2532">
          <cell r="A2532" t="str">
            <v>Watch and Clock Makers and Repairers</v>
          </cell>
          <cell r="B2532">
            <v>323316</v>
          </cell>
        </row>
        <row r="2533">
          <cell r="A2533" t="str">
            <v>Watch and Clock Makers and Repairers</v>
          </cell>
          <cell r="B2533">
            <v>323316</v>
          </cell>
        </row>
        <row r="2534">
          <cell r="A2534" t="str">
            <v>Watch and Clock Makers and Repairers</v>
          </cell>
          <cell r="B2534">
            <v>323316</v>
          </cell>
        </row>
        <row r="2535">
          <cell r="A2535" t="str">
            <v>Watch and Clock Makers and Repairers</v>
          </cell>
          <cell r="B2535">
            <v>323316</v>
          </cell>
        </row>
        <row r="2536">
          <cell r="A2536" t="str">
            <v>Toolmakers</v>
          </cell>
          <cell r="B2536">
            <v>323412</v>
          </cell>
        </row>
        <row r="2537">
          <cell r="A2537" t="str">
            <v>Toolmakers</v>
          </cell>
          <cell r="B2537">
            <v>323412</v>
          </cell>
        </row>
        <row r="2538">
          <cell r="A2538" t="str">
            <v>Toolmakers</v>
          </cell>
          <cell r="B2538">
            <v>323412</v>
          </cell>
        </row>
        <row r="2539">
          <cell r="A2539" t="str">
            <v>Toolmakers</v>
          </cell>
          <cell r="B2539">
            <v>323412</v>
          </cell>
        </row>
        <row r="2540">
          <cell r="A2540" t="str">
            <v>Toolmakers</v>
          </cell>
          <cell r="B2540">
            <v>323412</v>
          </cell>
        </row>
        <row r="2541">
          <cell r="A2541" t="str">
            <v>Toolmakers</v>
          </cell>
          <cell r="B2541">
            <v>323412</v>
          </cell>
        </row>
        <row r="2542">
          <cell r="A2542" t="str">
            <v>Vehicle Body Builders</v>
          </cell>
          <cell r="B2542">
            <v>324211</v>
          </cell>
        </row>
        <row r="2543">
          <cell r="A2543" t="str">
            <v>Vehicle Body Builders</v>
          </cell>
          <cell r="B2543">
            <v>324211</v>
          </cell>
        </row>
        <row r="2544">
          <cell r="A2544" t="str">
            <v>Vehicle Body Builders</v>
          </cell>
          <cell r="B2544">
            <v>324211</v>
          </cell>
        </row>
        <row r="2545">
          <cell r="A2545" t="str">
            <v>Vehicle Body Builders</v>
          </cell>
          <cell r="B2545">
            <v>324211</v>
          </cell>
        </row>
        <row r="2546">
          <cell r="A2546" t="str">
            <v>Vehicle Body Builders</v>
          </cell>
          <cell r="B2546">
            <v>324211</v>
          </cell>
        </row>
        <row r="2547">
          <cell r="A2547" t="str">
            <v>Vehicle Body Builders</v>
          </cell>
          <cell r="B2547">
            <v>324211</v>
          </cell>
        </row>
        <row r="2548">
          <cell r="A2548" t="str">
            <v>Vehicle Trimmers</v>
          </cell>
          <cell r="B2548">
            <v>324212</v>
          </cell>
        </row>
        <row r="2549">
          <cell r="A2549" t="str">
            <v>Vehicle Trimmers</v>
          </cell>
          <cell r="B2549">
            <v>324212</v>
          </cell>
        </row>
        <row r="2550">
          <cell r="A2550" t="str">
            <v>Vehicle Trimmers</v>
          </cell>
          <cell r="B2550">
            <v>324212</v>
          </cell>
        </row>
        <row r="2551">
          <cell r="A2551" t="str">
            <v>Vehicle Trimmers</v>
          </cell>
          <cell r="B2551">
            <v>324212</v>
          </cell>
        </row>
        <row r="2552">
          <cell r="A2552" t="str">
            <v>Vehicle Trimmers</v>
          </cell>
          <cell r="B2552">
            <v>324212</v>
          </cell>
        </row>
        <row r="2553">
          <cell r="A2553" t="str">
            <v>Vehicle Trimmers</v>
          </cell>
          <cell r="B2553">
            <v>324212</v>
          </cell>
        </row>
        <row r="2554">
          <cell r="A2554" t="str">
            <v>Bricklayers</v>
          </cell>
          <cell r="B2554">
            <v>331111</v>
          </cell>
        </row>
        <row r="2555">
          <cell r="A2555" t="str">
            <v>Bricklayers</v>
          </cell>
          <cell r="B2555">
            <v>331111</v>
          </cell>
        </row>
        <row r="2556">
          <cell r="A2556" t="str">
            <v>Bricklayers</v>
          </cell>
          <cell r="B2556">
            <v>331111</v>
          </cell>
        </row>
        <row r="2557">
          <cell r="A2557" t="str">
            <v>Bricklayers</v>
          </cell>
          <cell r="B2557">
            <v>331111</v>
          </cell>
        </row>
        <row r="2558">
          <cell r="A2558" t="str">
            <v>Bricklayers</v>
          </cell>
          <cell r="B2558">
            <v>331111</v>
          </cell>
        </row>
        <row r="2559">
          <cell r="A2559" t="str">
            <v>Bricklayers</v>
          </cell>
          <cell r="B2559">
            <v>331111</v>
          </cell>
        </row>
        <row r="2560">
          <cell r="A2560" t="str">
            <v>Stonemasons</v>
          </cell>
          <cell r="B2560">
            <v>331112</v>
          </cell>
        </row>
        <row r="2561">
          <cell r="A2561" t="str">
            <v>Stonemasons</v>
          </cell>
          <cell r="B2561">
            <v>331112</v>
          </cell>
        </row>
        <row r="2562">
          <cell r="A2562" t="str">
            <v>Stonemasons</v>
          </cell>
          <cell r="B2562">
            <v>331112</v>
          </cell>
        </row>
        <row r="2563">
          <cell r="A2563" t="str">
            <v>Stonemasons</v>
          </cell>
          <cell r="B2563">
            <v>331112</v>
          </cell>
        </row>
        <row r="2564">
          <cell r="A2564" t="str">
            <v>Stonemasons</v>
          </cell>
          <cell r="B2564">
            <v>331112</v>
          </cell>
        </row>
        <row r="2565">
          <cell r="A2565" t="str">
            <v>Stonemasons</v>
          </cell>
          <cell r="B2565">
            <v>331112</v>
          </cell>
        </row>
        <row r="2566">
          <cell r="A2566" t="str">
            <v>Carpenters</v>
          </cell>
          <cell r="B2566">
            <v>331212</v>
          </cell>
        </row>
        <row r="2567">
          <cell r="A2567" t="str">
            <v>Carpenters</v>
          </cell>
          <cell r="B2567">
            <v>331212</v>
          </cell>
        </row>
        <row r="2568">
          <cell r="A2568" t="str">
            <v>Carpenters</v>
          </cell>
          <cell r="B2568">
            <v>331212</v>
          </cell>
        </row>
        <row r="2569">
          <cell r="A2569" t="str">
            <v>Carpenters</v>
          </cell>
          <cell r="B2569">
            <v>331212</v>
          </cell>
        </row>
        <row r="2570">
          <cell r="A2570" t="str">
            <v>Carpenters</v>
          </cell>
          <cell r="B2570">
            <v>331212</v>
          </cell>
        </row>
        <row r="2571">
          <cell r="A2571" t="str">
            <v>Carpenters</v>
          </cell>
          <cell r="B2571">
            <v>331212</v>
          </cell>
        </row>
        <row r="2572">
          <cell r="A2572" t="str">
            <v>Joiners</v>
          </cell>
          <cell r="B2572">
            <v>331213</v>
          </cell>
        </row>
        <row r="2573">
          <cell r="A2573" t="str">
            <v>Joiners</v>
          </cell>
          <cell r="B2573">
            <v>331213</v>
          </cell>
        </row>
        <row r="2574">
          <cell r="A2574" t="str">
            <v>Joiners</v>
          </cell>
          <cell r="B2574">
            <v>331213</v>
          </cell>
        </row>
        <row r="2575">
          <cell r="A2575" t="str">
            <v>Joiners</v>
          </cell>
          <cell r="B2575">
            <v>331213</v>
          </cell>
        </row>
        <row r="2576">
          <cell r="A2576" t="str">
            <v>Joiners</v>
          </cell>
          <cell r="B2576">
            <v>331213</v>
          </cell>
        </row>
        <row r="2577">
          <cell r="A2577" t="str">
            <v>Joiners</v>
          </cell>
          <cell r="B2577">
            <v>331213</v>
          </cell>
        </row>
        <row r="2578">
          <cell r="A2578" t="str">
            <v>Fibrous Plasterers</v>
          </cell>
          <cell r="B2578">
            <v>333211</v>
          </cell>
        </row>
        <row r="2579">
          <cell r="A2579" t="str">
            <v>Fibrous Plasterers</v>
          </cell>
          <cell r="B2579">
            <v>333211</v>
          </cell>
        </row>
        <row r="2580">
          <cell r="A2580" t="str">
            <v>Fibrous Plasterers</v>
          </cell>
          <cell r="B2580">
            <v>333211</v>
          </cell>
        </row>
        <row r="2581">
          <cell r="A2581" t="str">
            <v>Fibrous Plasterers</v>
          </cell>
          <cell r="B2581">
            <v>333211</v>
          </cell>
        </row>
        <row r="2582">
          <cell r="A2582" t="str">
            <v>Fibrous Plasterers</v>
          </cell>
          <cell r="B2582">
            <v>333211</v>
          </cell>
        </row>
        <row r="2583">
          <cell r="A2583" t="str">
            <v>Fibrous Plasterers</v>
          </cell>
          <cell r="B2583">
            <v>333211</v>
          </cell>
        </row>
        <row r="2584">
          <cell r="A2584" t="str">
            <v>Solid Plasterers</v>
          </cell>
          <cell r="B2584">
            <v>333212</v>
          </cell>
        </row>
        <row r="2585">
          <cell r="A2585" t="str">
            <v>Solid Plasterers</v>
          </cell>
          <cell r="B2585">
            <v>333212</v>
          </cell>
        </row>
        <row r="2586">
          <cell r="A2586" t="str">
            <v>Solid Plasterers</v>
          </cell>
          <cell r="B2586">
            <v>333212</v>
          </cell>
        </row>
        <row r="2587">
          <cell r="A2587" t="str">
            <v>Solid Plasterers</v>
          </cell>
          <cell r="B2587">
            <v>333212</v>
          </cell>
        </row>
        <row r="2588">
          <cell r="A2588" t="str">
            <v>Solid Plasterers</v>
          </cell>
          <cell r="B2588">
            <v>333212</v>
          </cell>
        </row>
        <row r="2589">
          <cell r="A2589" t="str">
            <v>Solid Plasterers</v>
          </cell>
          <cell r="B2589">
            <v>333212</v>
          </cell>
        </row>
        <row r="2590">
          <cell r="A2590" t="str">
            <v>Airconditioning and Mechanical Services Plumbers</v>
          </cell>
          <cell r="B2590">
            <v>334112</v>
          </cell>
        </row>
        <row r="2591">
          <cell r="A2591" t="str">
            <v>Airconditioning and Mechanical Services Plumbers</v>
          </cell>
          <cell r="B2591">
            <v>334112</v>
          </cell>
        </row>
        <row r="2592">
          <cell r="A2592" t="str">
            <v>Airconditioning and Mechanical Services Plumbers</v>
          </cell>
          <cell r="B2592">
            <v>334112</v>
          </cell>
        </row>
        <row r="2593">
          <cell r="A2593" t="str">
            <v>Airconditioning and Mechanical Services Plumbers</v>
          </cell>
          <cell r="B2593">
            <v>334112</v>
          </cell>
        </row>
        <row r="2594">
          <cell r="A2594" t="str">
            <v>Airconditioning and Mechanical Services Plumbers</v>
          </cell>
          <cell r="B2594">
            <v>334112</v>
          </cell>
        </row>
        <row r="2595">
          <cell r="A2595" t="str">
            <v>Airconditioning and Mechanical Services Plumbers</v>
          </cell>
          <cell r="B2595">
            <v>334112</v>
          </cell>
        </row>
        <row r="2596">
          <cell r="A2596" t="str">
            <v>Drainers</v>
          </cell>
          <cell r="B2596">
            <v>334113</v>
          </cell>
        </row>
        <row r="2597">
          <cell r="A2597" t="str">
            <v>Drainers</v>
          </cell>
          <cell r="B2597">
            <v>334113</v>
          </cell>
        </row>
        <row r="2598">
          <cell r="A2598" t="str">
            <v>Drainers</v>
          </cell>
          <cell r="B2598">
            <v>334113</v>
          </cell>
        </row>
        <row r="2599">
          <cell r="A2599" t="str">
            <v>Drainers</v>
          </cell>
          <cell r="B2599">
            <v>334113</v>
          </cell>
        </row>
        <row r="2600">
          <cell r="A2600" t="str">
            <v>Drainers</v>
          </cell>
          <cell r="B2600">
            <v>334113</v>
          </cell>
        </row>
        <row r="2601">
          <cell r="A2601" t="str">
            <v>Drainers</v>
          </cell>
          <cell r="B2601">
            <v>334113</v>
          </cell>
        </row>
        <row r="2602">
          <cell r="A2602" t="str">
            <v>Gasfitters</v>
          </cell>
          <cell r="B2602">
            <v>334114</v>
          </cell>
        </row>
        <row r="2603">
          <cell r="A2603" t="str">
            <v>Gasfitters</v>
          </cell>
          <cell r="B2603">
            <v>334114</v>
          </cell>
        </row>
        <row r="2604">
          <cell r="A2604" t="str">
            <v>Gasfitters</v>
          </cell>
          <cell r="B2604">
            <v>334114</v>
          </cell>
        </row>
        <row r="2605">
          <cell r="A2605" t="str">
            <v>Gasfitters</v>
          </cell>
          <cell r="B2605">
            <v>334114</v>
          </cell>
        </row>
        <row r="2606">
          <cell r="A2606" t="str">
            <v>Gasfitters</v>
          </cell>
          <cell r="B2606">
            <v>334114</v>
          </cell>
        </row>
        <row r="2607">
          <cell r="A2607" t="str">
            <v>Gasfitters</v>
          </cell>
          <cell r="B2607">
            <v>334114</v>
          </cell>
        </row>
        <row r="2608">
          <cell r="A2608" t="str">
            <v>Roof Plumbers</v>
          </cell>
          <cell r="B2608">
            <v>334115</v>
          </cell>
        </row>
        <row r="2609">
          <cell r="A2609" t="str">
            <v>Roof Plumbers</v>
          </cell>
          <cell r="B2609">
            <v>334115</v>
          </cell>
        </row>
        <row r="2610">
          <cell r="A2610" t="str">
            <v>Roof Plumbers</v>
          </cell>
          <cell r="B2610">
            <v>334115</v>
          </cell>
        </row>
        <row r="2611">
          <cell r="A2611" t="str">
            <v>Roof Plumbers</v>
          </cell>
          <cell r="B2611">
            <v>334115</v>
          </cell>
        </row>
        <row r="2612">
          <cell r="A2612" t="str">
            <v>Roof Plumbers</v>
          </cell>
          <cell r="B2612">
            <v>334115</v>
          </cell>
        </row>
        <row r="2613">
          <cell r="A2613" t="str">
            <v>Roof Plumbers</v>
          </cell>
          <cell r="B2613">
            <v>334115</v>
          </cell>
        </row>
        <row r="2614">
          <cell r="A2614" t="str">
            <v>Lift Mechanics</v>
          </cell>
          <cell r="B2614">
            <v>341113</v>
          </cell>
        </row>
        <row r="2615">
          <cell r="A2615" t="str">
            <v>Lift Mechanics</v>
          </cell>
          <cell r="B2615">
            <v>341113</v>
          </cell>
        </row>
        <row r="2616">
          <cell r="A2616" t="str">
            <v>Lift Mechanics</v>
          </cell>
          <cell r="B2616">
            <v>341113</v>
          </cell>
        </row>
        <row r="2617">
          <cell r="A2617" t="str">
            <v>Lift Mechanics</v>
          </cell>
          <cell r="B2617">
            <v>341113</v>
          </cell>
        </row>
        <row r="2618">
          <cell r="A2618" t="str">
            <v>Lift Mechanics</v>
          </cell>
          <cell r="B2618">
            <v>341113</v>
          </cell>
        </row>
        <row r="2619">
          <cell r="A2619" t="str">
            <v>Lift Mechanics</v>
          </cell>
          <cell r="B2619">
            <v>341113</v>
          </cell>
        </row>
        <row r="2620">
          <cell r="A2620" t="str">
            <v>Business Machine Mechanics</v>
          </cell>
          <cell r="B2620">
            <v>342311</v>
          </cell>
        </row>
        <row r="2621">
          <cell r="A2621" t="str">
            <v>Business Machine Mechanics</v>
          </cell>
          <cell r="B2621">
            <v>342311</v>
          </cell>
        </row>
        <row r="2622">
          <cell r="A2622" t="str">
            <v>Business Machine Mechanics</v>
          </cell>
          <cell r="B2622">
            <v>342311</v>
          </cell>
        </row>
        <row r="2623">
          <cell r="A2623" t="str">
            <v>Business Machine Mechanics</v>
          </cell>
          <cell r="B2623">
            <v>342311</v>
          </cell>
        </row>
        <row r="2624">
          <cell r="A2624" t="str">
            <v>Business Machine Mechanics</v>
          </cell>
          <cell r="B2624">
            <v>342311</v>
          </cell>
        </row>
        <row r="2625">
          <cell r="A2625" t="str">
            <v>Business Machine Mechanics</v>
          </cell>
          <cell r="B2625">
            <v>342311</v>
          </cell>
        </row>
        <row r="2626">
          <cell r="A2626" t="str">
            <v>Communications Operators</v>
          </cell>
          <cell r="B2626">
            <v>342312</v>
          </cell>
        </row>
        <row r="2627">
          <cell r="A2627" t="str">
            <v>Communications Operators</v>
          </cell>
          <cell r="B2627">
            <v>342312</v>
          </cell>
        </row>
        <row r="2628">
          <cell r="A2628" t="str">
            <v>Communications Operators</v>
          </cell>
          <cell r="B2628">
            <v>342312</v>
          </cell>
        </row>
        <row r="2629">
          <cell r="A2629" t="str">
            <v>Communications Operators</v>
          </cell>
          <cell r="B2629">
            <v>342312</v>
          </cell>
        </row>
        <row r="2630">
          <cell r="A2630" t="str">
            <v>Communications Operators</v>
          </cell>
          <cell r="B2630">
            <v>342312</v>
          </cell>
        </row>
        <row r="2631">
          <cell r="A2631" t="str">
            <v>Communications Operators</v>
          </cell>
          <cell r="B2631">
            <v>342312</v>
          </cell>
        </row>
        <row r="2632">
          <cell r="A2632" t="str">
            <v>Electronic Equipment Trades Workers</v>
          </cell>
          <cell r="B2632">
            <v>342313</v>
          </cell>
        </row>
        <row r="2633">
          <cell r="A2633" t="str">
            <v>Electronic Equipment Trades Workers</v>
          </cell>
          <cell r="B2633">
            <v>342313</v>
          </cell>
        </row>
        <row r="2634">
          <cell r="A2634" t="str">
            <v>Electronic Equipment Trades Workers</v>
          </cell>
          <cell r="B2634">
            <v>342313</v>
          </cell>
        </row>
        <row r="2635">
          <cell r="A2635" t="str">
            <v>Electronic Equipment Trades Workers</v>
          </cell>
          <cell r="B2635">
            <v>342313</v>
          </cell>
        </row>
        <row r="2636">
          <cell r="A2636" t="str">
            <v>Electronic Equipment Trades Workers</v>
          </cell>
          <cell r="B2636">
            <v>342313</v>
          </cell>
        </row>
        <row r="2637">
          <cell r="A2637" t="str">
            <v>Electronic Equipment Trades Workers</v>
          </cell>
          <cell r="B2637">
            <v>342313</v>
          </cell>
        </row>
        <row r="2638">
          <cell r="A2638" t="str">
            <v>Electronic Instrument Trades Workers (General)</v>
          </cell>
          <cell r="B2638">
            <v>342314</v>
          </cell>
        </row>
        <row r="2639">
          <cell r="A2639" t="str">
            <v>Electronic Instrument Trades Workers (General)</v>
          </cell>
          <cell r="B2639">
            <v>342314</v>
          </cell>
        </row>
        <row r="2640">
          <cell r="A2640" t="str">
            <v>Electronic Instrument Trades Workers (General)</v>
          </cell>
          <cell r="B2640">
            <v>342314</v>
          </cell>
        </row>
        <row r="2641">
          <cell r="A2641" t="str">
            <v>Electronic Instrument Trades Workers (General)</v>
          </cell>
          <cell r="B2641">
            <v>342314</v>
          </cell>
        </row>
        <row r="2642">
          <cell r="A2642" t="str">
            <v>Electronic Instrument Trades Workers (General)</v>
          </cell>
          <cell r="B2642">
            <v>342314</v>
          </cell>
        </row>
        <row r="2643">
          <cell r="A2643" t="str">
            <v>Electronic Instrument Trades Workers (General)</v>
          </cell>
          <cell r="B2643">
            <v>342314</v>
          </cell>
        </row>
        <row r="2644">
          <cell r="A2644" t="str">
            <v>Telecommunications Linesworkers</v>
          </cell>
          <cell r="B2644">
            <v>342413</v>
          </cell>
        </row>
        <row r="2645">
          <cell r="A2645" t="str">
            <v>Telecommunications Linesworkers</v>
          </cell>
          <cell r="B2645">
            <v>342413</v>
          </cell>
        </row>
        <row r="2646">
          <cell r="A2646" t="str">
            <v>Telecommunications Linesworkers</v>
          </cell>
          <cell r="B2646">
            <v>342413</v>
          </cell>
        </row>
        <row r="2647">
          <cell r="A2647" t="str">
            <v>Telecommunications Linesworkers</v>
          </cell>
          <cell r="B2647">
            <v>342413</v>
          </cell>
        </row>
        <row r="2648">
          <cell r="A2648" t="str">
            <v>Telecommunications Linesworkers</v>
          </cell>
          <cell r="B2648">
            <v>342413</v>
          </cell>
        </row>
        <row r="2649">
          <cell r="A2649" t="str">
            <v>Telecommunications Linesworkers</v>
          </cell>
          <cell r="B2649">
            <v>342413</v>
          </cell>
        </row>
        <row r="2650">
          <cell r="A2650" t="str">
            <v>Dog Handlers and Trainers</v>
          </cell>
          <cell r="B2650">
            <v>361111</v>
          </cell>
        </row>
        <row r="2651">
          <cell r="A2651" t="str">
            <v>Dog Handlers and Trainers</v>
          </cell>
          <cell r="B2651">
            <v>361111</v>
          </cell>
        </row>
        <row r="2652">
          <cell r="A2652" t="str">
            <v>Dog Handlers and Trainers</v>
          </cell>
          <cell r="B2652">
            <v>361111</v>
          </cell>
        </row>
        <row r="2653">
          <cell r="A2653" t="str">
            <v>Dog Handlers and Trainers</v>
          </cell>
          <cell r="B2653">
            <v>361111</v>
          </cell>
        </row>
        <row r="2654">
          <cell r="A2654" t="str">
            <v>Dog Handlers and Trainers</v>
          </cell>
          <cell r="B2654">
            <v>361111</v>
          </cell>
        </row>
        <row r="2655">
          <cell r="A2655" t="str">
            <v>Dog Handlers and Trainers</v>
          </cell>
          <cell r="B2655">
            <v>361111</v>
          </cell>
        </row>
        <row r="2656">
          <cell r="A2656" t="str">
            <v>Horse Trainers</v>
          </cell>
          <cell r="B2656">
            <v>361112</v>
          </cell>
        </row>
        <row r="2657">
          <cell r="A2657" t="str">
            <v>Horse Trainers</v>
          </cell>
          <cell r="B2657">
            <v>361112</v>
          </cell>
        </row>
        <row r="2658">
          <cell r="A2658" t="str">
            <v>Horse Trainers</v>
          </cell>
          <cell r="B2658">
            <v>361112</v>
          </cell>
        </row>
        <row r="2659">
          <cell r="A2659" t="str">
            <v>Horse Trainers</v>
          </cell>
          <cell r="B2659">
            <v>361112</v>
          </cell>
        </row>
        <row r="2660">
          <cell r="A2660" t="str">
            <v>Horse Trainers</v>
          </cell>
          <cell r="B2660">
            <v>361112</v>
          </cell>
        </row>
        <row r="2661">
          <cell r="A2661" t="str">
            <v>Horse Trainers</v>
          </cell>
          <cell r="B2661">
            <v>361112</v>
          </cell>
        </row>
        <row r="2662">
          <cell r="A2662" t="str">
            <v>Pet Groomers</v>
          </cell>
          <cell r="B2662">
            <v>361113</v>
          </cell>
        </row>
        <row r="2663">
          <cell r="A2663" t="str">
            <v>Pet Groomers</v>
          </cell>
          <cell r="B2663">
            <v>361113</v>
          </cell>
        </row>
        <row r="2664">
          <cell r="A2664" t="str">
            <v>Pet Groomers</v>
          </cell>
          <cell r="B2664">
            <v>361113</v>
          </cell>
        </row>
        <row r="2665">
          <cell r="A2665" t="str">
            <v>Pet Groomers</v>
          </cell>
          <cell r="B2665">
            <v>361113</v>
          </cell>
        </row>
        <row r="2666">
          <cell r="A2666" t="str">
            <v>Pet Groomers</v>
          </cell>
          <cell r="B2666">
            <v>361113</v>
          </cell>
        </row>
        <row r="2667">
          <cell r="A2667" t="str">
            <v>Pet Groomers</v>
          </cell>
          <cell r="B2667">
            <v>361113</v>
          </cell>
        </row>
        <row r="2668">
          <cell r="A2668" t="str">
            <v>Zookeepers</v>
          </cell>
          <cell r="B2668">
            <v>361114</v>
          </cell>
        </row>
        <row r="2669">
          <cell r="A2669" t="str">
            <v>Zookeepers</v>
          </cell>
          <cell r="B2669">
            <v>361114</v>
          </cell>
        </row>
        <row r="2670">
          <cell r="A2670" t="str">
            <v>Zookeepers</v>
          </cell>
          <cell r="B2670">
            <v>361114</v>
          </cell>
        </row>
        <row r="2671">
          <cell r="A2671" t="str">
            <v>Zookeepers</v>
          </cell>
          <cell r="B2671">
            <v>361114</v>
          </cell>
        </row>
        <row r="2672">
          <cell r="A2672" t="str">
            <v>Zookeepers</v>
          </cell>
          <cell r="B2672">
            <v>361114</v>
          </cell>
        </row>
        <row r="2673">
          <cell r="A2673" t="str">
            <v>Zookeepers</v>
          </cell>
          <cell r="B2673">
            <v>361114</v>
          </cell>
        </row>
        <row r="2674">
          <cell r="A2674" t="str">
            <v>Arborists</v>
          </cell>
          <cell r="B2674">
            <v>362212</v>
          </cell>
        </row>
        <row r="2675">
          <cell r="A2675" t="str">
            <v>Arborists</v>
          </cell>
          <cell r="B2675">
            <v>362212</v>
          </cell>
        </row>
        <row r="2676">
          <cell r="A2676" t="str">
            <v>Arborists</v>
          </cell>
          <cell r="B2676">
            <v>362212</v>
          </cell>
        </row>
        <row r="2677">
          <cell r="A2677" t="str">
            <v>Arborists</v>
          </cell>
          <cell r="B2677">
            <v>362212</v>
          </cell>
        </row>
        <row r="2678">
          <cell r="A2678" t="str">
            <v>Arborists</v>
          </cell>
          <cell r="B2678">
            <v>362212</v>
          </cell>
        </row>
        <row r="2679">
          <cell r="A2679" t="str">
            <v>Arborists</v>
          </cell>
          <cell r="B2679">
            <v>362212</v>
          </cell>
        </row>
        <row r="2680">
          <cell r="A2680" t="str">
            <v>Print Finishers</v>
          </cell>
          <cell r="B2680">
            <v>392111</v>
          </cell>
        </row>
        <row r="2681">
          <cell r="A2681" t="str">
            <v>Print Finishers</v>
          </cell>
          <cell r="B2681">
            <v>392111</v>
          </cell>
        </row>
        <row r="2682">
          <cell r="A2682" t="str">
            <v>Print Finishers</v>
          </cell>
          <cell r="B2682">
            <v>392111</v>
          </cell>
        </row>
        <row r="2683">
          <cell r="A2683" t="str">
            <v>Print Finishers</v>
          </cell>
          <cell r="B2683">
            <v>392111</v>
          </cell>
        </row>
        <row r="2684">
          <cell r="A2684" t="str">
            <v>Print Finishers</v>
          </cell>
          <cell r="B2684">
            <v>392111</v>
          </cell>
        </row>
        <row r="2685">
          <cell r="A2685" t="str">
            <v>Print Finishers</v>
          </cell>
          <cell r="B2685">
            <v>392111</v>
          </cell>
        </row>
        <row r="2686">
          <cell r="A2686" t="str">
            <v>Screen Printers</v>
          </cell>
          <cell r="B2686">
            <v>392112</v>
          </cell>
        </row>
        <row r="2687">
          <cell r="A2687" t="str">
            <v>Screen Printers</v>
          </cell>
          <cell r="B2687">
            <v>392112</v>
          </cell>
        </row>
        <row r="2688">
          <cell r="A2688" t="str">
            <v>Screen Printers</v>
          </cell>
          <cell r="B2688">
            <v>392112</v>
          </cell>
        </row>
        <row r="2689">
          <cell r="A2689" t="str">
            <v>Screen Printers</v>
          </cell>
          <cell r="B2689">
            <v>392112</v>
          </cell>
        </row>
        <row r="2690">
          <cell r="A2690" t="str">
            <v>Screen Printers</v>
          </cell>
          <cell r="B2690">
            <v>392112</v>
          </cell>
        </row>
        <row r="2691">
          <cell r="A2691" t="str">
            <v>Screen Printers</v>
          </cell>
          <cell r="B2691">
            <v>392112</v>
          </cell>
        </row>
        <row r="2692">
          <cell r="A2692" t="str">
            <v>Canvas Goods Fabricators</v>
          </cell>
          <cell r="B2692">
            <v>393111</v>
          </cell>
        </row>
        <row r="2693">
          <cell r="A2693" t="str">
            <v>Canvas Goods Fabricators</v>
          </cell>
          <cell r="B2693">
            <v>393111</v>
          </cell>
        </row>
        <row r="2694">
          <cell r="A2694" t="str">
            <v>Canvas Goods Fabricators</v>
          </cell>
          <cell r="B2694">
            <v>393111</v>
          </cell>
        </row>
        <row r="2695">
          <cell r="A2695" t="str">
            <v>Canvas Goods Fabricators</v>
          </cell>
          <cell r="B2695">
            <v>393111</v>
          </cell>
        </row>
        <row r="2696">
          <cell r="A2696" t="str">
            <v>Canvas Goods Fabricators</v>
          </cell>
          <cell r="B2696">
            <v>393111</v>
          </cell>
        </row>
        <row r="2697">
          <cell r="A2697" t="str">
            <v>Canvas Goods Fabricators</v>
          </cell>
          <cell r="B2697">
            <v>393111</v>
          </cell>
        </row>
        <row r="2698">
          <cell r="A2698" t="str">
            <v>Leather Goods Makers</v>
          </cell>
          <cell r="B2698">
            <v>393112</v>
          </cell>
        </row>
        <row r="2699">
          <cell r="A2699" t="str">
            <v>Leather Goods Makers</v>
          </cell>
          <cell r="B2699">
            <v>393112</v>
          </cell>
        </row>
        <row r="2700">
          <cell r="A2700" t="str">
            <v>Leather Goods Makers</v>
          </cell>
          <cell r="B2700">
            <v>393112</v>
          </cell>
        </row>
        <row r="2701">
          <cell r="A2701" t="str">
            <v>Leather Goods Makers</v>
          </cell>
          <cell r="B2701">
            <v>393112</v>
          </cell>
        </row>
        <row r="2702">
          <cell r="A2702" t="str">
            <v>Leather Goods Makers</v>
          </cell>
          <cell r="B2702">
            <v>393112</v>
          </cell>
        </row>
        <row r="2703">
          <cell r="A2703" t="str">
            <v>Leather Goods Makers</v>
          </cell>
          <cell r="B2703">
            <v>393112</v>
          </cell>
        </row>
        <row r="2704">
          <cell r="A2704" t="str">
            <v>Sail Makers</v>
          </cell>
          <cell r="B2704">
            <v>393113</v>
          </cell>
        </row>
        <row r="2705">
          <cell r="A2705" t="str">
            <v>Sail Makers</v>
          </cell>
          <cell r="B2705">
            <v>393113</v>
          </cell>
        </row>
        <row r="2706">
          <cell r="A2706" t="str">
            <v>Sail Makers</v>
          </cell>
          <cell r="B2706">
            <v>393113</v>
          </cell>
        </row>
        <row r="2707">
          <cell r="A2707" t="str">
            <v>Sail Makers</v>
          </cell>
          <cell r="B2707">
            <v>393113</v>
          </cell>
        </row>
        <row r="2708">
          <cell r="A2708" t="str">
            <v>Sail Makers</v>
          </cell>
          <cell r="B2708">
            <v>393113</v>
          </cell>
        </row>
        <row r="2709">
          <cell r="A2709" t="str">
            <v>Sail Makers</v>
          </cell>
          <cell r="B2709">
            <v>393113</v>
          </cell>
        </row>
        <row r="2710">
          <cell r="A2710" t="str">
            <v>Shoemakers</v>
          </cell>
          <cell r="B2710">
            <v>393114</v>
          </cell>
        </row>
        <row r="2711">
          <cell r="A2711" t="str">
            <v>Shoemakers</v>
          </cell>
          <cell r="B2711">
            <v>393114</v>
          </cell>
        </row>
        <row r="2712">
          <cell r="A2712" t="str">
            <v>Shoemakers</v>
          </cell>
          <cell r="B2712">
            <v>393114</v>
          </cell>
        </row>
        <row r="2713">
          <cell r="A2713" t="str">
            <v>Shoemakers</v>
          </cell>
          <cell r="B2713">
            <v>393114</v>
          </cell>
        </row>
        <row r="2714">
          <cell r="A2714" t="str">
            <v>Shoemakers</v>
          </cell>
          <cell r="B2714">
            <v>393114</v>
          </cell>
        </row>
        <row r="2715">
          <cell r="A2715" t="str">
            <v>Shoemakers</v>
          </cell>
          <cell r="B2715">
            <v>393114</v>
          </cell>
        </row>
        <row r="2716">
          <cell r="A2716" t="str">
            <v>Dressmakers and Tailors</v>
          </cell>
          <cell r="B2716">
            <v>393213</v>
          </cell>
        </row>
        <row r="2717">
          <cell r="A2717" t="str">
            <v>Dressmakers and Tailors</v>
          </cell>
          <cell r="B2717">
            <v>393213</v>
          </cell>
        </row>
        <row r="2718">
          <cell r="A2718" t="str">
            <v>Dressmakers and Tailors</v>
          </cell>
          <cell r="B2718">
            <v>393213</v>
          </cell>
        </row>
        <row r="2719">
          <cell r="A2719" t="str">
            <v>Dressmakers and Tailors</v>
          </cell>
          <cell r="B2719">
            <v>393213</v>
          </cell>
        </row>
        <row r="2720">
          <cell r="A2720" t="str">
            <v>Dressmakers and Tailors</v>
          </cell>
          <cell r="B2720">
            <v>393213</v>
          </cell>
        </row>
        <row r="2721">
          <cell r="A2721" t="str">
            <v>Dressmakers and Tailors</v>
          </cell>
          <cell r="B2721">
            <v>393213</v>
          </cell>
        </row>
        <row r="2722">
          <cell r="A2722" t="str">
            <v>Furniture Finishers</v>
          </cell>
          <cell r="B2722">
            <v>394211</v>
          </cell>
        </row>
        <row r="2723">
          <cell r="A2723" t="str">
            <v>Furniture Finishers</v>
          </cell>
          <cell r="B2723">
            <v>394211</v>
          </cell>
        </row>
        <row r="2724">
          <cell r="A2724" t="str">
            <v>Furniture Finishers</v>
          </cell>
          <cell r="B2724">
            <v>394211</v>
          </cell>
        </row>
        <row r="2725">
          <cell r="A2725" t="str">
            <v>Furniture Finishers</v>
          </cell>
          <cell r="B2725">
            <v>394211</v>
          </cell>
        </row>
        <row r="2726">
          <cell r="A2726" t="str">
            <v>Furniture Finishers</v>
          </cell>
          <cell r="B2726">
            <v>394211</v>
          </cell>
        </row>
        <row r="2727">
          <cell r="A2727" t="str">
            <v>Furniture Finishers</v>
          </cell>
          <cell r="B2727">
            <v>394211</v>
          </cell>
        </row>
        <row r="2728">
          <cell r="A2728" t="str">
            <v>Picture Framers</v>
          </cell>
          <cell r="B2728">
            <v>394212</v>
          </cell>
        </row>
        <row r="2729">
          <cell r="A2729" t="str">
            <v>Picture Framers</v>
          </cell>
          <cell r="B2729">
            <v>394212</v>
          </cell>
        </row>
        <row r="2730">
          <cell r="A2730" t="str">
            <v>Picture Framers</v>
          </cell>
          <cell r="B2730">
            <v>394212</v>
          </cell>
        </row>
        <row r="2731">
          <cell r="A2731" t="str">
            <v>Picture Framers</v>
          </cell>
          <cell r="B2731">
            <v>394212</v>
          </cell>
        </row>
        <row r="2732">
          <cell r="A2732" t="str">
            <v>Picture Framers</v>
          </cell>
          <cell r="B2732">
            <v>394212</v>
          </cell>
        </row>
        <row r="2733">
          <cell r="A2733" t="str">
            <v>Picture Framers</v>
          </cell>
          <cell r="B2733">
            <v>394212</v>
          </cell>
        </row>
        <row r="2734">
          <cell r="A2734" t="str">
            <v>Wood Machinists</v>
          </cell>
          <cell r="B2734">
            <v>394213</v>
          </cell>
        </row>
        <row r="2735">
          <cell r="A2735" t="str">
            <v>Wood Machinists</v>
          </cell>
          <cell r="B2735">
            <v>394213</v>
          </cell>
        </row>
        <row r="2736">
          <cell r="A2736" t="str">
            <v>Wood Machinists</v>
          </cell>
          <cell r="B2736">
            <v>394213</v>
          </cell>
        </row>
        <row r="2737">
          <cell r="A2737" t="str">
            <v>Wood Machinists</v>
          </cell>
          <cell r="B2737">
            <v>394213</v>
          </cell>
        </row>
        <row r="2738">
          <cell r="A2738" t="str">
            <v>Wood Machinists</v>
          </cell>
          <cell r="B2738">
            <v>394213</v>
          </cell>
        </row>
        <row r="2739">
          <cell r="A2739" t="str">
            <v>Wood Machinists</v>
          </cell>
          <cell r="B2739">
            <v>394213</v>
          </cell>
        </row>
        <row r="2740">
          <cell r="A2740" t="str">
            <v>Wood Turners</v>
          </cell>
          <cell r="B2740">
            <v>394214</v>
          </cell>
        </row>
        <row r="2741">
          <cell r="A2741" t="str">
            <v>Wood Turners</v>
          </cell>
          <cell r="B2741">
            <v>394214</v>
          </cell>
        </row>
        <row r="2742">
          <cell r="A2742" t="str">
            <v>Wood Turners</v>
          </cell>
          <cell r="B2742">
            <v>394214</v>
          </cell>
        </row>
        <row r="2743">
          <cell r="A2743" t="str">
            <v>Wood Turners</v>
          </cell>
          <cell r="B2743">
            <v>394214</v>
          </cell>
        </row>
        <row r="2744">
          <cell r="A2744" t="str">
            <v>Wood Turners</v>
          </cell>
          <cell r="B2744">
            <v>394214</v>
          </cell>
        </row>
        <row r="2745">
          <cell r="A2745" t="str">
            <v>Wood Turners</v>
          </cell>
          <cell r="B2745">
            <v>394214</v>
          </cell>
        </row>
        <row r="2746">
          <cell r="A2746" t="str">
            <v>Chemical Plant Operators</v>
          </cell>
          <cell r="B2746">
            <v>399211</v>
          </cell>
        </row>
        <row r="2747">
          <cell r="A2747" t="str">
            <v>Chemical Plant Operators</v>
          </cell>
          <cell r="B2747">
            <v>399211</v>
          </cell>
        </row>
        <row r="2748">
          <cell r="A2748" t="str">
            <v>Chemical Plant Operators</v>
          </cell>
          <cell r="B2748">
            <v>399211</v>
          </cell>
        </row>
        <row r="2749">
          <cell r="A2749" t="str">
            <v>Chemical Plant Operators</v>
          </cell>
          <cell r="B2749">
            <v>399211</v>
          </cell>
        </row>
        <row r="2750">
          <cell r="A2750" t="str">
            <v>Chemical Plant Operators</v>
          </cell>
          <cell r="B2750">
            <v>399211</v>
          </cell>
        </row>
        <row r="2751">
          <cell r="A2751" t="str">
            <v>Chemical Plant Operators</v>
          </cell>
          <cell r="B2751">
            <v>399211</v>
          </cell>
        </row>
        <row r="2752">
          <cell r="A2752" t="str">
            <v>Gas and Petroleum Operators</v>
          </cell>
          <cell r="B2752">
            <v>399212</v>
          </cell>
        </row>
        <row r="2753">
          <cell r="A2753" t="str">
            <v>Gas and Petroleum Operators</v>
          </cell>
          <cell r="B2753">
            <v>399212</v>
          </cell>
        </row>
        <row r="2754">
          <cell r="A2754" t="str">
            <v>Gas and Petroleum Operators</v>
          </cell>
          <cell r="B2754">
            <v>399212</v>
          </cell>
        </row>
        <row r="2755">
          <cell r="A2755" t="str">
            <v>Gas and Petroleum Operators</v>
          </cell>
          <cell r="B2755">
            <v>399212</v>
          </cell>
        </row>
        <row r="2756">
          <cell r="A2756" t="str">
            <v>Gas and Petroleum Operators</v>
          </cell>
          <cell r="B2756">
            <v>399212</v>
          </cell>
        </row>
        <row r="2757">
          <cell r="A2757" t="str">
            <v>Gas and Petroleum Operators</v>
          </cell>
          <cell r="B2757">
            <v>399212</v>
          </cell>
        </row>
        <row r="2758">
          <cell r="A2758" t="str">
            <v>Power Generation Plant Operators</v>
          </cell>
          <cell r="B2758">
            <v>399213</v>
          </cell>
        </row>
        <row r="2759">
          <cell r="A2759" t="str">
            <v>Power Generation Plant Operators</v>
          </cell>
          <cell r="B2759">
            <v>399213</v>
          </cell>
        </row>
        <row r="2760">
          <cell r="A2760" t="str">
            <v>Power Generation Plant Operators</v>
          </cell>
          <cell r="B2760">
            <v>399213</v>
          </cell>
        </row>
        <row r="2761">
          <cell r="A2761" t="str">
            <v>Power Generation Plant Operators</v>
          </cell>
          <cell r="B2761">
            <v>399213</v>
          </cell>
        </row>
        <row r="2762">
          <cell r="A2762" t="str">
            <v>Power Generation Plant Operators</v>
          </cell>
          <cell r="B2762">
            <v>399213</v>
          </cell>
        </row>
        <row r="2763">
          <cell r="A2763" t="str">
            <v>Power Generation Plant Operators</v>
          </cell>
          <cell r="B2763">
            <v>399213</v>
          </cell>
        </row>
        <row r="2764">
          <cell r="A2764" t="str">
            <v>Gallery and Museum Technicians</v>
          </cell>
          <cell r="B2764">
            <v>399311</v>
          </cell>
        </row>
        <row r="2765">
          <cell r="A2765" t="str">
            <v>Gallery and Museum Technicians</v>
          </cell>
          <cell r="B2765">
            <v>399311</v>
          </cell>
        </row>
        <row r="2766">
          <cell r="A2766" t="str">
            <v>Gallery and Museum Technicians</v>
          </cell>
          <cell r="B2766">
            <v>399311</v>
          </cell>
        </row>
        <row r="2767">
          <cell r="A2767" t="str">
            <v>Gallery and Museum Technicians</v>
          </cell>
          <cell r="B2767">
            <v>399311</v>
          </cell>
        </row>
        <row r="2768">
          <cell r="A2768" t="str">
            <v>Gallery and Museum Technicians</v>
          </cell>
          <cell r="B2768">
            <v>399311</v>
          </cell>
        </row>
        <row r="2769">
          <cell r="A2769" t="str">
            <v>Gallery and Museum Technicians</v>
          </cell>
          <cell r="B2769">
            <v>399311</v>
          </cell>
        </row>
        <row r="2770">
          <cell r="A2770" t="str">
            <v>Library Technicians</v>
          </cell>
          <cell r="B2770">
            <v>399312</v>
          </cell>
        </row>
        <row r="2771">
          <cell r="A2771" t="str">
            <v>Library Technicians</v>
          </cell>
          <cell r="B2771">
            <v>399312</v>
          </cell>
        </row>
        <row r="2772">
          <cell r="A2772" t="str">
            <v>Library Technicians</v>
          </cell>
          <cell r="B2772">
            <v>399312</v>
          </cell>
        </row>
        <row r="2773">
          <cell r="A2773" t="str">
            <v>Library Technicians</v>
          </cell>
          <cell r="B2773">
            <v>399312</v>
          </cell>
        </row>
        <row r="2774">
          <cell r="A2774" t="str">
            <v>Library Technicians</v>
          </cell>
          <cell r="B2774">
            <v>399312</v>
          </cell>
        </row>
        <row r="2775">
          <cell r="A2775" t="str">
            <v>Library Technicians</v>
          </cell>
          <cell r="B2775">
            <v>399312</v>
          </cell>
        </row>
        <row r="2776">
          <cell r="A2776" t="str">
            <v>Broadcast Transmitter Operators</v>
          </cell>
          <cell r="B2776">
            <v>399511</v>
          </cell>
        </row>
        <row r="2777">
          <cell r="A2777" t="str">
            <v>Broadcast Transmitter Operators</v>
          </cell>
          <cell r="B2777">
            <v>399511</v>
          </cell>
        </row>
        <row r="2778">
          <cell r="A2778" t="str">
            <v>Broadcast Transmitter Operators</v>
          </cell>
          <cell r="B2778">
            <v>399511</v>
          </cell>
        </row>
        <row r="2779">
          <cell r="A2779" t="str">
            <v>Broadcast Transmitter Operators</v>
          </cell>
          <cell r="B2779">
            <v>399511</v>
          </cell>
        </row>
        <row r="2780">
          <cell r="A2780" t="str">
            <v>Broadcast Transmitter Operators</v>
          </cell>
          <cell r="B2780">
            <v>399511</v>
          </cell>
        </row>
        <row r="2781">
          <cell r="A2781" t="str">
            <v>Broadcast Transmitter Operators</v>
          </cell>
          <cell r="B2781">
            <v>399511</v>
          </cell>
        </row>
        <row r="2782">
          <cell r="A2782" t="str">
            <v>Camera Operators (Film, Television or Video)</v>
          </cell>
          <cell r="B2782">
            <v>399512</v>
          </cell>
        </row>
        <row r="2783">
          <cell r="A2783" t="str">
            <v>Camera Operators (Film, Television or Video)</v>
          </cell>
          <cell r="B2783">
            <v>399512</v>
          </cell>
        </row>
        <row r="2784">
          <cell r="A2784" t="str">
            <v>Camera Operators (Film, Television or Video)</v>
          </cell>
          <cell r="B2784">
            <v>399512</v>
          </cell>
        </row>
        <row r="2785">
          <cell r="A2785" t="str">
            <v>Camera Operators (Film, Television or Video)</v>
          </cell>
          <cell r="B2785">
            <v>399512</v>
          </cell>
        </row>
        <row r="2786">
          <cell r="A2786" t="str">
            <v>Camera Operators (Film, Television or Video)</v>
          </cell>
          <cell r="B2786">
            <v>399512</v>
          </cell>
        </row>
        <row r="2787">
          <cell r="A2787" t="str">
            <v>Camera Operators (Film, Television or Video)</v>
          </cell>
          <cell r="B2787">
            <v>399512</v>
          </cell>
        </row>
        <row r="2788">
          <cell r="A2788" t="str">
            <v>Light Technicians</v>
          </cell>
          <cell r="B2788">
            <v>399513</v>
          </cell>
        </row>
        <row r="2789">
          <cell r="A2789" t="str">
            <v>Light Technicians</v>
          </cell>
          <cell r="B2789">
            <v>399513</v>
          </cell>
        </row>
        <row r="2790">
          <cell r="A2790" t="str">
            <v>Light Technicians</v>
          </cell>
          <cell r="B2790">
            <v>399513</v>
          </cell>
        </row>
        <row r="2791">
          <cell r="A2791" t="str">
            <v>Light Technicians</v>
          </cell>
          <cell r="B2791">
            <v>399513</v>
          </cell>
        </row>
        <row r="2792">
          <cell r="A2792" t="str">
            <v>Light Technicians</v>
          </cell>
          <cell r="B2792">
            <v>399513</v>
          </cell>
        </row>
        <row r="2793">
          <cell r="A2793" t="str">
            <v>Light Technicians</v>
          </cell>
          <cell r="B2793">
            <v>399513</v>
          </cell>
        </row>
        <row r="2794">
          <cell r="A2794" t="str">
            <v>Make Up Artists</v>
          </cell>
          <cell r="B2794">
            <v>399514</v>
          </cell>
        </row>
        <row r="2795">
          <cell r="A2795" t="str">
            <v>Make Up Artists</v>
          </cell>
          <cell r="B2795">
            <v>399514</v>
          </cell>
        </row>
        <row r="2796">
          <cell r="A2796" t="str">
            <v>Make Up Artists</v>
          </cell>
          <cell r="B2796">
            <v>399514</v>
          </cell>
        </row>
        <row r="2797">
          <cell r="A2797" t="str">
            <v>Make Up Artists</v>
          </cell>
          <cell r="B2797">
            <v>399514</v>
          </cell>
        </row>
        <row r="2798">
          <cell r="A2798" t="str">
            <v>Make Up Artists</v>
          </cell>
          <cell r="B2798">
            <v>399514</v>
          </cell>
        </row>
        <row r="2799">
          <cell r="A2799" t="str">
            <v>Make Up Artists</v>
          </cell>
          <cell r="B2799">
            <v>399514</v>
          </cell>
        </row>
        <row r="2800">
          <cell r="A2800" t="str">
            <v>Musical Instrument Makers and Repairers</v>
          </cell>
          <cell r="B2800">
            <v>399515</v>
          </cell>
        </row>
        <row r="2801">
          <cell r="A2801" t="str">
            <v>Musical Instrument Makers and Repairers</v>
          </cell>
          <cell r="B2801">
            <v>399515</v>
          </cell>
        </row>
        <row r="2802">
          <cell r="A2802" t="str">
            <v>Musical Instrument Makers and Repairers</v>
          </cell>
          <cell r="B2802">
            <v>399515</v>
          </cell>
        </row>
        <row r="2803">
          <cell r="A2803" t="str">
            <v>Musical Instrument Makers and Repairers</v>
          </cell>
          <cell r="B2803">
            <v>399515</v>
          </cell>
        </row>
        <row r="2804">
          <cell r="A2804" t="str">
            <v>Musical Instrument Makers and Repairers</v>
          </cell>
          <cell r="B2804">
            <v>399515</v>
          </cell>
        </row>
        <row r="2805">
          <cell r="A2805" t="str">
            <v>Musical Instrument Makers and Repairers</v>
          </cell>
          <cell r="B2805">
            <v>399515</v>
          </cell>
        </row>
        <row r="2806">
          <cell r="A2806" t="str">
            <v>Sound Technicians</v>
          </cell>
          <cell r="B2806">
            <v>399516</v>
          </cell>
        </row>
        <row r="2807">
          <cell r="A2807" t="str">
            <v>Sound Technicians</v>
          </cell>
          <cell r="B2807">
            <v>399516</v>
          </cell>
        </row>
        <row r="2808">
          <cell r="A2808" t="str">
            <v>Sound Technicians</v>
          </cell>
          <cell r="B2808">
            <v>399516</v>
          </cell>
        </row>
        <row r="2809">
          <cell r="A2809" t="str">
            <v>Sound Technicians</v>
          </cell>
          <cell r="B2809">
            <v>399516</v>
          </cell>
        </row>
        <row r="2810">
          <cell r="A2810" t="str">
            <v>Sound Technicians</v>
          </cell>
          <cell r="B2810">
            <v>399516</v>
          </cell>
        </row>
        <row r="2811">
          <cell r="A2811" t="str">
            <v>Sound Technicians</v>
          </cell>
          <cell r="B2811">
            <v>399516</v>
          </cell>
        </row>
        <row r="2812">
          <cell r="A2812" t="str">
            <v>Optical Dispensers</v>
          </cell>
          <cell r="B2812">
            <v>399913</v>
          </cell>
        </row>
        <row r="2813">
          <cell r="A2813" t="str">
            <v>Optical Dispensers</v>
          </cell>
          <cell r="B2813">
            <v>399913</v>
          </cell>
        </row>
        <row r="2814">
          <cell r="A2814" t="str">
            <v>Optical Dispensers</v>
          </cell>
          <cell r="B2814">
            <v>399913</v>
          </cell>
        </row>
        <row r="2815">
          <cell r="A2815" t="str">
            <v>Optical Dispensers</v>
          </cell>
          <cell r="B2815">
            <v>399913</v>
          </cell>
        </row>
        <row r="2816">
          <cell r="A2816" t="str">
            <v>Optical Dispensers</v>
          </cell>
          <cell r="B2816">
            <v>399913</v>
          </cell>
        </row>
        <row r="2817">
          <cell r="A2817" t="str">
            <v>Optical Dispensers</v>
          </cell>
          <cell r="B2817">
            <v>399913</v>
          </cell>
        </row>
        <row r="2818">
          <cell r="A2818" t="str">
            <v>Dental Hygienists</v>
          </cell>
          <cell r="B2818">
            <v>411211</v>
          </cell>
        </row>
        <row r="2819">
          <cell r="A2819" t="str">
            <v>Dental Hygienists</v>
          </cell>
          <cell r="B2819">
            <v>411211</v>
          </cell>
        </row>
        <row r="2820">
          <cell r="A2820" t="str">
            <v>Dental Hygienists</v>
          </cell>
          <cell r="B2820">
            <v>411211</v>
          </cell>
        </row>
        <row r="2821">
          <cell r="A2821" t="str">
            <v>Dental Hygienists</v>
          </cell>
          <cell r="B2821">
            <v>411211</v>
          </cell>
        </row>
        <row r="2822">
          <cell r="A2822" t="str">
            <v>Dental Hygienists</v>
          </cell>
          <cell r="B2822">
            <v>411211</v>
          </cell>
        </row>
        <row r="2823">
          <cell r="A2823" t="str">
            <v>Dental Hygienists</v>
          </cell>
          <cell r="B2823">
            <v>411211</v>
          </cell>
        </row>
        <row r="2824">
          <cell r="A2824" t="str">
            <v>Dental Technicians</v>
          </cell>
          <cell r="B2824">
            <v>411213</v>
          </cell>
        </row>
        <row r="2825">
          <cell r="A2825" t="str">
            <v>Dental Technicians</v>
          </cell>
          <cell r="B2825">
            <v>411213</v>
          </cell>
        </row>
        <row r="2826">
          <cell r="A2826" t="str">
            <v>Dental Technicians</v>
          </cell>
          <cell r="B2826">
            <v>411213</v>
          </cell>
        </row>
        <row r="2827">
          <cell r="A2827" t="str">
            <v>Dental Technicians</v>
          </cell>
          <cell r="B2827">
            <v>411213</v>
          </cell>
        </row>
        <row r="2828">
          <cell r="A2828" t="str">
            <v>Dental Technicians</v>
          </cell>
          <cell r="B2828">
            <v>411213</v>
          </cell>
        </row>
        <row r="2829">
          <cell r="A2829" t="str">
            <v>Dental Technicians</v>
          </cell>
          <cell r="B2829">
            <v>411213</v>
          </cell>
        </row>
        <row r="2830">
          <cell r="A2830" t="str">
            <v>Dental Therapists</v>
          </cell>
          <cell r="B2830">
            <v>411214</v>
          </cell>
        </row>
        <row r="2831">
          <cell r="A2831" t="str">
            <v>Dental Therapists</v>
          </cell>
          <cell r="B2831">
            <v>411214</v>
          </cell>
        </row>
        <row r="2832">
          <cell r="A2832" t="str">
            <v>Dental Therapists</v>
          </cell>
          <cell r="B2832">
            <v>411214</v>
          </cell>
        </row>
        <row r="2833">
          <cell r="A2833" t="str">
            <v>Dental Therapists</v>
          </cell>
          <cell r="B2833">
            <v>411214</v>
          </cell>
        </row>
        <row r="2834">
          <cell r="A2834" t="str">
            <v>Dental Therapists</v>
          </cell>
          <cell r="B2834">
            <v>411214</v>
          </cell>
        </row>
        <row r="2835">
          <cell r="A2835" t="str">
            <v>Dental Therapists</v>
          </cell>
          <cell r="B2835">
            <v>411214</v>
          </cell>
        </row>
        <row r="2836">
          <cell r="A2836" t="str">
            <v>Enrolled Nurses</v>
          </cell>
          <cell r="B2836">
            <v>411411</v>
          </cell>
        </row>
        <row r="2837">
          <cell r="A2837" t="str">
            <v>Enrolled Nurses</v>
          </cell>
          <cell r="B2837">
            <v>411411</v>
          </cell>
        </row>
        <row r="2838">
          <cell r="A2838" t="str">
            <v>Enrolled Nurses</v>
          </cell>
          <cell r="B2838">
            <v>411411</v>
          </cell>
        </row>
        <row r="2839">
          <cell r="A2839" t="str">
            <v>Enrolled Nurses</v>
          </cell>
          <cell r="B2839">
            <v>411411</v>
          </cell>
        </row>
        <row r="2840">
          <cell r="A2840" t="str">
            <v>Enrolled Nurses</v>
          </cell>
          <cell r="B2840">
            <v>411411</v>
          </cell>
        </row>
        <row r="2841">
          <cell r="A2841" t="str">
            <v>Enrolled Nurses</v>
          </cell>
          <cell r="B2841">
            <v>411411</v>
          </cell>
        </row>
        <row r="2842">
          <cell r="A2842" t="str">
            <v>Community Workers</v>
          </cell>
          <cell r="B2842">
            <v>411711</v>
          </cell>
        </row>
        <row r="2843">
          <cell r="A2843" t="str">
            <v>Community Workers</v>
          </cell>
          <cell r="B2843">
            <v>411711</v>
          </cell>
        </row>
        <row r="2844">
          <cell r="A2844" t="str">
            <v>Community Workers</v>
          </cell>
          <cell r="B2844">
            <v>411711</v>
          </cell>
        </row>
        <row r="2845">
          <cell r="A2845" t="str">
            <v>Community Workers</v>
          </cell>
          <cell r="B2845">
            <v>411711</v>
          </cell>
        </row>
        <row r="2846">
          <cell r="A2846" t="str">
            <v>Community Workers</v>
          </cell>
          <cell r="B2846">
            <v>411711</v>
          </cell>
        </row>
        <row r="2847">
          <cell r="A2847" t="str">
            <v>Community Workers</v>
          </cell>
          <cell r="B2847">
            <v>411711</v>
          </cell>
        </row>
        <row r="2848">
          <cell r="A2848" t="str">
            <v>Disabilities Services Officers</v>
          </cell>
          <cell r="B2848">
            <v>411712</v>
          </cell>
        </row>
        <row r="2849">
          <cell r="A2849" t="str">
            <v>Disabilities Services Officers</v>
          </cell>
          <cell r="B2849">
            <v>411712</v>
          </cell>
        </row>
        <row r="2850">
          <cell r="A2850" t="str">
            <v>Disabilities Services Officers</v>
          </cell>
          <cell r="B2850">
            <v>411712</v>
          </cell>
        </row>
        <row r="2851">
          <cell r="A2851" t="str">
            <v>Disabilities Services Officers</v>
          </cell>
          <cell r="B2851">
            <v>411712</v>
          </cell>
        </row>
        <row r="2852">
          <cell r="A2852" t="str">
            <v>Disabilities Services Officers</v>
          </cell>
          <cell r="B2852">
            <v>411712</v>
          </cell>
        </row>
        <row r="2853">
          <cell r="A2853" t="str">
            <v>Disabilities Services Officers</v>
          </cell>
          <cell r="B2853">
            <v>411712</v>
          </cell>
        </row>
        <row r="2854">
          <cell r="A2854" t="str">
            <v>Family Support Workers</v>
          </cell>
          <cell r="B2854">
            <v>411713</v>
          </cell>
        </row>
        <row r="2855">
          <cell r="A2855" t="str">
            <v>Family Support Workers</v>
          </cell>
          <cell r="B2855">
            <v>411713</v>
          </cell>
        </row>
        <row r="2856">
          <cell r="A2856" t="str">
            <v>Family Support Workers</v>
          </cell>
          <cell r="B2856">
            <v>411713</v>
          </cell>
        </row>
        <row r="2857">
          <cell r="A2857" t="str">
            <v>Family Support Workers</v>
          </cell>
          <cell r="B2857">
            <v>411713</v>
          </cell>
        </row>
        <row r="2858">
          <cell r="A2858" t="str">
            <v>Family Support Workers</v>
          </cell>
          <cell r="B2858">
            <v>411713</v>
          </cell>
        </row>
        <row r="2859">
          <cell r="A2859" t="str">
            <v>Family Support Workers</v>
          </cell>
          <cell r="B2859">
            <v>411713</v>
          </cell>
        </row>
        <row r="2860">
          <cell r="A2860" t="str">
            <v>Parole and Probation Officers</v>
          </cell>
          <cell r="B2860">
            <v>411714</v>
          </cell>
        </row>
        <row r="2861">
          <cell r="A2861" t="str">
            <v>Parole and Probation Officers</v>
          </cell>
          <cell r="B2861">
            <v>411714</v>
          </cell>
        </row>
        <row r="2862">
          <cell r="A2862" t="str">
            <v>Parole and Probation Officers</v>
          </cell>
          <cell r="B2862">
            <v>411714</v>
          </cell>
        </row>
        <row r="2863">
          <cell r="A2863" t="str">
            <v>Parole and Probation Officers</v>
          </cell>
          <cell r="B2863">
            <v>411714</v>
          </cell>
        </row>
        <row r="2864">
          <cell r="A2864" t="str">
            <v>Parole and Probation Officers</v>
          </cell>
          <cell r="B2864">
            <v>411714</v>
          </cell>
        </row>
        <row r="2865">
          <cell r="A2865" t="str">
            <v>Parole and Probation Officers</v>
          </cell>
          <cell r="B2865">
            <v>411714</v>
          </cell>
        </row>
        <row r="2866">
          <cell r="A2866" t="str">
            <v>Youth Workers</v>
          </cell>
          <cell r="B2866">
            <v>411716</v>
          </cell>
        </row>
        <row r="2867">
          <cell r="A2867" t="str">
            <v>Youth Workers</v>
          </cell>
          <cell r="B2867">
            <v>411716</v>
          </cell>
        </row>
        <row r="2868">
          <cell r="A2868" t="str">
            <v>Youth Workers</v>
          </cell>
          <cell r="B2868">
            <v>411716</v>
          </cell>
        </row>
        <row r="2869">
          <cell r="A2869" t="str">
            <v>Youth Workers</v>
          </cell>
          <cell r="B2869">
            <v>411716</v>
          </cell>
        </row>
        <row r="2870">
          <cell r="A2870" t="str">
            <v>Youth Workers</v>
          </cell>
          <cell r="B2870">
            <v>411716</v>
          </cell>
        </row>
        <row r="2871">
          <cell r="A2871" t="str">
            <v>Youth Workers</v>
          </cell>
          <cell r="B2871">
            <v>411716</v>
          </cell>
        </row>
        <row r="2872">
          <cell r="A2872" t="str">
            <v>Integration Aides</v>
          </cell>
          <cell r="B2872">
            <v>422112</v>
          </cell>
        </row>
        <row r="2873">
          <cell r="A2873" t="str">
            <v>Integration Aides</v>
          </cell>
          <cell r="B2873">
            <v>422112</v>
          </cell>
        </row>
        <row r="2874">
          <cell r="A2874" t="str">
            <v>Integration Aides</v>
          </cell>
          <cell r="B2874">
            <v>422112</v>
          </cell>
        </row>
        <row r="2875">
          <cell r="A2875" t="str">
            <v>Integration Aides</v>
          </cell>
          <cell r="B2875">
            <v>422112</v>
          </cell>
        </row>
        <row r="2876">
          <cell r="A2876" t="str">
            <v>Integration Aides</v>
          </cell>
          <cell r="B2876">
            <v>422112</v>
          </cell>
        </row>
        <row r="2877">
          <cell r="A2877" t="str">
            <v>Integration Aides</v>
          </cell>
          <cell r="B2877">
            <v>422112</v>
          </cell>
        </row>
        <row r="2878">
          <cell r="A2878" t="str">
            <v>Hospital orderlies</v>
          </cell>
          <cell r="B2878">
            <v>423311</v>
          </cell>
        </row>
        <row r="2879">
          <cell r="A2879" t="str">
            <v>Hospital orderlies</v>
          </cell>
          <cell r="B2879">
            <v>423311</v>
          </cell>
        </row>
        <row r="2880">
          <cell r="A2880" t="str">
            <v>Hospital orderlies</v>
          </cell>
          <cell r="B2880">
            <v>423311</v>
          </cell>
        </row>
        <row r="2881">
          <cell r="A2881" t="str">
            <v>Hospital orderlies</v>
          </cell>
          <cell r="B2881">
            <v>423311</v>
          </cell>
        </row>
        <row r="2882">
          <cell r="A2882" t="str">
            <v>Hospital orderlies</v>
          </cell>
          <cell r="B2882">
            <v>423311</v>
          </cell>
        </row>
        <row r="2883">
          <cell r="A2883" t="str">
            <v>Hospital orderlies</v>
          </cell>
          <cell r="B2883">
            <v>423311</v>
          </cell>
        </row>
        <row r="2884">
          <cell r="A2884" t="str">
            <v>Nursing Support Workers</v>
          </cell>
          <cell r="B2884">
            <v>423312</v>
          </cell>
        </row>
        <row r="2885">
          <cell r="A2885" t="str">
            <v>Nursing Support Workers</v>
          </cell>
          <cell r="B2885">
            <v>423312</v>
          </cell>
        </row>
        <row r="2886">
          <cell r="A2886" t="str">
            <v>Nursing Support Workers</v>
          </cell>
          <cell r="B2886">
            <v>423312</v>
          </cell>
        </row>
        <row r="2887">
          <cell r="A2887" t="str">
            <v>Nursing Support Workers</v>
          </cell>
          <cell r="B2887">
            <v>423312</v>
          </cell>
        </row>
        <row r="2888">
          <cell r="A2888" t="str">
            <v>Nursing Support Workers</v>
          </cell>
          <cell r="B2888">
            <v>423312</v>
          </cell>
        </row>
        <row r="2889">
          <cell r="A2889" t="str">
            <v>Nursing Support Workers</v>
          </cell>
          <cell r="B2889">
            <v>423312</v>
          </cell>
        </row>
        <row r="2890">
          <cell r="A2890" t="str">
            <v>Personal Care Assistants</v>
          </cell>
          <cell r="B2890">
            <v>423313</v>
          </cell>
        </row>
        <row r="2891">
          <cell r="A2891" t="str">
            <v>Personal Care Assistants</v>
          </cell>
          <cell r="B2891">
            <v>423313</v>
          </cell>
        </row>
        <row r="2892">
          <cell r="A2892" t="str">
            <v>Personal Care Assistants</v>
          </cell>
          <cell r="B2892">
            <v>423313</v>
          </cell>
        </row>
        <row r="2893">
          <cell r="A2893" t="str">
            <v>Personal Care Assistants</v>
          </cell>
          <cell r="B2893">
            <v>423313</v>
          </cell>
        </row>
        <row r="2894">
          <cell r="A2894" t="str">
            <v>Personal Care Assistants</v>
          </cell>
          <cell r="B2894">
            <v>423313</v>
          </cell>
        </row>
        <row r="2895">
          <cell r="A2895" t="str">
            <v>Personal Care Assistants</v>
          </cell>
          <cell r="B2895">
            <v>423313</v>
          </cell>
        </row>
        <row r="2896">
          <cell r="A2896" t="str">
            <v>Therapy Aides</v>
          </cell>
          <cell r="B2896">
            <v>423314</v>
          </cell>
        </row>
        <row r="2897">
          <cell r="A2897" t="str">
            <v>Therapy Aides</v>
          </cell>
          <cell r="B2897">
            <v>423314</v>
          </cell>
        </row>
        <row r="2898">
          <cell r="A2898" t="str">
            <v>Therapy Aides</v>
          </cell>
          <cell r="B2898">
            <v>423314</v>
          </cell>
        </row>
        <row r="2899">
          <cell r="A2899" t="str">
            <v>Therapy Aides</v>
          </cell>
          <cell r="B2899">
            <v>423314</v>
          </cell>
        </row>
        <row r="2900">
          <cell r="A2900" t="str">
            <v>Therapy Aides</v>
          </cell>
          <cell r="B2900">
            <v>423314</v>
          </cell>
        </row>
        <row r="2901">
          <cell r="A2901" t="str">
            <v>Therapy Aides</v>
          </cell>
          <cell r="B2901">
            <v>423314</v>
          </cell>
        </row>
        <row r="2902">
          <cell r="A2902" t="str">
            <v>Child and Youth Residential Care Assistants</v>
          </cell>
          <cell r="B2902">
            <v>423411</v>
          </cell>
        </row>
        <row r="2903">
          <cell r="A2903" t="str">
            <v>Child and Youth Residential Care Assistants</v>
          </cell>
          <cell r="B2903">
            <v>423411</v>
          </cell>
        </row>
        <row r="2904">
          <cell r="A2904" t="str">
            <v>Child and Youth Residential Care Assistants</v>
          </cell>
          <cell r="B2904">
            <v>423411</v>
          </cell>
        </row>
        <row r="2905">
          <cell r="A2905" t="str">
            <v>Child and Youth Residential Care Assistants</v>
          </cell>
          <cell r="B2905">
            <v>423411</v>
          </cell>
        </row>
        <row r="2906">
          <cell r="A2906" t="str">
            <v>Child and Youth Residential Care Assistants</v>
          </cell>
          <cell r="B2906">
            <v>423411</v>
          </cell>
        </row>
        <row r="2907">
          <cell r="A2907" t="str">
            <v>Child and Youth Residential Care Assistants</v>
          </cell>
          <cell r="B2907">
            <v>423411</v>
          </cell>
        </row>
        <row r="2908">
          <cell r="A2908" t="str">
            <v>Hostel Parents</v>
          </cell>
          <cell r="B2908">
            <v>423412</v>
          </cell>
        </row>
        <row r="2909">
          <cell r="A2909" t="str">
            <v>Hostel Parents</v>
          </cell>
          <cell r="B2909">
            <v>423412</v>
          </cell>
        </row>
        <row r="2910">
          <cell r="A2910" t="str">
            <v>Hostel Parents</v>
          </cell>
          <cell r="B2910">
            <v>423412</v>
          </cell>
        </row>
        <row r="2911">
          <cell r="A2911" t="str">
            <v>Hostel Parents</v>
          </cell>
          <cell r="B2911">
            <v>423412</v>
          </cell>
        </row>
        <row r="2912">
          <cell r="A2912" t="str">
            <v>Hostel Parents</v>
          </cell>
          <cell r="B2912">
            <v>423412</v>
          </cell>
        </row>
        <row r="2913">
          <cell r="A2913" t="str">
            <v>Hostel Parents</v>
          </cell>
          <cell r="B2913">
            <v>423412</v>
          </cell>
        </row>
        <row r="2914">
          <cell r="A2914" t="str">
            <v>Bar Attendants</v>
          </cell>
          <cell r="B2914">
            <v>431111</v>
          </cell>
        </row>
        <row r="2915">
          <cell r="A2915" t="str">
            <v>Bar Attendants</v>
          </cell>
          <cell r="B2915">
            <v>431111</v>
          </cell>
        </row>
        <row r="2916">
          <cell r="A2916" t="str">
            <v>Bar Attendants</v>
          </cell>
          <cell r="B2916">
            <v>431111</v>
          </cell>
        </row>
        <row r="2917">
          <cell r="A2917" t="str">
            <v>Bar Attendants</v>
          </cell>
          <cell r="B2917">
            <v>431111</v>
          </cell>
        </row>
        <row r="2918">
          <cell r="A2918" t="str">
            <v>Bar Attendants</v>
          </cell>
          <cell r="B2918">
            <v>431111</v>
          </cell>
        </row>
        <row r="2919">
          <cell r="A2919" t="str">
            <v>Bar Attendants</v>
          </cell>
          <cell r="B2919">
            <v>431111</v>
          </cell>
        </row>
        <row r="2920">
          <cell r="A2920" t="str">
            <v>Baristas</v>
          </cell>
          <cell r="B2920">
            <v>431112</v>
          </cell>
        </row>
        <row r="2921">
          <cell r="A2921" t="str">
            <v>Baristas</v>
          </cell>
          <cell r="B2921">
            <v>431112</v>
          </cell>
        </row>
        <row r="2922">
          <cell r="A2922" t="str">
            <v>Baristas</v>
          </cell>
          <cell r="B2922">
            <v>431112</v>
          </cell>
        </row>
        <row r="2923">
          <cell r="A2923" t="str">
            <v>Baristas</v>
          </cell>
          <cell r="B2923">
            <v>431112</v>
          </cell>
        </row>
        <row r="2924">
          <cell r="A2924" t="str">
            <v>Baristas</v>
          </cell>
          <cell r="B2924">
            <v>431112</v>
          </cell>
        </row>
        <row r="2925">
          <cell r="A2925" t="str">
            <v>Baristas</v>
          </cell>
          <cell r="B2925">
            <v>431112</v>
          </cell>
        </row>
        <row r="2926">
          <cell r="A2926" t="str">
            <v>Emergency Service Workers</v>
          </cell>
          <cell r="B2926">
            <v>441211</v>
          </cell>
        </row>
        <row r="2927">
          <cell r="A2927" t="str">
            <v>Emergency Service Workers</v>
          </cell>
          <cell r="B2927">
            <v>441211</v>
          </cell>
        </row>
        <row r="2928">
          <cell r="A2928" t="str">
            <v>Emergency Service Workers</v>
          </cell>
          <cell r="B2928">
            <v>441211</v>
          </cell>
        </row>
        <row r="2929">
          <cell r="A2929" t="str">
            <v>Emergency Service Workers</v>
          </cell>
          <cell r="B2929">
            <v>441211</v>
          </cell>
        </row>
        <row r="2930">
          <cell r="A2930" t="str">
            <v>Emergency Service Workers</v>
          </cell>
          <cell r="B2930">
            <v>441211</v>
          </cell>
        </row>
        <row r="2931">
          <cell r="A2931" t="str">
            <v>Emergency Service Workers</v>
          </cell>
          <cell r="B2931">
            <v>441211</v>
          </cell>
        </row>
        <row r="2932">
          <cell r="A2932" t="str">
            <v>Fire Fighters</v>
          </cell>
          <cell r="B2932">
            <v>441212</v>
          </cell>
        </row>
        <row r="2933">
          <cell r="A2933" t="str">
            <v>Fire Fighters</v>
          </cell>
          <cell r="B2933">
            <v>441212</v>
          </cell>
        </row>
        <row r="2934">
          <cell r="A2934" t="str">
            <v>Fire Fighters</v>
          </cell>
          <cell r="B2934">
            <v>441212</v>
          </cell>
        </row>
        <row r="2935">
          <cell r="A2935" t="str">
            <v>Fire Fighters</v>
          </cell>
          <cell r="B2935">
            <v>441212</v>
          </cell>
        </row>
        <row r="2936">
          <cell r="A2936" t="str">
            <v>Fire Fighters</v>
          </cell>
          <cell r="B2936">
            <v>441212</v>
          </cell>
        </row>
        <row r="2937">
          <cell r="A2937" t="str">
            <v>Fire Fighters</v>
          </cell>
          <cell r="B2937">
            <v>441212</v>
          </cell>
        </row>
        <row r="2938">
          <cell r="A2938" t="str">
            <v>Detectives</v>
          </cell>
          <cell r="B2938">
            <v>441311</v>
          </cell>
        </row>
        <row r="2939">
          <cell r="A2939" t="str">
            <v>Detectives</v>
          </cell>
          <cell r="B2939">
            <v>441311</v>
          </cell>
        </row>
        <row r="2940">
          <cell r="A2940" t="str">
            <v>Detectives</v>
          </cell>
          <cell r="B2940">
            <v>441311</v>
          </cell>
        </row>
        <row r="2941">
          <cell r="A2941" t="str">
            <v>Detectives</v>
          </cell>
          <cell r="B2941">
            <v>441311</v>
          </cell>
        </row>
        <row r="2942">
          <cell r="A2942" t="str">
            <v>Detectives</v>
          </cell>
          <cell r="B2942">
            <v>441311</v>
          </cell>
        </row>
        <row r="2943">
          <cell r="A2943" t="str">
            <v>Detectives</v>
          </cell>
          <cell r="B2943">
            <v>441311</v>
          </cell>
        </row>
        <row r="2944">
          <cell r="A2944" t="str">
            <v>Police Officers</v>
          </cell>
          <cell r="B2944">
            <v>441312</v>
          </cell>
        </row>
        <row r="2945">
          <cell r="A2945" t="str">
            <v>Police Officers</v>
          </cell>
          <cell r="B2945">
            <v>441312</v>
          </cell>
        </row>
        <row r="2946">
          <cell r="A2946" t="str">
            <v>Police Officers</v>
          </cell>
          <cell r="B2946">
            <v>441312</v>
          </cell>
        </row>
        <row r="2947">
          <cell r="A2947" t="str">
            <v>Police Officers</v>
          </cell>
          <cell r="B2947">
            <v>441312</v>
          </cell>
        </row>
        <row r="2948">
          <cell r="A2948" t="str">
            <v>Police Officers</v>
          </cell>
          <cell r="B2948">
            <v>441312</v>
          </cell>
        </row>
        <row r="2949">
          <cell r="A2949" t="str">
            <v>Police Officers</v>
          </cell>
          <cell r="B2949">
            <v>441312</v>
          </cell>
        </row>
        <row r="2950">
          <cell r="A2950" t="str">
            <v>Private Investigators</v>
          </cell>
          <cell r="B2950">
            <v>442214</v>
          </cell>
        </row>
        <row r="2951">
          <cell r="A2951" t="str">
            <v>Private Investigators</v>
          </cell>
          <cell r="B2951">
            <v>442214</v>
          </cell>
        </row>
        <row r="2952">
          <cell r="A2952" t="str">
            <v>Private Investigators</v>
          </cell>
          <cell r="B2952">
            <v>442214</v>
          </cell>
        </row>
        <row r="2953">
          <cell r="A2953" t="str">
            <v>Private Investigators</v>
          </cell>
          <cell r="B2953">
            <v>442214</v>
          </cell>
        </row>
        <row r="2954">
          <cell r="A2954" t="str">
            <v>Private Investigators</v>
          </cell>
          <cell r="B2954">
            <v>442214</v>
          </cell>
        </row>
        <row r="2955">
          <cell r="A2955" t="str">
            <v>Private Investigators</v>
          </cell>
          <cell r="B2955">
            <v>442214</v>
          </cell>
        </row>
        <row r="2956">
          <cell r="A2956" t="str">
            <v>Retail Loss Prevention Officers</v>
          </cell>
          <cell r="B2956">
            <v>442215</v>
          </cell>
        </row>
        <row r="2957">
          <cell r="A2957" t="str">
            <v>Retail Loss Prevention Officers</v>
          </cell>
          <cell r="B2957">
            <v>442215</v>
          </cell>
        </row>
        <row r="2958">
          <cell r="A2958" t="str">
            <v>Retail Loss Prevention Officers</v>
          </cell>
          <cell r="B2958">
            <v>442215</v>
          </cell>
        </row>
        <row r="2959">
          <cell r="A2959" t="str">
            <v>Retail Loss Prevention Officers</v>
          </cell>
          <cell r="B2959">
            <v>442215</v>
          </cell>
        </row>
        <row r="2960">
          <cell r="A2960" t="str">
            <v>Retail Loss Prevention Officers</v>
          </cell>
          <cell r="B2960">
            <v>442215</v>
          </cell>
        </row>
        <row r="2961">
          <cell r="A2961" t="str">
            <v>Retail Loss Prevention Officers</v>
          </cell>
          <cell r="B2961">
            <v>442215</v>
          </cell>
        </row>
        <row r="2962">
          <cell r="A2962" t="str">
            <v>Natural Remedy Consultants</v>
          </cell>
          <cell r="B2962">
            <v>451511</v>
          </cell>
        </row>
        <row r="2963">
          <cell r="A2963" t="str">
            <v>Natural Remedy Consultants</v>
          </cell>
          <cell r="B2963">
            <v>451511</v>
          </cell>
        </row>
        <row r="2964">
          <cell r="A2964" t="str">
            <v>Natural Remedy Consultants</v>
          </cell>
          <cell r="B2964">
            <v>451511</v>
          </cell>
        </row>
        <row r="2965">
          <cell r="A2965" t="str">
            <v>Natural Remedy Consultants</v>
          </cell>
          <cell r="B2965">
            <v>451511</v>
          </cell>
        </row>
        <row r="2966">
          <cell r="A2966" t="str">
            <v>Natural Remedy Consultants</v>
          </cell>
          <cell r="B2966">
            <v>451511</v>
          </cell>
        </row>
        <row r="2967">
          <cell r="A2967" t="str">
            <v>Natural Remedy Consultants</v>
          </cell>
          <cell r="B2967">
            <v>451511</v>
          </cell>
        </row>
        <row r="2968">
          <cell r="A2968" t="str">
            <v>Tourist Information Officers</v>
          </cell>
          <cell r="B2968">
            <v>451611</v>
          </cell>
        </row>
        <row r="2969">
          <cell r="A2969" t="str">
            <v>Tourist Information Officers</v>
          </cell>
          <cell r="B2969">
            <v>451611</v>
          </cell>
        </row>
        <row r="2970">
          <cell r="A2970" t="str">
            <v>Tourist Information Officers</v>
          </cell>
          <cell r="B2970">
            <v>451611</v>
          </cell>
        </row>
        <row r="2971">
          <cell r="A2971" t="str">
            <v>Tourist Information Officers</v>
          </cell>
          <cell r="B2971">
            <v>451611</v>
          </cell>
        </row>
        <row r="2972">
          <cell r="A2972" t="str">
            <v>Tourist Information Officers</v>
          </cell>
          <cell r="B2972">
            <v>451611</v>
          </cell>
        </row>
        <row r="2973">
          <cell r="A2973" t="str">
            <v>Tourist Information Officers</v>
          </cell>
          <cell r="B2973">
            <v>451611</v>
          </cell>
        </row>
        <row r="2974">
          <cell r="A2974" t="str">
            <v>Travel Consultants</v>
          </cell>
          <cell r="B2974">
            <v>451612</v>
          </cell>
        </row>
        <row r="2975">
          <cell r="A2975" t="str">
            <v>Travel Consultants</v>
          </cell>
          <cell r="B2975">
            <v>451612</v>
          </cell>
        </row>
        <row r="2976">
          <cell r="A2976" t="str">
            <v>Travel Consultants</v>
          </cell>
          <cell r="B2976">
            <v>451612</v>
          </cell>
        </row>
        <row r="2977">
          <cell r="A2977" t="str">
            <v>Travel Consultants</v>
          </cell>
          <cell r="B2977">
            <v>451612</v>
          </cell>
        </row>
        <row r="2978">
          <cell r="A2978" t="str">
            <v>Travel Consultants</v>
          </cell>
          <cell r="B2978">
            <v>451612</v>
          </cell>
        </row>
        <row r="2979">
          <cell r="A2979" t="str">
            <v>Travel Consultants</v>
          </cell>
          <cell r="B2979">
            <v>451612</v>
          </cell>
        </row>
        <row r="2980">
          <cell r="A2980" t="str">
            <v>Flight Attendants</v>
          </cell>
          <cell r="B2980">
            <v>451711</v>
          </cell>
        </row>
        <row r="2981">
          <cell r="A2981" t="str">
            <v>Flight Attendants</v>
          </cell>
          <cell r="B2981">
            <v>451711</v>
          </cell>
        </row>
        <row r="2982">
          <cell r="A2982" t="str">
            <v>Flight Attendants</v>
          </cell>
          <cell r="B2982">
            <v>451711</v>
          </cell>
        </row>
        <row r="2983">
          <cell r="A2983" t="str">
            <v>Flight Attendants</v>
          </cell>
          <cell r="B2983">
            <v>451711</v>
          </cell>
        </row>
        <row r="2984">
          <cell r="A2984" t="str">
            <v>Flight Attendants</v>
          </cell>
          <cell r="B2984">
            <v>451711</v>
          </cell>
        </row>
        <row r="2985">
          <cell r="A2985" t="str">
            <v>Flight Attendants</v>
          </cell>
          <cell r="B2985">
            <v>451711</v>
          </cell>
        </row>
        <row r="2986">
          <cell r="A2986" t="str">
            <v>Lifeguards</v>
          </cell>
          <cell r="B2986">
            <v>452414</v>
          </cell>
        </row>
        <row r="2987">
          <cell r="A2987" t="str">
            <v>Lifeguards</v>
          </cell>
          <cell r="B2987">
            <v>452414</v>
          </cell>
        </row>
        <row r="2988">
          <cell r="A2988" t="str">
            <v>Lifeguards</v>
          </cell>
          <cell r="B2988">
            <v>452414</v>
          </cell>
        </row>
        <row r="2989">
          <cell r="A2989" t="str">
            <v>Lifeguards</v>
          </cell>
          <cell r="B2989">
            <v>452414</v>
          </cell>
        </row>
        <row r="2990">
          <cell r="A2990" t="str">
            <v>Lifeguards</v>
          </cell>
          <cell r="B2990">
            <v>452414</v>
          </cell>
        </row>
        <row r="2991">
          <cell r="A2991" t="str">
            <v>Lifeguards</v>
          </cell>
          <cell r="B2991">
            <v>452414</v>
          </cell>
        </row>
        <row r="2992">
          <cell r="A2992" t="str">
            <v>Contract Administrators</v>
          </cell>
          <cell r="B2992">
            <v>511111</v>
          </cell>
        </row>
        <row r="2993">
          <cell r="A2993" t="str">
            <v>Contract Administrators</v>
          </cell>
          <cell r="B2993">
            <v>511111</v>
          </cell>
        </row>
        <row r="2994">
          <cell r="A2994" t="str">
            <v>Contract Administrators</v>
          </cell>
          <cell r="B2994">
            <v>511111</v>
          </cell>
        </row>
        <row r="2995">
          <cell r="A2995" t="str">
            <v>Contract Administrators</v>
          </cell>
          <cell r="B2995">
            <v>511111</v>
          </cell>
        </row>
        <row r="2996">
          <cell r="A2996" t="str">
            <v>Contract Administrators</v>
          </cell>
          <cell r="B2996">
            <v>511111</v>
          </cell>
        </row>
        <row r="2997">
          <cell r="A2997" t="str">
            <v>Contract Administrators</v>
          </cell>
          <cell r="B2997">
            <v>511111</v>
          </cell>
        </row>
        <row r="2998">
          <cell r="A2998" t="str">
            <v>Program and Project Administrators</v>
          </cell>
          <cell r="B2998">
            <v>511112</v>
          </cell>
        </row>
        <row r="2999">
          <cell r="A2999" t="str">
            <v>Program and Project Administrators</v>
          </cell>
          <cell r="B2999">
            <v>511112</v>
          </cell>
        </row>
        <row r="3000">
          <cell r="A3000" t="str">
            <v>Program and Project Administrators</v>
          </cell>
          <cell r="B3000">
            <v>511112</v>
          </cell>
        </row>
        <row r="3001">
          <cell r="A3001" t="str">
            <v>Program and Project Administrators</v>
          </cell>
          <cell r="B3001">
            <v>511112</v>
          </cell>
        </row>
        <row r="3002">
          <cell r="A3002" t="str">
            <v>Program and Project Administrators</v>
          </cell>
          <cell r="B3002">
            <v>511112</v>
          </cell>
        </row>
        <row r="3003">
          <cell r="A3003" t="str">
            <v>Program and Project Administrators</v>
          </cell>
          <cell r="B3003">
            <v>511112</v>
          </cell>
        </row>
        <row r="3004">
          <cell r="A3004" t="str">
            <v>Health Practice Managers</v>
          </cell>
          <cell r="B3004">
            <v>512211</v>
          </cell>
        </row>
        <row r="3005">
          <cell r="A3005" t="str">
            <v>Health Practice Managers</v>
          </cell>
          <cell r="B3005">
            <v>512211</v>
          </cell>
        </row>
        <row r="3006">
          <cell r="A3006" t="str">
            <v>Health Practice Managers</v>
          </cell>
          <cell r="B3006">
            <v>512211</v>
          </cell>
        </row>
        <row r="3007">
          <cell r="A3007" t="str">
            <v>Health Practice Managers</v>
          </cell>
          <cell r="B3007">
            <v>512211</v>
          </cell>
        </row>
        <row r="3008">
          <cell r="A3008" t="str">
            <v>Health Practice Managers</v>
          </cell>
          <cell r="B3008">
            <v>512211</v>
          </cell>
        </row>
        <row r="3009">
          <cell r="A3009" t="str">
            <v>Health Practice Managers</v>
          </cell>
          <cell r="B3009">
            <v>512211</v>
          </cell>
        </row>
        <row r="3010">
          <cell r="A3010" t="str">
            <v>Secretaries (General)</v>
          </cell>
          <cell r="B3010">
            <v>521211</v>
          </cell>
        </row>
        <row r="3011">
          <cell r="A3011" t="str">
            <v>Secretaries (General)</v>
          </cell>
          <cell r="B3011">
            <v>521211</v>
          </cell>
        </row>
        <row r="3012">
          <cell r="A3012" t="str">
            <v>Secretaries (General)</v>
          </cell>
          <cell r="B3012">
            <v>521211</v>
          </cell>
        </row>
        <row r="3013">
          <cell r="A3013" t="str">
            <v>Secretaries (General)</v>
          </cell>
          <cell r="B3013">
            <v>521211</v>
          </cell>
        </row>
        <row r="3014">
          <cell r="A3014" t="str">
            <v>Secretaries (General)</v>
          </cell>
          <cell r="B3014">
            <v>521211</v>
          </cell>
        </row>
        <row r="3015">
          <cell r="A3015" t="str">
            <v>Secretaries (General)</v>
          </cell>
          <cell r="B3015">
            <v>521211</v>
          </cell>
        </row>
        <row r="3016">
          <cell r="A3016" t="str">
            <v>Legal Secretaries</v>
          </cell>
          <cell r="B3016">
            <v>521212</v>
          </cell>
        </row>
        <row r="3017">
          <cell r="A3017" t="str">
            <v>Legal Secretaries</v>
          </cell>
          <cell r="B3017">
            <v>521212</v>
          </cell>
        </row>
        <row r="3018">
          <cell r="A3018" t="str">
            <v>Legal Secretaries</v>
          </cell>
          <cell r="B3018">
            <v>521212</v>
          </cell>
        </row>
        <row r="3019">
          <cell r="A3019" t="str">
            <v>Legal Secretaries</v>
          </cell>
          <cell r="B3019">
            <v>521212</v>
          </cell>
        </row>
        <row r="3020">
          <cell r="A3020" t="str">
            <v>Legal Secretaries</v>
          </cell>
          <cell r="B3020">
            <v>521212</v>
          </cell>
        </row>
        <row r="3021">
          <cell r="A3021" t="str">
            <v>Legal Secretaries</v>
          </cell>
          <cell r="B3021">
            <v>521212</v>
          </cell>
        </row>
        <row r="3022">
          <cell r="A3022" t="str">
            <v>Data Entry Operators</v>
          </cell>
          <cell r="B3022">
            <v>532111</v>
          </cell>
        </row>
        <row r="3023">
          <cell r="A3023" t="str">
            <v>Data Entry Operators</v>
          </cell>
          <cell r="B3023">
            <v>532111</v>
          </cell>
        </row>
        <row r="3024">
          <cell r="A3024" t="str">
            <v>Data Entry Operators</v>
          </cell>
          <cell r="B3024">
            <v>532111</v>
          </cell>
        </row>
        <row r="3025">
          <cell r="A3025" t="str">
            <v>Data Entry Operators</v>
          </cell>
          <cell r="B3025">
            <v>532111</v>
          </cell>
        </row>
        <row r="3026">
          <cell r="A3026" t="str">
            <v>Data Entry Operators</v>
          </cell>
          <cell r="B3026">
            <v>532111</v>
          </cell>
        </row>
        <row r="3027">
          <cell r="A3027" t="str">
            <v>Data Entry Operators</v>
          </cell>
          <cell r="B3027">
            <v>532111</v>
          </cell>
        </row>
        <row r="3028">
          <cell r="A3028" t="str">
            <v>Admissions Clerks</v>
          </cell>
          <cell r="B3028">
            <v>542112</v>
          </cell>
        </row>
        <row r="3029">
          <cell r="A3029" t="str">
            <v>Admissions Clerks</v>
          </cell>
          <cell r="B3029">
            <v>542112</v>
          </cell>
        </row>
        <row r="3030">
          <cell r="A3030" t="str">
            <v>Admissions Clerks</v>
          </cell>
          <cell r="B3030">
            <v>542112</v>
          </cell>
        </row>
        <row r="3031">
          <cell r="A3031" t="str">
            <v>Admissions Clerks</v>
          </cell>
          <cell r="B3031">
            <v>542112</v>
          </cell>
        </row>
        <row r="3032">
          <cell r="A3032" t="str">
            <v>Admissions Clerks</v>
          </cell>
          <cell r="B3032">
            <v>542112</v>
          </cell>
        </row>
        <row r="3033">
          <cell r="A3033" t="str">
            <v>Admissions Clerks</v>
          </cell>
          <cell r="B3033">
            <v>542112</v>
          </cell>
        </row>
        <row r="3034">
          <cell r="A3034" t="str">
            <v>Hotel and Motel Receptionists</v>
          </cell>
          <cell r="B3034">
            <v>542113</v>
          </cell>
        </row>
        <row r="3035">
          <cell r="A3035" t="str">
            <v>Hotel and Motel Receptionists</v>
          </cell>
          <cell r="B3035">
            <v>542113</v>
          </cell>
        </row>
        <row r="3036">
          <cell r="A3036" t="str">
            <v>Hotel and Motel Receptionists</v>
          </cell>
          <cell r="B3036">
            <v>542113</v>
          </cell>
        </row>
        <row r="3037">
          <cell r="A3037" t="str">
            <v>Hotel and Motel Receptionists</v>
          </cell>
          <cell r="B3037">
            <v>542113</v>
          </cell>
        </row>
        <row r="3038">
          <cell r="A3038" t="str">
            <v>Hotel and Motel Receptionists</v>
          </cell>
          <cell r="B3038">
            <v>542113</v>
          </cell>
        </row>
        <row r="3039">
          <cell r="A3039" t="str">
            <v>Hotel and Motel Receptionists</v>
          </cell>
          <cell r="B3039">
            <v>542113</v>
          </cell>
        </row>
        <row r="3040">
          <cell r="A3040" t="str">
            <v>Medical Receptionists</v>
          </cell>
          <cell r="B3040">
            <v>542114</v>
          </cell>
        </row>
        <row r="3041">
          <cell r="A3041" t="str">
            <v>Medical Receptionists</v>
          </cell>
          <cell r="B3041">
            <v>542114</v>
          </cell>
        </row>
        <row r="3042">
          <cell r="A3042" t="str">
            <v>Medical Receptionists</v>
          </cell>
          <cell r="B3042">
            <v>542114</v>
          </cell>
        </row>
        <row r="3043">
          <cell r="A3043" t="str">
            <v>Medical Receptionists</v>
          </cell>
          <cell r="B3043">
            <v>542114</v>
          </cell>
        </row>
        <row r="3044">
          <cell r="A3044" t="str">
            <v>Medical Receptionists</v>
          </cell>
          <cell r="B3044">
            <v>542114</v>
          </cell>
        </row>
        <row r="3045">
          <cell r="A3045" t="str">
            <v>Medical Receptionists</v>
          </cell>
          <cell r="B3045">
            <v>542114</v>
          </cell>
        </row>
        <row r="3046">
          <cell r="A3046" t="str">
            <v>Accounts Clerks</v>
          </cell>
          <cell r="B3046">
            <v>551111</v>
          </cell>
        </row>
        <row r="3047">
          <cell r="A3047" t="str">
            <v>Accounts Clerks</v>
          </cell>
          <cell r="B3047">
            <v>551111</v>
          </cell>
        </row>
        <row r="3048">
          <cell r="A3048" t="str">
            <v>Accounts Clerks</v>
          </cell>
          <cell r="B3048">
            <v>551111</v>
          </cell>
        </row>
        <row r="3049">
          <cell r="A3049" t="str">
            <v>Accounts Clerks</v>
          </cell>
          <cell r="B3049">
            <v>551111</v>
          </cell>
        </row>
        <row r="3050">
          <cell r="A3050" t="str">
            <v>Accounts Clerks</v>
          </cell>
          <cell r="B3050">
            <v>551111</v>
          </cell>
        </row>
        <row r="3051">
          <cell r="A3051" t="str">
            <v>Accounts Clerks</v>
          </cell>
          <cell r="B3051">
            <v>551111</v>
          </cell>
        </row>
        <row r="3052">
          <cell r="A3052" t="str">
            <v>Cost Clerks</v>
          </cell>
          <cell r="B3052">
            <v>551112</v>
          </cell>
        </row>
        <row r="3053">
          <cell r="A3053" t="str">
            <v>Cost Clerks</v>
          </cell>
          <cell r="B3053">
            <v>551112</v>
          </cell>
        </row>
        <row r="3054">
          <cell r="A3054" t="str">
            <v>Cost Clerks</v>
          </cell>
          <cell r="B3054">
            <v>551112</v>
          </cell>
        </row>
        <row r="3055">
          <cell r="A3055" t="str">
            <v>Cost Clerks</v>
          </cell>
          <cell r="B3055">
            <v>551112</v>
          </cell>
        </row>
        <row r="3056">
          <cell r="A3056" t="str">
            <v>Cost Clerks</v>
          </cell>
          <cell r="B3056">
            <v>551112</v>
          </cell>
        </row>
        <row r="3057">
          <cell r="A3057" t="str">
            <v>Cost Clerks</v>
          </cell>
          <cell r="B3057">
            <v>551112</v>
          </cell>
        </row>
        <row r="3058">
          <cell r="A3058" t="str">
            <v>Insurance Consultants</v>
          </cell>
          <cell r="B3058">
            <v>552312</v>
          </cell>
        </row>
        <row r="3059">
          <cell r="A3059" t="str">
            <v>Insurance Consultants</v>
          </cell>
          <cell r="B3059">
            <v>552312</v>
          </cell>
        </row>
        <row r="3060">
          <cell r="A3060" t="str">
            <v>Insurance Consultants</v>
          </cell>
          <cell r="B3060">
            <v>552312</v>
          </cell>
        </row>
        <row r="3061">
          <cell r="A3061" t="str">
            <v>Insurance Consultants</v>
          </cell>
          <cell r="B3061">
            <v>552312</v>
          </cell>
        </row>
        <row r="3062">
          <cell r="A3062" t="str">
            <v>Insurance Consultants</v>
          </cell>
          <cell r="B3062">
            <v>552312</v>
          </cell>
        </row>
        <row r="3063">
          <cell r="A3063" t="str">
            <v>Insurance Consultants</v>
          </cell>
          <cell r="B3063">
            <v>552312</v>
          </cell>
        </row>
        <row r="3064">
          <cell r="A3064" t="str">
            <v>Money Market Clerks</v>
          </cell>
          <cell r="B3064">
            <v>552313</v>
          </cell>
        </row>
        <row r="3065">
          <cell r="A3065" t="str">
            <v>Money Market Clerks</v>
          </cell>
          <cell r="B3065">
            <v>552313</v>
          </cell>
        </row>
        <row r="3066">
          <cell r="A3066" t="str">
            <v>Money Market Clerks</v>
          </cell>
          <cell r="B3066">
            <v>552313</v>
          </cell>
        </row>
        <row r="3067">
          <cell r="A3067" t="str">
            <v>Money Market Clerks</v>
          </cell>
          <cell r="B3067">
            <v>552313</v>
          </cell>
        </row>
        <row r="3068">
          <cell r="A3068" t="str">
            <v>Money Market Clerks</v>
          </cell>
          <cell r="B3068">
            <v>552313</v>
          </cell>
        </row>
        <row r="3069">
          <cell r="A3069" t="str">
            <v>Money Market Clerks</v>
          </cell>
          <cell r="B3069">
            <v>552313</v>
          </cell>
        </row>
        <row r="3070">
          <cell r="A3070" t="str">
            <v>Couriers</v>
          </cell>
          <cell r="B3070">
            <v>561211</v>
          </cell>
        </row>
        <row r="3071">
          <cell r="A3071" t="str">
            <v>Couriers</v>
          </cell>
          <cell r="B3071">
            <v>561211</v>
          </cell>
        </row>
        <row r="3072">
          <cell r="A3072" t="str">
            <v>Couriers</v>
          </cell>
          <cell r="B3072">
            <v>561211</v>
          </cell>
        </row>
        <row r="3073">
          <cell r="A3073" t="str">
            <v>Couriers</v>
          </cell>
          <cell r="B3073">
            <v>561211</v>
          </cell>
        </row>
        <row r="3074">
          <cell r="A3074" t="str">
            <v>Couriers</v>
          </cell>
          <cell r="B3074">
            <v>561211</v>
          </cell>
        </row>
        <row r="3075">
          <cell r="A3075" t="str">
            <v>Couriers</v>
          </cell>
          <cell r="B3075">
            <v>561211</v>
          </cell>
        </row>
        <row r="3076">
          <cell r="A3076" t="str">
            <v>Postal Delivery Officers</v>
          </cell>
          <cell r="B3076">
            <v>561212</v>
          </cell>
        </row>
        <row r="3077">
          <cell r="A3077" t="str">
            <v>Postal Delivery Officers</v>
          </cell>
          <cell r="B3077">
            <v>561212</v>
          </cell>
        </row>
        <row r="3078">
          <cell r="A3078" t="str">
            <v>Postal Delivery Officers</v>
          </cell>
          <cell r="B3078">
            <v>561212</v>
          </cell>
        </row>
        <row r="3079">
          <cell r="A3079" t="str">
            <v>Postal Delivery Officers</v>
          </cell>
          <cell r="B3079">
            <v>561212</v>
          </cell>
        </row>
        <row r="3080">
          <cell r="A3080" t="str">
            <v>Postal Delivery Officers</v>
          </cell>
          <cell r="B3080">
            <v>561212</v>
          </cell>
        </row>
        <row r="3081">
          <cell r="A3081" t="str">
            <v>Postal Delivery Officers</v>
          </cell>
          <cell r="B3081">
            <v>561212</v>
          </cell>
        </row>
        <row r="3082">
          <cell r="A3082" t="str">
            <v>Meter Readers</v>
          </cell>
          <cell r="B3082">
            <v>561912</v>
          </cell>
        </row>
        <row r="3083">
          <cell r="A3083" t="str">
            <v>Meter Readers</v>
          </cell>
          <cell r="B3083">
            <v>561912</v>
          </cell>
        </row>
        <row r="3084">
          <cell r="A3084" t="str">
            <v>Meter Readers</v>
          </cell>
          <cell r="B3084">
            <v>561912</v>
          </cell>
        </row>
        <row r="3085">
          <cell r="A3085" t="str">
            <v>Meter Readers</v>
          </cell>
          <cell r="B3085">
            <v>561912</v>
          </cell>
        </row>
        <row r="3086">
          <cell r="A3086" t="str">
            <v>Meter Readers</v>
          </cell>
          <cell r="B3086">
            <v>561912</v>
          </cell>
        </row>
        <row r="3087">
          <cell r="A3087" t="str">
            <v>Meter Readers</v>
          </cell>
          <cell r="B3087">
            <v>561912</v>
          </cell>
        </row>
        <row r="3088">
          <cell r="A3088" t="str">
            <v>Parking Inspectors</v>
          </cell>
          <cell r="B3088">
            <v>561913</v>
          </cell>
        </row>
        <row r="3089">
          <cell r="A3089" t="str">
            <v>Parking Inspectors</v>
          </cell>
          <cell r="B3089">
            <v>561913</v>
          </cell>
        </row>
        <row r="3090">
          <cell r="A3090" t="str">
            <v>Parking Inspectors</v>
          </cell>
          <cell r="B3090">
            <v>561913</v>
          </cell>
        </row>
        <row r="3091">
          <cell r="A3091" t="str">
            <v>Parking Inspectors</v>
          </cell>
          <cell r="B3091">
            <v>561913</v>
          </cell>
        </row>
        <row r="3092">
          <cell r="A3092" t="str">
            <v>Parking Inspectors</v>
          </cell>
          <cell r="B3092">
            <v>561913</v>
          </cell>
        </row>
        <row r="3093">
          <cell r="A3093" t="str">
            <v>Parking Inspectors</v>
          </cell>
          <cell r="B3093">
            <v>561913</v>
          </cell>
        </row>
        <row r="3094">
          <cell r="A3094" t="str">
            <v>Production Clerks</v>
          </cell>
          <cell r="B3094">
            <v>591112</v>
          </cell>
        </row>
        <row r="3095">
          <cell r="A3095" t="str">
            <v>Production Clerks</v>
          </cell>
          <cell r="B3095">
            <v>591112</v>
          </cell>
        </row>
        <row r="3096">
          <cell r="A3096" t="str">
            <v>Production Clerks</v>
          </cell>
          <cell r="B3096">
            <v>591112</v>
          </cell>
        </row>
        <row r="3097">
          <cell r="A3097" t="str">
            <v>Production Clerks</v>
          </cell>
          <cell r="B3097">
            <v>591112</v>
          </cell>
        </row>
        <row r="3098">
          <cell r="A3098" t="str">
            <v>Production Clerks</v>
          </cell>
          <cell r="B3098">
            <v>591112</v>
          </cell>
        </row>
        <row r="3099">
          <cell r="A3099" t="str">
            <v>Production Clerks</v>
          </cell>
          <cell r="B3099">
            <v>591112</v>
          </cell>
        </row>
        <row r="3100">
          <cell r="A3100" t="str">
            <v>Purchasing Officers</v>
          </cell>
          <cell r="B3100">
            <v>591113</v>
          </cell>
        </row>
        <row r="3101">
          <cell r="A3101" t="str">
            <v>Purchasing Officers</v>
          </cell>
          <cell r="B3101">
            <v>591113</v>
          </cell>
        </row>
        <row r="3102">
          <cell r="A3102" t="str">
            <v>Purchasing Officers</v>
          </cell>
          <cell r="B3102">
            <v>591113</v>
          </cell>
        </row>
        <row r="3103">
          <cell r="A3103" t="str">
            <v>Purchasing Officers</v>
          </cell>
          <cell r="B3103">
            <v>591113</v>
          </cell>
        </row>
        <row r="3104">
          <cell r="A3104" t="str">
            <v>Purchasing Officers</v>
          </cell>
          <cell r="B3104">
            <v>591113</v>
          </cell>
        </row>
        <row r="3105">
          <cell r="A3105" t="str">
            <v>Purchasing Officers</v>
          </cell>
          <cell r="B3105">
            <v>591113</v>
          </cell>
        </row>
        <row r="3106">
          <cell r="A3106" t="str">
            <v>Stock Clerks</v>
          </cell>
          <cell r="B3106">
            <v>591115</v>
          </cell>
        </row>
        <row r="3107">
          <cell r="A3107" t="str">
            <v>Stock Clerks</v>
          </cell>
          <cell r="B3107">
            <v>591115</v>
          </cell>
        </row>
        <row r="3108">
          <cell r="A3108" t="str">
            <v>Stock Clerks</v>
          </cell>
          <cell r="B3108">
            <v>591115</v>
          </cell>
        </row>
        <row r="3109">
          <cell r="A3109" t="str">
            <v>Stock Clerks</v>
          </cell>
          <cell r="B3109">
            <v>591115</v>
          </cell>
        </row>
        <row r="3110">
          <cell r="A3110" t="str">
            <v>Stock Clerks</v>
          </cell>
          <cell r="B3110">
            <v>591115</v>
          </cell>
        </row>
        <row r="3111">
          <cell r="A3111" t="str">
            <v>Stock Clerks</v>
          </cell>
          <cell r="B3111">
            <v>591115</v>
          </cell>
        </row>
        <row r="3112">
          <cell r="A3112" t="str">
            <v>Warehouse Administrators</v>
          </cell>
          <cell r="B3112">
            <v>591116</v>
          </cell>
        </row>
        <row r="3113">
          <cell r="A3113" t="str">
            <v>Warehouse Administrators</v>
          </cell>
          <cell r="B3113">
            <v>591116</v>
          </cell>
        </row>
        <row r="3114">
          <cell r="A3114" t="str">
            <v>Warehouse Administrators</v>
          </cell>
          <cell r="B3114">
            <v>591116</v>
          </cell>
        </row>
        <row r="3115">
          <cell r="A3115" t="str">
            <v>Warehouse Administrators</v>
          </cell>
          <cell r="B3115">
            <v>591116</v>
          </cell>
        </row>
        <row r="3116">
          <cell r="A3116" t="str">
            <v>Warehouse Administrators</v>
          </cell>
          <cell r="B3116">
            <v>591116</v>
          </cell>
        </row>
        <row r="3117">
          <cell r="A3117" t="str">
            <v>Warehouse Administrators</v>
          </cell>
          <cell r="B3117">
            <v>591116</v>
          </cell>
        </row>
        <row r="3118">
          <cell r="A3118" t="str">
            <v>Order Clerks</v>
          </cell>
          <cell r="B3118">
            <v>591117</v>
          </cell>
        </row>
        <row r="3119">
          <cell r="A3119" t="str">
            <v>Order Clerks</v>
          </cell>
          <cell r="B3119">
            <v>591117</v>
          </cell>
        </row>
        <row r="3120">
          <cell r="A3120" t="str">
            <v>Order Clerks</v>
          </cell>
          <cell r="B3120">
            <v>591117</v>
          </cell>
        </row>
        <row r="3121">
          <cell r="A3121" t="str">
            <v>Order Clerks</v>
          </cell>
          <cell r="B3121">
            <v>591117</v>
          </cell>
        </row>
        <row r="3122">
          <cell r="A3122" t="str">
            <v>Order Clerks</v>
          </cell>
          <cell r="B3122">
            <v>591117</v>
          </cell>
        </row>
        <row r="3123">
          <cell r="A3123" t="str">
            <v>Order Clerks</v>
          </cell>
          <cell r="B3123">
            <v>591117</v>
          </cell>
        </row>
        <row r="3124">
          <cell r="A3124" t="str">
            <v>Radio Despatchers</v>
          </cell>
          <cell r="B3124">
            <v>599914</v>
          </cell>
        </row>
        <row r="3125">
          <cell r="A3125" t="str">
            <v>Radio Despatchers</v>
          </cell>
          <cell r="B3125">
            <v>599914</v>
          </cell>
        </row>
        <row r="3126">
          <cell r="A3126" t="str">
            <v>Radio Despatchers</v>
          </cell>
          <cell r="B3126">
            <v>599914</v>
          </cell>
        </row>
        <row r="3127">
          <cell r="A3127" t="str">
            <v>Radio Despatchers</v>
          </cell>
          <cell r="B3127">
            <v>599914</v>
          </cell>
        </row>
        <row r="3128">
          <cell r="A3128" t="str">
            <v>Radio Despatchers</v>
          </cell>
          <cell r="B3128">
            <v>599914</v>
          </cell>
        </row>
        <row r="3129">
          <cell r="A3129" t="str">
            <v>Radio Despatchers</v>
          </cell>
          <cell r="B3129">
            <v>599914</v>
          </cell>
        </row>
        <row r="3130">
          <cell r="A3130" t="str">
            <v>Clinical Coders</v>
          </cell>
          <cell r="B3130">
            <v>599915</v>
          </cell>
        </row>
        <row r="3131">
          <cell r="A3131" t="str">
            <v>Clinical Coders</v>
          </cell>
          <cell r="B3131">
            <v>599915</v>
          </cell>
        </row>
        <row r="3132">
          <cell r="A3132" t="str">
            <v>Clinical Coders</v>
          </cell>
          <cell r="B3132">
            <v>599915</v>
          </cell>
        </row>
        <row r="3133">
          <cell r="A3133" t="str">
            <v>Clinical Coders</v>
          </cell>
          <cell r="B3133">
            <v>599915</v>
          </cell>
        </row>
        <row r="3134">
          <cell r="A3134" t="str">
            <v>Clinical Coders</v>
          </cell>
          <cell r="B3134">
            <v>599915</v>
          </cell>
        </row>
        <row r="3135">
          <cell r="A3135" t="str">
            <v>Clinical Coders</v>
          </cell>
          <cell r="B3135">
            <v>599915</v>
          </cell>
        </row>
        <row r="3136">
          <cell r="A3136" t="str">
            <v>Facilities Administrators</v>
          </cell>
          <cell r="B3136">
            <v>599916</v>
          </cell>
        </row>
        <row r="3137">
          <cell r="A3137" t="str">
            <v>Facilities Administrators</v>
          </cell>
          <cell r="B3137">
            <v>599916</v>
          </cell>
        </row>
        <row r="3138">
          <cell r="A3138" t="str">
            <v>Facilities Administrators</v>
          </cell>
          <cell r="B3138">
            <v>599916</v>
          </cell>
        </row>
        <row r="3139">
          <cell r="A3139" t="str">
            <v>Facilities Administrators</v>
          </cell>
          <cell r="B3139">
            <v>599916</v>
          </cell>
        </row>
        <row r="3140">
          <cell r="A3140" t="str">
            <v>Facilities Administrators</v>
          </cell>
          <cell r="B3140">
            <v>599916</v>
          </cell>
        </row>
        <row r="3141">
          <cell r="A3141" t="str">
            <v>Facilities Administrators</v>
          </cell>
          <cell r="B3141">
            <v>599916</v>
          </cell>
        </row>
        <row r="3142">
          <cell r="A3142" t="str">
            <v>Auctioneers</v>
          </cell>
          <cell r="B3142">
            <v>611111</v>
          </cell>
        </row>
        <row r="3143">
          <cell r="A3143" t="str">
            <v>Auctioneers</v>
          </cell>
          <cell r="B3143">
            <v>611111</v>
          </cell>
        </row>
        <row r="3144">
          <cell r="A3144" t="str">
            <v>Auctioneers</v>
          </cell>
          <cell r="B3144">
            <v>611111</v>
          </cell>
        </row>
        <row r="3145">
          <cell r="A3145" t="str">
            <v>Auctioneers</v>
          </cell>
          <cell r="B3145">
            <v>611111</v>
          </cell>
        </row>
        <row r="3146">
          <cell r="A3146" t="str">
            <v>Auctioneers</v>
          </cell>
          <cell r="B3146">
            <v>611111</v>
          </cell>
        </row>
        <row r="3147">
          <cell r="A3147" t="str">
            <v>Auctioneers</v>
          </cell>
          <cell r="B3147">
            <v>611111</v>
          </cell>
        </row>
        <row r="3148">
          <cell r="A3148" t="str">
            <v>Stock and Station Agents</v>
          </cell>
          <cell r="B3148">
            <v>611112</v>
          </cell>
        </row>
        <row r="3149">
          <cell r="A3149" t="str">
            <v>Stock and Station Agents</v>
          </cell>
          <cell r="B3149">
            <v>611112</v>
          </cell>
        </row>
        <row r="3150">
          <cell r="A3150" t="str">
            <v>Stock and Station Agents</v>
          </cell>
          <cell r="B3150">
            <v>611112</v>
          </cell>
        </row>
        <row r="3151">
          <cell r="A3151" t="str">
            <v>Stock and Station Agents</v>
          </cell>
          <cell r="B3151">
            <v>611112</v>
          </cell>
        </row>
        <row r="3152">
          <cell r="A3152" t="str">
            <v>Stock and Station Agents</v>
          </cell>
          <cell r="B3152">
            <v>611112</v>
          </cell>
        </row>
        <row r="3153">
          <cell r="A3153" t="str">
            <v>Stock and Station Agents</v>
          </cell>
          <cell r="B3153">
            <v>611112</v>
          </cell>
        </row>
        <row r="3154">
          <cell r="A3154" t="str">
            <v>Property Managers</v>
          </cell>
          <cell r="B3154">
            <v>612112</v>
          </cell>
        </row>
        <row r="3155">
          <cell r="A3155" t="str">
            <v>Property Managers</v>
          </cell>
          <cell r="B3155">
            <v>612112</v>
          </cell>
        </row>
        <row r="3156">
          <cell r="A3156" t="str">
            <v>Property Managers</v>
          </cell>
          <cell r="B3156">
            <v>612112</v>
          </cell>
        </row>
        <row r="3157">
          <cell r="A3157" t="str">
            <v>Property Managers</v>
          </cell>
          <cell r="B3157">
            <v>612112</v>
          </cell>
        </row>
        <row r="3158">
          <cell r="A3158" t="str">
            <v>Property Managers</v>
          </cell>
          <cell r="B3158">
            <v>612112</v>
          </cell>
        </row>
        <row r="3159">
          <cell r="A3159" t="str">
            <v>Property Managers</v>
          </cell>
          <cell r="B3159">
            <v>612112</v>
          </cell>
        </row>
        <row r="3160">
          <cell r="A3160" t="str">
            <v>Real Estate Agents</v>
          </cell>
          <cell r="B3160">
            <v>612114</v>
          </cell>
        </row>
        <row r="3161">
          <cell r="A3161" t="str">
            <v>Real Estate Agents</v>
          </cell>
          <cell r="B3161">
            <v>612114</v>
          </cell>
        </row>
        <row r="3162">
          <cell r="A3162" t="str">
            <v>Real Estate Agents</v>
          </cell>
          <cell r="B3162">
            <v>612114</v>
          </cell>
        </row>
        <row r="3163">
          <cell r="A3163" t="str">
            <v>Real Estate Agents</v>
          </cell>
          <cell r="B3163">
            <v>612114</v>
          </cell>
        </row>
        <row r="3164">
          <cell r="A3164" t="str">
            <v>Real Estate Agents</v>
          </cell>
          <cell r="B3164">
            <v>612114</v>
          </cell>
        </row>
        <row r="3165">
          <cell r="A3165" t="str">
            <v>Real Estate Agents</v>
          </cell>
          <cell r="B3165">
            <v>612114</v>
          </cell>
        </row>
        <row r="3166">
          <cell r="A3166" t="str">
            <v>Real Estate Representatives</v>
          </cell>
          <cell r="B3166">
            <v>612115</v>
          </cell>
        </row>
        <row r="3167">
          <cell r="A3167" t="str">
            <v>Real Estate Representatives</v>
          </cell>
          <cell r="B3167">
            <v>612115</v>
          </cell>
        </row>
        <row r="3168">
          <cell r="A3168" t="str">
            <v>Real Estate Representatives</v>
          </cell>
          <cell r="B3168">
            <v>612115</v>
          </cell>
        </row>
        <row r="3169">
          <cell r="A3169" t="str">
            <v>Real Estate Representatives</v>
          </cell>
          <cell r="B3169">
            <v>612115</v>
          </cell>
        </row>
        <row r="3170">
          <cell r="A3170" t="str">
            <v>Real Estate Representatives</v>
          </cell>
          <cell r="B3170">
            <v>612115</v>
          </cell>
        </row>
        <row r="3171">
          <cell r="A3171" t="str">
            <v>Real Estate Representatives</v>
          </cell>
          <cell r="B3171">
            <v>612115</v>
          </cell>
        </row>
        <row r="3172">
          <cell r="A3172" t="str">
            <v>Motor Vehicle and Caravan Salespersons</v>
          </cell>
          <cell r="B3172">
            <v>621311</v>
          </cell>
        </row>
        <row r="3173">
          <cell r="A3173" t="str">
            <v>Motor Vehicle and Caravan Salespersons</v>
          </cell>
          <cell r="B3173">
            <v>621311</v>
          </cell>
        </row>
        <row r="3174">
          <cell r="A3174" t="str">
            <v>Motor Vehicle and Caravan Salespersons</v>
          </cell>
          <cell r="B3174">
            <v>621311</v>
          </cell>
        </row>
        <row r="3175">
          <cell r="A3175" t="str">
            <v>Motor Vehicle and Caravan Salespersons</v>
          </cell>
          <cell r="B3175">
            <v>621311</v>
          </cell>
        </row>
        <row r="3176">
          <cell r="A3176" t="str">
            <v>Motor Vehicle and Caravan Salespersons</v>
          </cell>
          <cell r="B3176">
            <v>621311</v>
          </cell>
        </row>
        <row r="3177">
          <cell r="A3177" t="str">
            <v>Motor Vehicle and Caravan Salespersons</v>
          </cell>
          <cell r="B3177">
            <v>621311</v>
          </cell>
        </row>
        <row r="3178">
          <cell r="A3178" t="str">
            <v>Motor Vehicle Parts Interpreters</v>
          </cell>
          <cell r="B3178">
            <v>621312</v>
          </cell>
        </row>
        <row r="3179">
          <cell r="A3179" t="str">
            <v>Motor Vehicle Parts Interpreters</v>
          </cell>
          <cell r="B3179">
            <v>621312</v>
          </cell>
        </row>
        <row r="3180">
          <cell r="A3180" t="str">
            <v>Motor Vehicle Parts Interpreters</v>
          </cell>
          <cell r="B3180">
            <v>621312</v>
          </cell>
        </row>
        <row r="3181">
          <cell r="A3181" t="str">
            <v>Motor Vehicle Parts Interpreters</v>
          </cell>
          <cell r="B3181">
            <v>621312</v>
          </cell>
        </row>
        <row r="3182">
          <cell r="A3182" t="str">
            <v>Motor Vehicle Parts Interpreters</v>
          </cell>
          <cell r="B3182">
            <v>621312</v>
          </cell>
        </row>
        <row r="3183">
          <cell r="A3183" t="str">
            <v>Motor Vehicle Parts Interpreters</v>
          </cell>
          <cell r="B3183">
            <v>621312</v>
          </cell>
        </row>
        <row r="3184">
          <cell r="A3184" t="str">
            <v>Materials Recyclers</v>
          </cell>
          <cell r="B3184">
            <v>621911</v>
          </cell>
        </row>
        <row r="3185">
          <cell r="A3185" t="str">
            <v>Materials Recyclers</v>
          </cell>
          <cell r="B3185">
            <v>621911</v>
          </cell>
        </row>
        <row r="3186">
          <cell r="A3186" t="str">
            <v>Materials Recyclers</v>
          </cell>
          <cell r="B3186">
            <v>621911</v>
          </cell>
        </row>
        <row r="3187">
          <cell r="A3187" t="str">
            <v>Materials Recyclers</v>
          </cell>
          <cell r="B3187">
            <v>621911</v>
          </cell>
        </row>
        <row r="3188">
          <cell r="A3188" t="str">
            <v>Materials Recyclers</v>
          </cell>
          <cell r="B3188">
            <v>621911</v>
          </cell>
        </row>
        <row r="3189">
          <cell r="A3189" t="str">
            <v>Materials Recyclers</v>
          </cell>
          <cell r="B3189">
            <v>621911</v>
          </cell>
        </row>
        <row r="3190">
          <cell r="A3190" t="str">
            <v>Rental Salespersons</v>
          </cell>
          <cell r="B3190">
            <v>621912</v>
          </cell>
        </row>
        <row r="3191">
          <cell r="A3191" t="str">
            <v>Rental Salespersons</v>
          </cell>
          <cell r="B3191">
            <v>621912</v>
          </cell>
        </row>
        <row r="3192">
          <cell r="A3192" t="str">
            <v>Rental Salespersons</v>
          </cell>
          <cell r="B3192">
            <v>621912</v>
          </cell>
        </row>
        <row r="3193">
          <cell r="A3193" t="str">
            <v>Rental Salespersons</v>
          </cell>
          <cell r="B3193">
            <v>621912</v>
          </cell>
        </row>
        <row r="3194">
          <cell r="A3194" t="str">
            <v>Rental Salespersons</v>
          </cell>
          <cell r="B3194">
            <v>621912</v>
          </cell>
        </row>
        <row r="3195">
          <cell r="A3195" t="str">
            <v>Rental Salespersons</v>
          </cell>
          <cell r="B3195">
            <v>621912</v>
          </cell>
        </row>
        <row r="3196">
          <cell r="A3196" t="str">
            <v>Models</v>
          </cell>
          <cell r="B3196">
            <v>639111</v>
          </cell>
        </row>
        <row r="3197">
          <cell r="A3197" t="str">
            <v>Models</v>
          </cell>
          <cell r="B3197">
            <v>639111</v>
          </cell>
        </row>
        <row r="3198">
          <cell r="A3198" t="str">
            <v>Models</v>
          </cell>
          <cell r="B3198">
            <v>639111</v>
          </cell>
        </row>
        <row r="3199">
          <cell r="A3199" t="str">
            <v>Models</v>
          </cell>
          <cell r="B3199">
            <v>639111</v>
          </cell>
        </row>
        <row r="3200">
          <cell r="A3200" t="str">
            <v>Models</v>
          </cell>
          <cell r="B3200">
            <v>639111</v>
          </cell>
        </row>
        <row r="3201">
          <cell r="A3201" t="str">
            <v>Models</v>
          </cell>
          <cell r="B3201">
            <v>639111</v>
          </cell>
        </row>
        <row r="3202">
          <cell r="A3202" t="str">
            <v>Sales Demonstrators</v>
          </cell>
          <cell r="B3202">
            <v>639112</v>
          </cell>
        </row>
        <row r="3203">
          <cell r="A3203" t="str">
            <v>Sales Demonstrators</v>
          </cell>
          <cell r="B3203">
            <v>639112</v>
          </cell>
        </row>
        <row r="3204">
          <cell r="A3204" t="str">
            <v>Sales Demonstrators</v>
          </cell>
          <cell r="B3204">
            <v>639112</v>
          </cell>
        </row>
        <row r="3205">
          <cell r="A3205" t="str">
            <v>Sales Demonstrators</v>
          </cell>
          <cell r="B3205">
            <v>639112</v>
          </cell>
        </row>
        <row r="3206">
          <cell r="A3206" t="str">
            <v>Sales Demonstrators</v>
          </cell>
          <cell r="B3206">
            <v>639112</v>
          </cell>
        </row>
        <row r="3207">
          <cell r="A3207" t="str">
            <v>Sales Demonstrators</v>
          </cell>
          <cell r="B3207">
            <v>639112</v>
          </cell>
        </row>
        <row r="3208">
          <cell r="A3208" t="str">
            <v>Retail Buyers</v>
          </cell>
          <cell r="B3208">
            <v>639211</v>
          </cell>
        </row>
        <row r="3209">
          <cell r="A3209" t="str">
            <v>Retail Buyers</v>
          </cell>
          <cell r="B3209">
            <v>639211</v>
          </cell>
        </row>
        <row r="3210">
          <cell r="A3210" t="str">
            <v>Retail Buyers</v>
          </cell>
          <cell r="B3210">
            <v>639211</v>
          </cell>
        </row>
        <row r="3211">
          <cell r="A3211" t="str">
            <v>Retail Buyers</v>
          </cell>
          <cell r="B3211">
            <v>639211</v>
          </cell>
        </row>
        <row r="3212">
          <cell r="A3212" t="str">
            <v>Retail Buyers</v>
          </cell>
          <cell r="B3212">
            <v>639211</v>
          </cell>
        </row>
        <row r="3213">
          <cell r="A3213" t="str">
            <v>Retail Buyers</v>
          </cell>
          <cell r="B3213">
            <v>639211</v>
          </cell>
        </row>
        <row r="3214">
          <cell r="A3214" t="str">
            <v>Chemical Production Machine Operators</v>
          </cell>
          <cell r="B3214">
            <v>711911</v>
          </cell>
        </row>
        <row r="3215">
          <cell r="A3215" t="str">
            <v>Chemical Production Machine Operators</v>
          </cell>
          <cell r="B3215">
            <v>711911</v>
          </cell>
        </row>
        <row r="3216">
          <cell r="A3216" t="str">
            <v>Chemical Production Machine Operators</v>
          </cell>
          <cell r="B3216">
            <v>711911</v>
          </cell>
        </row>
        <row r="3217">
          <cell r="A3217" t="str">
            <v>Chemical Production Machine Operators</v>
          </cell>
          <cell r="B3217">
            <v>711911</v>
          </cell>
        </row>
        <row r="3218">
          <cell r="A3218" t="str">
            <v>Chemical Production Machine Operators</v>
          </cell>
          <cell r="B3218">
            <v>711911</v>
          </cell>
        </row>
        <row r="3219">
          <cell r="A3219" t="str">
            <v>Chemical Production Machine Operators</v>
          </cell>
          <cell r="B3219">
            <v>711911</v>
          </cell>
        </row>
        <row r="3220">
          <cell r="A3220" t="str">
            <v>Sterilisation Technicians</v>
          </cell>
          <cell r="B3220">
            <v>711914</v>
          </cell>
        </row>
        <row r="3221">
          <cell r="A3221" t="str">
            <v>Sterilisation Technicians</v>
          </cell>
          <cell r="B3221">
            <v>711914</v>
          </cell>
        </row>
        <row r="3222">
          <cell r="A3222" t="str">
            <v>Sterilisation Technicians</v>
          </cell>
          <cell r="B3222">
            <v>711914</v>
          </cell>
        </row>
        <row r="3223">
          <cell r="A3223" t="str">
            <v>Sterilisation Technicians</v>
          </cell>
          <cell r="B3223">
            <v>711914</v>
          </cell>
        </row>
        <row r="3224">
          <cell r="A3224" t="str">
            <v>Sterilisation Technicians</v>
          </cell>
          <cell r="B3224">
            <v>711914</v>
          </cell>
        </row>
        <row r="3225">
          <cell r="A3225" t="str">
            <v>Sterilisation Technicians</v>
          </cell>
          <cell r="B3225">
            <v>711914</v>
          </cell>
        </row>
        <row r="3226">
          <cell r="A3226" t="str">
            <v>Drillers</v>
          </cell>
          <cell r="B3226">
            <v>712211</v>
          </cell>
        </row>
        <row r="3227">
          <cell r="A3227" t="str">
            <v>Drillers</v>
          </cell>
          <cell r="B3227">
            <v>712211</v>
          </cell>
        </row>
        <row r="3228">
          <cell r="A3228" t="str">
            <v>Drillers</v>
          </cell>
          <cell r="B3228">
            <v>712211</v>
          </cell>
        </row>
        <row r="3229">
          <cell r="A3229" t="str">
            <v>Drillers</v>
          </cell>
          <cell r="B3229">
            <v>712211</v>
          </cell>
        </row>
        <row r="3230">
          <cell r="A3230" t="str">
            <v>Drillers</v>
          </cell>
          <cell r="B3230">
            <v>712211</v>
          </cell>
        </row>
        <row r="3231">
          <cell r="A3231" t="str">
            <v>Drillers</v>
          </cell>
          <cell r="B3231">
            <v>712211</v>
          </cell>
        </row>
        <row r="3232">
          <cell r="A3232" t="str">
            <v>Miners</v>
          </cell>
          <cell r="B3232">
            <v>712212</v>
          </cell>
        </row>
        <row r="3233">
          <cell r="A3233" t="str">
            <v>Miners</v>
          </cell>
          <cell r="B3233">
            <v>712212</v>
          </cell>
        </row>
        <row r="3234">
          <cell r="A3234" t="str">
            <v>Miners</v>
          </cell>
          <cell r="B3234">
            <v>712212</v>
          </cell>
        </row>
        <row r="3235">
          <cell r="A3235" t="str">
            <v>Miners</v>
          </cell>
          <cell r="B3235">
            <v>712212</v>
          </cell>
        </row>
        <row r="3236">
          <cell r="A3236" t="str">
            <v>Miners</v>
          </cell>
          <cell r="B3236">
            <v>712212</v>
          </cell>
        </row>
        <row r="3237">
          <cell r="A3237" t="str">
            <v>Miners</v>
          </cell>
          <cell r="B3237">
            <v>712212</v>
          </cell>
        </row>
        <row r="3238">
          <cell r="A3238" t="str">
            <v>Shot Firers</v>
          </cell>
          <cell r="B3238">
            <v>712213</v>
          </cell>
        </row>
        <row r="3239">
          <cell r="A3239" t="str">
            <v>Shot Firers</v>
          </cell>
          <cell r="B3239">
            <v>712213</v>
          </cell>
        </row>
        <row r="3240">
          <cell r="A3240" t="str">
            <v>Shot Firers</v>
          </cell>
          <cell r="B3240">
            <v>712213</v>
          </cell>
        </row>
        <row r="3241">
          <cell r="A3241" t="str">
            <v>Shot Firers</v>
          </cell>
          <cell r="B3241">
            <v>712213</v>
          </cell>
        </row>
        <row r="3242">
          <cell r="A3242" t="str">
            <v>Shot Firers</v>
          </cell>
          <cell r="B3242">
            <v>712213</v>
          </cell>
        </row>
        <row r="3243">
          <cell r="A3243" t="str">
            <v>Shot Firers</v>
          </cell>
          <cell r="B3243">
            <v>712213</v>
          </cell>
        </row>
        <row r="3244">
          <cell r="A3244" t="str">
            <v>Bulk Materials Handling Plant Operators</v>
          </cell>
          <cell r="B3244">
            <v>712912</v>
          </cell>
        </row>
        <row r="3245">
          <cell r="A3245" t="str">
            <v>Bulk Materials Handling Plant Operators</v>
          </cell>
          <cell r="B3245">
            <v>712912</v>
          </cell>
        </row>
        <row r="3246">
          <cell r="A3246" t="str">
            <v>Bulk Materials Handling Plant Operators</v>
          </cell>
          <cell r="B3246">
            <v>712912</v>
          </cell>
        </row>
        <row r="3247">
          <cell r="A3247" t="str">
            <v>Bulk Materials Handling Plant Operators</v>
          </cell>
          <cell r="B3247">
            <v>712912</v>
          </cell>
        </row>
        <row r="3248">
          <cell r="A3248" t="str">
            <v>Bulk Materials Handling Plant Operators</v>
          </cell>
          <cell r="B3248">
            <v>712912</v>
          </cell>
        </row>
        <row r="3249">
          <cell r="A3249" t="str">
            <v>Bulk Materials Handling Plant Operators</v>
          </cell>
          <cell r="B3249">
            <v>712912</v>
          </cell>
        </row>
        <row r="3250">
          <cell r="A3250" t="str">
            <v>Concrete Pump Operators</v>
          </cell>
          <cell r="B3250">
            <v>712915</v>
          </cell>
        </row>
        <row r="3251">
          <cell r="A3251" t="str">
            <v>Concrete Pump Operators</v>
          </cell>
          <cell r="B3251">
            <v>712915</v>
          </cell>
        </row>
        <row r="3252">
          <cell r="A3252" t="str">
            <v>Concrete Pump Operators</v>
          </cell>
          <cell r="B3252">
            <v>712915</v>
          </cell>
        </row>
        <row r="3253">
          <cell r="A3253" t="str">
            <v>Concrete Pump Operators</v>
          </cell>
          <cell r="B3253">
            <v>712915</v>
          </cell>
        </row>
        <row r="3254">
          <cell r="A3254" t="str">
            <v>Concrete Pump Operators</v>
          </cell>
          <cell r="B3254">
            <v>712915</v>
          </cell>
        </row>
        <row r="3255">
          <cell r="A3255" t="str">
            <v>Concrete Pump Operators</v>
          </cell>
          <cell r="B3255">
            <v>712915</v>
          </cell>
        </row>
        <row r="3256">
          <cell r="A3256" t="str">
            <v>Waste Water and Water Plant Operators</v>
          </cell>
          <cell r="B3256">
            <v>712921</v>
          </cell>
        </row>
        <row r="3257">
          <cell r="A3257" t="str">
            <v>Waste Water and Water Plant Operators</v>
          </cell>
          <cell r="B3257">
            <v>712921</v>
          </cell>
        </row>
        <row r="3258">
          <cell r="A3258" t="str">
            <v>Waste Water and Water Plant Operators</v>
          </cell>
          <cell r="B3258">
            <v>712921</v>
          </cell>
        </row>
        <row r="3259">
          <cell r="A3259" t="str">
            <v>Waste Water and Water Plant Operators</v>
          </cell>
          <cell r="B3259">
            <v>712921</v>
          </cell>
        </row>
        <row r="3260">
          <cell r="A3260" t="str">
            <v>Waste Water and Water Plant Operators</v>
          </cell>
          <cell r="B3260">
            <v>712921</v>
          </cell>
        </row>
        <row r="3261">
          <cell r="A3261" t="str">
            <v>Waste Water and Water Plant Operators</v>
          </cell>
          <cell r="B3261">
            <v>712921</v>
          </cell>
        </row>
        <row r="3262">
          <cell r="A3262" t="str">
            <v>Agricultural and Horticultural Mobile Plant Operators</v>
          </cell>
          <cell r="B3262">
            <v>721111</v>
          </cell>
        </row>
        <row r="3263">
          <cell r="A3263" t="str">
            <v>Agricultural and Horticultural Mobile Plant Operators</v>
          </cell>
          <cell r="B3263">
            <v>721111</v>
          </cell>
        </row>
        <row r="3264">
          <cell r="A3264" t="str">
            <v>Agricultural and Horticultural Mobile Plant Operators</v>
          </cell>
          <cell r="B3264">
            <v>721111</v>
          </cell>
        </row>
        <row r="3265">
          <cell r="A3265" t="str">
            <v>Agricultural and Horticultural Mobile Plant Operators</v>
          </cell>
          <cell r="B3265">
            <v>721111</v>
          </cell>
        </row>
        <row r="3266">
          <cell r="A3266" t="str">
            <v>Agricultural and Horticultural Mobile Plant Operators</v>
          </cell>
          <cell r="B3266">
            <v>721111</v>
          </cell>
        </row>
        <row r="3267">
          <cell r="A3267" t="str">
            <v>Agricultural and Horticultural Mobile Plant Operators</v>
          </cell>
          <cell r="B3267">
            <v>721111</v>
          </cell>
        </row>
        <row r="3268">
          <cell r="A3268" t="str">
            <v>Logging Plant Operators</v>
          </cell>
          <cell r="B3268">
            <v>721112</v>
          </cell>
        </row>
        <row r="3269">
          <cell r="A3269" t="str">
            <v>Logging Plant Operators</v>
          </cell>
          <cell r="B3269">
            <v>721112</v>
          </cell>
        </row>
        <row r="3270">
          <cell r="A3270" t="str">
            <v>Logging Plant Operators</v>
          </cell>
          <cell r="B3270">
            <v>721112</v>
          </cell>
        </row>
        <row r="3271">
          <cell r="A3271" t="str">
            <v>Logging Plant Operators</v>
          </cell>
          <cell r="B3271">
            <v>721112</v>
          </cell>
        </row>
        <row r="3272">
          <cell r="A3272" t="str">
            <v>Logging Plant Operators</v>
          </cell>
          <cell r="B3272">
            <v>721112</v>
          </cell>
        </row>
        <row r="3273">
          <cell r="A3273" t="str">
            <v>Logging Plant Operators</v>
          </cell>
          <cell r="B3273">
            <v>721112</v>
          </cell>
        </row>
        <row r="3274">
          <cell r="A3274" t="str">
            <v>Excavator Operators</v>
          </cell>
          <cell r="B3274">
            <v>721214</v>
          </cell>
        </row>
        <row r="3275">
          <cell r="A3275" t="str">
            <v>Excavator Operators</v>
          </cell>
          <cell r="B3275">
            <v>721214</v>
          </cell>
        </row>
        <row r="3276">
          <cell r="A3276" t="str">
            <v>Excavator Operators</v>
          </cell>
          <cell r="B3276">
            <v>721214</v>
          </cell>
        </row>
        <row r="3277">
          <cell r="A3277" t="str">
            <v>Excavator Operators</v>
          </cell>
          <cell r="B3277">
            <v>721214</v>
          </cell>
        </row>
        <row r="3278">
          <cell r="A3278" t="str">
            <v>Excavator Operators</v>
          </cell>
          <cell r="B3278">
            <v>721214</v>
          </cell>
        </row>
        <row r="3279">
          <cell r="A3279" t="str">
            <v>Excavator Operators</v>
          </cell>
          <cell r="B3279">
            <v>721214</v>
          </cell>
        </row>
        <row r="3280">
          <cell r="A3280" t="str">
            <v>Loader Operators</v>
          </cell>
          <cell r="B3280">
            <v>721216</v>
          </cell>
        </row>
        <row r="3281">
          <cell r="A3281" t="str">
            <v>Loader Operators</v>
          </cell>
          <cell r="B3281">
            <v>721216</v>
          </cell>
        </row>
        <row r="3282">
          <cell r="A3282" t="str">
            <v>Loader Operators</v>
          </cell>
          <cell r="B3282">
            <v>721216</v>
          </cell>
        </row>
        <row r="3283">
          <cell r="A3283" t="str">
            <v>Loader Operators</v>
          </cell>
          <cell r="B3283">
            <v>721216</v>
          </cell>
        </row>
        <row r="3284">
          <cell r="A3284" t="str">
            <v>Loader Operators</v>
          </cell>
          <cell r="B3284">
            <v>721216</v>
          </cell>
        </row>
        <row r="3285">
          <cell r="A3285" t="str">
            <v>Loader Operators</v>
          </cell>
          <cell r="B3285">
            <v>721216</v>
          </cell>
        </row>
        <row r="3286">
          <cell r="A3286" t="str">
            <v>Aircraft Baggage Handlers and Airline Ground Crews</v>
          </cell>
          <cell r="B3286">
            <v>721911</v>
          </cell>
        </row>
        <row r="3287">
          <cell r="A3287" t="str">
            <v>Aircraft Baggage Handlers and Airline Ground Crews</v>
          </cell>
          <cell r="B3287">
            <v>721911</v>
          </cell>
        </row>
        <row r="3288">
          <cell r="A3288" t="str">
            <v>Aircraft Baggage Handlers and Airline Ground Crews</v>
          </cell>
          <cell r="B3288">
            <v>721911</v>
          </cell>
        </row>
        <row r="3289">
          <cell r="A3289" t="str">
            <v>Aircraft Baggage Handlers and Airline Ground Crews</v>
          </cell>
          <cell r="B3289">
            <v>721911</v>
          </cell>
        </row>
        <row r="3290">
          <cell r="A3290" t="str">
            <v>Aircraft Baggage Handlers and Airline Ground Crews</v>
          </cell>
          <cell r="B3290">
            <v>721911</v>
          </cell>
        </row>
        <row r="3291">
          <cell r="A3291" t="str">
            <v>Aircraft Baggage Handlers and Airline Ground Crews</v>
          </cell>
          <cell r="B3291">
            <v>721911</v>
          </cell>
        </row>
        <row r="3292">
          <cell r="A3292" t="str">
            <v>Linemarkers</v>
          </cell>
          <cell r="B3292">
            <v>721912</v>
          </cell>
        </row>
        <row r="3293">
          <cell r="A3293" t="str">
            <v>Linemarkers</v>
          </cell>
          <cell r="B3293">
            <v>721912</v>
          </cell>
        </row>
        <row r="3294">
          <cell r="A3294" t="str">
            <v>Linemarkers</v>
          </cell>
          <cell r="B3294">
            <v>721912</v>
          </cell>
        </row>
        <row r="3295">
          <cell r="A3295" t="str">
            <v>Linemarkers</v>
          </cell>
          <cell r="B3295">
            <v>721912</v>
          </cell>
        </row>
        <row r="3296">
          <cell r="A3296" t="str">
            <v>Linemarkers</v>
          </cell>
          <cell r="B3296">
            <v>721912</v>
          </cell>
        </row>
        <row r="3297">
          <cell r="A3297" t="str">
            <v>Linemarkers</v>
          </cell>
          <cell r="B3297">
            <v>721912</v>
          </cell>
        </row>
        <row r="3298">
          <cell r="A3298" t="str">
            <v>Paving Plant Operators</v>
          </cell>
          <cell r="B3298">
            <v>721913</v>
          </cell>
        </row>
        <row r="3299">
          <cell r="A3299" t="str">
            <v>Paving Plant Operators</v>
          </cell>
          <cell r="B3299">
            <v>721913</v>
          </cell>
        </row>
        <row r="3300">
          <cell r="A3300" t="str">
            <v>Paving Plant Operators</v>
          </cell>
          <cell r="B3300">
            <v>721913</v>
          </cell>
        </row>
        <row r="3301">
          <cell r="A3301" t="str">
            <v>Paving Plant Operators</v>
          </cell>
          <cell r="B3301">
            <v>721913</v>
          </cell>
        </row>
        <row r="3302">
          <cell r="A3302" t="str">
            <v>Paving Plant Operators</v>
          </cell>
          <cell r="B3302">
            <v>721913</v>
          </cell>
        </row>
        <row r="3303">
          <cell r="A3303" t="str">
            <v>Paving Plant Operators</v>
          </cell>
          <cell r="B3303">
            <v>721913</v>
          </cell>
        </row>
        <row r="3304">
          <cell r="A3304" t="str">
            <v>Railway Track Plant Operators</v>
          </cell>
          <cell r="B3304">
            <v>721914</v>
          </cell>
        </row>
        <row r="3305">
          <cell r="A3305" t="str">
            <v>Railway Track Plant Operators</v>
          </cell>
          <cell r="B3305">
            <v>721914</v>
          </cell>
        </row>
        <row r="3306">
          <cell r="A3306" t="str">
            <v>Railway Track Plant Operators</v>
          </cell>
          <cell r="B3306">
            <v>721914</v>
          </cell>
        </row>
        <row r="3307">
          <cell r="A3307" t="str">
            <v>Railway Track Plant Operators</v>
          </cell>
          <cell r="B3307">
            <v>721914</v>
          </cell>
        </row>
        <row r="3308">
          <cell r="A3308" t="str">
            <v>Railway Track Plant Operators</v>
          </cell>
          <cell r="B3308">
            <v>721914</v>
          </cell>
        </row>
        <row r="3309">
          <cell r="A3309" t="str">
            <v>Railway Track Plant Operators</v>
          </cell>
          <cell r="B3309">
            <v>721914</v>
          </cell>
        </row>
        <row r="3310">
          <cell r="A3310" t="str">
            <v>Road Roller Operators</v>
          </cell>
          <cell r="B3310">
            <v>721915</v>
          </cell>
        </row>
        <row r="3311">
          <cell r="A3311" t="str">
            <v>Road Roller Operators</v>
          </cell>
          <cell r="B3311">
            <v>721915</v>
          </cell>
        </row>
        <row r="3312">
          <cell r="A3312" t="str">
            <v>Road Roller Operators</v>
          </cell>
          <cell r="B3312">
            <v>721915</v>
          </cell>
        </row>
        <row r="3313">
          <cell r="A3313" t="str">
            <v>Road Roller Operators</v>
          </cell>
          <cell r="B3313">
            <v>721915</v>
          </cell>
        </row>
        <row r="3314">
          <cell r="A3314" t="str">
            <v>Road Roller Operators</v>
          </cell>
          <cell r="B3314">
            <v>721915</v>
          </cell>
        </row>
        <row r="3315">
          <cell r="A3315" t="str">
            <v>Road Roller Operators</v>
          </cell>
          <cell r="B3315">
            <v>721915</v>
          </cell>
        </row>
        <row r="3316">
          <cell r="A3316" t="str">
            <v>Streetsweeper Operators</v>
          </cell>
          <cell r="B3316">
            <v>721916</v>
          </cell>
        </row>
        <row r="3317">
          <cell r="A3317" t="str">
            <v>Streetsweeper Operators</v>
          </cell>
          <cell r="B3317">
            <v>721916</v>
          </cell>
        </row>
        <row r="3318">
          <cell r="A3318" t="str">
            <v>Streetsweeper Operators</v>
          </cell>
          <cell r="B3318">
            <v>721916</v>
          </cell>
        </row>
        <row r="3319">
          <cell r="A3319" t="str">
            <v>Streetsweeper Operators</v>
          </cell>
          <cell r="B3319">
            <v>721916</v>
          </cell>
        </row>
        <row r="3320">
          <cell r="A3320" t="str">
            <v>Streetsweeper Operators</v>
          </cell>
          <cell r="B3320">
            <v>721916</v>
          </cell>
        </row>
        <row r="3321">
          <cell r="A3321" t="str">
            <v>Streetsweeper Operators</v>
          </cell>
          <cell r="B3321">
            <v>721916</v>
          </cell>
        </row>
        <row r="3322">
          <cell r="A3322" t="str">
            <v>Commercial Housekeepers</v>
          </cell>
          <cell r="B3322">
            <v>811411</v>
          </cell>
        </row>
        <row r="3323">
          <cell r="A3323" t="str">
            <v>Commercial Housekeepers</v>
          </cell>
          <cell r="B3323">
            <v>811411</v>
          </cell>
        </row>
        <row r="3324">
          <cell r="A3324" t="str">
            <v>Commercial Housekeepers</v>
          </cell>
          <cell r="B3324">
            <v>811411</v>
          </cell>
        </row>
        <row r="3325">
          <cell r="A3325" t="str">
            <v>Commercial Housekeepers</v>
          </cell>
          <cell r="B3325">
            <v>811411</v>
          </cell>
        </row>
        <row r="3326">
          <cell r="A3326" t="str">
            <v>Commercial Housekeepers</v>
          </cell>
          <cell r="B3326">
            <v>811411</v>
          </cell>
        </row>
        <row r="3327">
          <cell r="A3327" t="str">
            <v>Commercial Housekeepers</v>
          </cell>
          <cell r="B3327">
            <v>811411</v>
          </cell>
        </row>
        <row r="3328">
          <cell r="A3328" t="str">
            <v>Domestic Housekeepers</v>
          </cell>
          <cell r="B3328">
            <v>811412</v>
          </cell>
        </row>
        <row r="3329">
          <cell r="A3329" t="str">
            <v>Domestic Housekeepers</v>
          </cell>
          <cell r="B3329">
            <v>811412</v>
          </cell>
        </row>
        <row r="3330">
          <cell r="A3330" t="str">
            <v>Domestic Housekeepers</v>
          </cell>
          <cell r="B3330">
            <v>811412</v>
          </cell>
        </row>
        <row r="3331">
          <cell r="A3331" t="str">
            <v>Domestic Housekeepers</v>
          </cell>
          <cell r="B3331">
            <v>811412</v>
          </cell>
        </row>
        <row r="3332">
          <cell r="A3332" t="str">
            <v>Domestic Housekeepers</v>
          </cell>
          <cell r="B3332">
            <v>811412</v>
          </cell>
        </row>
        <row r="3333">
          <cell r="A3333" t="str">
            <v>Domestic Housekeepers</v>
          </cell>
          <cell r="B3333">
            <v>811412</v>
          </cell>
        </row>
        <row r="3334">
          <cell r="A3334" t="str">
            <v>Building Insulation Installers</v>
          </cell>
          <cell r="B3334">
            <v>821411</v>
          </cell>
        </row>
        <row r="3335">
          <cell r="A3335" t="str">
            <v>Building Insulation Installers</v>
          </cell>
          <cell r="B3335">
            <v>821411</v>
          </cell>
        </row>
        <row r="3336">
          <cell r="A3336" t="str">
            <v>Building Insulation Installers</v>
          </cell>
          <cell r="B3336">
            <v>821411</v>
          </cell>
        </row>
        <row r="3337">
          <cell r="A3337" t="str">
            <v>Building Insulation Installers</v>
          </cell>
          <cell r="B3337">
            <v>821411</v>
          </cell>
        </row>
        <row r="3338">
          <cell r="A3338" t="str">
            <v>Building Insulation Installers</v>
          </cell>
          <cell r="B3338">
            <v>821411</v>
          </cell>
        </row>
        <row r="3339">
          <cell r="A3339" t="str">
            <v>Building Insulation Installers</v>
          </cell>
          <cell r="B3339">
            <v>821411</v>
          </cell>
        </row>
        <row r="3340">
          <cell r="A3340" t="str">
            <v>Home Improvement Installers</v>
          </cell>
          <cell r="B3340">
            <v>821412</v>
          </cell>
        </row>
        <row r="3341">
          <cell r="A3341" t="str">
            <v>Home Improvement Installers</v>
          </cell>
          <cell r="B3341">
            <v>821412</v>
          </cell>
        </row>
        <row r="3342">
          <cell r="A3342" t="str">
            <v>Home Improvement Installers</v>
          </cell>
          <cell r="B3342">
            <v>821412</v>
          </cell>
        </row>
        <row r="3343">
          <cell r="A3343" t="str">
            <v>Home Improvement Installers</v>
          </cell>
          <cell r="B3343">
            <v>821412</v>
          </cell>
        </row>
        <row r="3344">
          <cell r="A3344" t="str">
            <v>Home Improvement Installers</v>
          </cell>
          <cell r="B3344">
            <v>821412</v>
          </cell>
        </row>
        <row r="3345">
          <cell r="A3345" t="str">
            <v>Home Improvement Installers</v>
          </cell>
          <cell r="B3345">
            <v>821412</v>
          </cell>
        </row>
        <row r="3346">
          <cell r="A3346" t="str">
            <v>Construction Riggers</v>
          </cell>
          <cell r="B3346">
            <v>821711</v>
          </cell>
        </row>
        <row r="3347">
          <cell r="A3347" t="str">
            <v>Construction Riggers</v>
          </cell>
          <cell r="B3347">
            <v>821711</v>
          </cell>
        </row>
        <row r="3348">
          <cell r="A3348" t="str">
            <v>Construction Riggers</v>
          </cell>
          <cell r="B3348">
            <v>821711</v>
          </cell>
        </row>
        <row r="3349">
          <cell r="A3349" t="str">
            <v>Construction Riggers</v>
          </cell>
          <cell r="B3349">
            <v>821711</v>
          </cell>
        </row>
        <row r="3350">
          <cell r="A3350" t="str">
            <v>Construction Riggers</v>
          </cell>
          <cell r="B3350">
            <v>821711</v>
          </cell>
        </row>
        <row r="3351">
          <cell r="A3351" t="str">
            <v>Construction Riggers</v>
          </cell>
          <cell r="B3351">
            <v>821711</v>
          </cell>
        </row>
        <row r="3352">
          <cell r="A3352" t="str">
            <v>Scaffolders</v>
          </cell>
          <cell r="B3352">
            <v>821712</v>
          </cell>
        </row>
        <row r="3353">
          <cell r="A3353" t="str">
            <v>Scaffolders</v>
          </cell>
          <cell r="B3353">
            <v>821712</v>
          </cell>
        </row>
        <row r="3354">
          <cell r="A3354" t="str">
            <v>Scaffolders</v>
          </cell>
          <cell r="B3354">
            <v>821712</v>
          </cell>
        </row>
        <row r="3355">
          <cell r="A3355" t="str">
            <v>Scaffolders</v>
          </cell>
          <cell r="B3355">
            <v>821712</v>
          </cell>
        </row>
        <row r="3356">
          <cell r="A3356" t="str">
            <v>Scaffolders</v>
          </cell>
          <cell r="B3356">
            <v>821712</v>
          </cell>
        </row>
        <row r="3357">
          <cell r="A3357" t="str">
            <v>Scaffolders</v>
          </cell>
          <cell r="B3357">
            <v>821712</v>
          </cell>
        </row>
        <row r="3358">
          <cell r="A3358" t="str">
            <v>Steel Fixers</v>
          </cell>
          <cell r="B3358">
            <v>821713</v>
          </cell>
        </row>
        <row r="3359">
          <cell r="A3359" t="str">
            <v>Steel Fixers</v>
          </cell>
          <cell r="B3359">
            <v>821713</v>
          </cell>
        </row>
        <row r="3360">
          <cell r="A3360" t="str">
            <v>Steel Fixers</v>
          </cell>
          <cell r="B3360">
            <v>821713</v>
          </cell>
        </row>
        <row r="3361">
          <cell r="A3361" t="str">
            <v>Steel Fixers</v>
          </cell>
          <cell r="B3361">
            <v>821713</v>
          </cell>
        </row>
        <row r="3362">
          <cell r="A3362" t="str">
            <v>Steel Fixers</v>
          </cell>
          <cell r="B3362">
            <v>821713</v>
          </cell>
        </row>
        <row r="3363">
          <cell r="A3363" t="str">
            <v>Steel Fixers</v>
          </cell>
          <cell r="B3363">
            <v>821713</v>
          </cell>
        </row>
        <row r="3364">
          <cell r="A3364" t="str">
            <v>Crane Chasers</v>
          </cell>
          <cell r="B3364">
            <v>821911</v>
          </cell>
        </row>
        <row r="3365">
          <cell r="A3365" t="str">
            <v>Crane Chasers</v>
          </cell>
          <cell r="B3365">
            <v>821911</v>
          </cell>
        </row>
        <row r="3366">
          <cell r="A3366" t="str">
            <v>Crane Chasers</v>
          </cell>
          <cell r="B3366">
            <v>821911</v>
          </cell>
        </row>
        <row r="3367">
          <cell r="A3367" t="str">
            <v>Crane Chasers</v>
          </cell>
          <cell r="B3367">
            <v>821911</v>
          </cell>
        </row>
        <row r="3368">
          <cell r="A3368" t="str">
            <v>Crane Chasers</v>
          </cell>
          <cell r="B3368">
            <v>821911</v>
          </cell>
        </row>
        <row r="3369">
          <cell r="A3369" t="str">
            <v>Crane Chasers</v>
          </cell>
          <cell r="B3369">
            <v>821911</v>
          </cell>
        </row>
        <row r="3370">
          <cell r="A3370" t="str">
            <v>Driller's Assistants</v>
          </cell>
          <cell r="B3370">
            <v>821912</v>
          </cell>
        </row>
        <row r="3371">
          <cell r="A3371" t="str">
            <v>Driller's Assistants</v>
          </cell>
          <cell r="B3371">
            <v>821912</v>
          </cell>
        </row>
        <row r="3372">
          <cell r="A3372" t="str">
            <v>Driller's Assistants</v>
          </cell>
          <cell r="B3372">
            <v>821912</v>
          </cell>
        </row>
        <row r="3373">
          <cell r="A3373" t="str">
            <v>Driller's Assistants</v>
          </cell>
          <cell r="B3373">
            <v>821912</v>
          </cell>
        </row>
        <row r="3374">
          <cell r="A3374" t="str">
            <v>Driller's Assistants</v>
          </cell>
          <cell r="B3374">
            <v>821912</v>
          </cell>
        </row>
        <row r="3375">
          <cell r="A3375" t="str">
            <v>Driller's Assistants</v>
          </cell>
          <cell r="B3375">
            <v>821912</v>
          </cell>
        </row>
        <row r="3376">
          <cell r="A3376" t="str">
            <v>Laggers</v>
          </cell>
          <cell r="B3376">
            <v>821913</v>
          </cell>
        </row>
        <row r="3377">
          <cell r="A3377" t="str">
            <v>Laggers</v>
          </cell>
          <cell r="B3377">
            <v>821913</v>
          </cell>
        </row>
        <row r="3378">
          <cell r="A3378" t="str">
            <v>Laggers</v>
          </cell>
          <cell r="B3378">
            <v>821913</v>
          </cell>
        </row>
        <row r="3379">
          <cell r="A3379" t="str">
            <v>Laggers</v>
          </cell>
          <cell r="B3379">
            <v>821913</v>
          </cell>
        </row>
        <row r="3380">
          <cell r="A3380" t="str">
            <v>Laggers</v>
          </cell>
          <cell r="B3380">
            <v>821913</v>
          </cell>
        </row>
        <row r="3381">
          <cell r="A3381" t="str">
            <v>Laggers</v>
          </cell>
          <cell r="B3381">
            <v>821913</v>
          </cell>
        </row>
        <row r="3382">
          <cell r="A3382" t="str">
            <v>Mining Support Workers</v>
          </cell>
          <cell r="B3382">
            <v>821914</v>
          </cell>
        </row>
        <row r="3383">
          <cell r="A3383" t="str">
            <v>Mining Support Workers</v>
          </cell>
          <cell r="B3383">
            <v>821914</v>
          </cell>
        </row>
        <row r="3384">
          <cell r="A3384" t="str">
            <v>Mining Support Workers</v>
          </cell>
          <cell r="B3384">
            <v>821914</v>
          </cell>
        </row>
        <row r="3385">
          <cell r="A3385" t="str">
            <v>Mining Support Workers</v>
          </cell>
          <cell r="B3385">
            <v>821914</v>
          </cell>
        </row>
        <row r="3386">
          <cell r="A3386" t="str">
            <v>Mining Support Workers</v>
          </cell>
          <cell r="B3386">
            <v>821914</v>
          </cell>
        </row>
        <row r="3387">
          <cell r="A3387" t="str">
            <v>Mining Support Workers</v>
          </cell>
          <cell r="B3387">
            <v>821914</v>
          </cell>
        </row>
        <row r="3388">
          <cell r="A3388" t="str">
            <v>Meat Boners and Slicers</v>
          </cell>
          <cell r="B3388">
            <v>831211</v>
          </cell>
        </row>
        <row r="3389">
          <cell r="A3389" t="str">
            <v>Meat Boners and Slicers</v>
          </cell>
          <cell r="B3389">
            <v>831211</v>
          </cell>
        </row>
        <row r="3390">
          <cell r="A3390" t="str">
            <v>Meat Boners and Slicers</v>
          </cell>
          <cell r="B3390">
            <v>831211</v>
          </cell>
        </row>
        <row r="3391">
          <cell r="A3391" t="str">
            <v>Meat Boners and Slicers</v>
          </cell>
          <cell r="B3391">
            <v>831211</v>
          </cell>
        </row>
        <row r="3392">
          <cell r="A3392" t="str">
            <v>Meat Boners and Slicers</v>
          </cell>
          <cell r="B3392">
            <v>831211</v>
          </cell>
        </row>
        <row r="3393">
          <cell r="A3393" t="str">
            <v>Meat Boners and Slicers</v>
          </cell>
          <cell r="B3393">
            <v>831211</v>
          </cell>
        </row>
        <row r="3394">
          <cell r="A3394" t="str">
            <v>Slaughterers</v>
          </cell>
          <cell r="B3394">
            <v>831212</v>
          </cell>
        </row>
        <row r="3395">
          <cell r="A3395" t="str">
            <v>Slaughterers</v>
          </cell>
          <cell r="B3395">
            <v>831212</v>
          </cell>
        </row>
        <row r="3396">
          <cell r="A3396" t="str">
            <v>Slaughterers</v>
          </cell>
          <cell r="B3396">
            <v>831212</v>
          </cell>
        </row>
        <row r="3397">
          <cell r="A3397" t="str">
            <v>Slaughterers</v>
          </cell>
          <cell r="B3397">
            <v>831212</v>
          </cell>
        </row>
        <row r="3398">
          <cell r="A3398" t="str">
            <v>Slaughterers</v>
          </cell>
          <cell r="B3398">
            <v>831212</v>
          </cell>
        </row>
        <row r="3399">
          <cell r="A3399" t="str">
            <v>Slaughterers</v>
          </cell>
          <cell r="B3399">
            <v>831212</v>
          </cell>
        </row>
        <row r="3400">
          <cell r="A3400" t="str">
            <v>Product Examiners</v>
          </cell>
          <cell r="B3400">
            <v>839311</v>
          </cell>
        </row>
        <row r="3401">
          <cell r="A3401" t="str">
            <v>Product Examiners</v>
          </cell>
          <cell r="B3401">
            <v>839311</v>
          </cell>
        </row>
        <row r="3402">
          <cell r="A3402" t="str">
            <v>Product Examiners</v>
          </cell>
          <cell r="B3402">
            <v>839311</v>
          </cell>
        </row>
        <row r="3403">
          <cell r="A3403" t="str">
            <v>Product Examiners</v>
          </cell>
          <cell r="B3403">
            <v>839311</v>
          </cell>
        </row>
        <row r="3404">
          <cell r="A3404" t="str">
            <v>Product Examiners</v>
          </cell>
          <cell r="B3404">
            <v>839311</v>
          </cell>
        </row>
        <row r="3405">
          <cell r="A3405" t="str">
            <v>Product Examiners</v>
          </cell>
          <cell r="B3405">
            <v>839311</v>
          </cell>
        </row>
        <row r="3406">
          <cell r="A3406" t="str">
            <v>Product Graders</v>
          </cell>
          <cell r="B3406">
            <v>839312</v>
          </cell>
        </row>
        <row r="3407">
          <cell r="A3407" t="str">
            <v>Product Graders</v>
          </cell>
          <cell r="B3407">
            <v>839312</v>
          </cell>
        </row>
        <row r="3408">
          <cell r="A3408" t="str">
            <v>Product Graders</v>
          </cell>
          <cell r="B3408">
            <v>839312</v>
          </cell>
        </row>
        <row r="3409">
          <cell r="A3409" t="str">
            <v>Product Graders</v>
          </cell>
          <cell r="B3409">
            <v>839312</v>
          </cell>
        </row>
        <row r="3410">
          <cell r="A3410" t="str">
            <v>Product Graders</v>
          </cell>
          <cell r="B3410">
            <v>839312</v>
          </cell>
        </row>
        <row r="3411">
          <cell r="A3411" t="str">
            <v>Product Graders</v>
          </cell>
          <cell r="B3411">
            <v>839312</v>
          </cell>
        </row>
        <row r="3412">
          <cell r="A3412" t="str">
            <v>Product Testers</v>
          </cell>
          <cell r="B3412">
            <v>839313</v>
          </cell>
        </row>
        <row r="3413">
          <cell r="A3413" t="str">
            <v>Product Testers</v>
          </cell>
          <cell r="B3413">
            <v>839313</v>
          </cell>
        </row>
        <row r="3414">
          <cell r="A3414" t="str">
            <v>Product Testers</v>
          </cell>
          <cell r="B3414">
            <v>839313</v>
          </cell>
        </row>
        <row r="3415">
          <cell r="A3415" t="str">
            <v>Product Testers</v>
          </cell>
          <cell r="B3415">
            <v>839313</v>
          </cell>
        </row>
        <row r="3416">
          <cell r="A3416" t="str">
            <v>Product Testers</v>
          </cell>
          <cell r="B3416">
            <v>839313</v>
          </cell>
        </row>
        <row r="3417">
          <cell r="A3417" t="str">
            <v>Product Testers</v>
          </cell>
          <cell r="B3417">
            <v>839313</v>
          </cell>
        </row>
        <row r="3418">
          <cell r="A3418" t="str">
            <v>Recycling Workers</v>
          </cell>
          <cell r="B3418">
            <v>839918</v>
          </cell>
        </row>
        <row r="3419">
          <cell r="A3419" t="str">
            <v>Recycling Workers</v>
          </cell>
          <cell r="B3419">
            <v>839918</v>
          </cell>
        </row>
        <row r="3420">
          <cell r="A3420" t="str">
            <v>Recycling Workers</v>
          </cell>
          <cell r="B3420">
            <v>839918</v>
          </cell>
        </row>
        <row r="3421">
          <cell r="A3421" t="str">
            <v>Recycling Workers</v>
          </cell>
          <cell r="B3421">
            <v>839918</v>
          </cell>
        </row>
        <row r="3422">
          <cell r="A3422" t="str">
            <v>Recycling Workers</v>
          </cell>
          <cell r="B3422">
            <v>839918</v>
          </cell>
        </row>
        <row r="3423">
          <cell r="A3423" t="str">
            <v>Recycling Workers</v>
          </cell>
          <cell r="B3423">
            <v>839918</v>
          </cell>
        </row>
        <row r="3424">
          <cell r="A3424" t="str">
            <v>Forestry Workers</v>
          </cell>
          <cell r="B3424">
            <v>841311</v>
          </cell>
        </row>
        <row r="3425">
          <cell r="A3425" t="str">
            <v>Forestry Workers</v>
          </cell>
          <cell r="B3425">
            <v>841311</v>
          </cell>
        </row>
        <row r="3426">
          <cell r="A3426" t="str">
            <v>Forestry Workers</v>
          </cell>
          <cell r="B3426">
            <v>841311</v>
          </cell>
        </row>
        <row r="3427">
          <cell r="A3427" t="str">
            <v>Forestry Workers</v>
          </cell>
          <cell r="B3427">
            <v>841311</v>
          </cell>
        </row>
        <row r="3428">
          <cell r="A3428" t="str">
            <v>Forestry Workers</v>
          </cell>
          <cell r="B3428">
            <v>841311</v>
          </cell>
        </row>
        <row r="3429">
          <cell r="A3429" t="str">
            <v>Forestry Workers</v>
          </cell>
          <cell r="B3429">
            <v>841311</v>
          </cell>
        </row>
        <row r="3430">
          <cell r="A3430" t="str">
            <v>Logging Assistants</v>
          </cell>
          <cell r="B3430">
            <v>841312</v>
          </cell>
        </row>
        <row r="3431">
          <cell r="A3431" t="str">
            <v>Logging Assistants</v>
          </cell>
          <cell r="B3431">
            <v>841312</v>
          </cell>
        </row>
        <row r="3432">
          <cell r="A3432" t="str">
            <v>Logging Assistants</v>
          </cell>
          <cell r="B3432">
            <v>841312</v>
          </cell>
        </row>
        <row r="3433">
          <cell r="A3433" t="str">
            <v>Logging Assistants</v>
          </cell>
          <cell r="B3433">
            <v>841312</v>
          </cell>
        </row>
        <row r="3434">
          <cell r="A3434" t="str">
            <v>Logging Assistants</v>
          </cell>
          <cell r="B3434">
            <v>841312</v>
          </cell>
        </row>
        <row r="3435">
          <cell r="A3435" t="str">
            <v>Logging Assistants</v>
          </cell>
          <cell r="B3435">
            <v>841312</v>
          </cell>
        </row>
        <row r="3436">
          <cell r="A3436" t="str">
            <v>Tree Fallers</v>
          </cell>
          <cell r="B3436">
            <v>841313</v>
          </cell>
        </row>
        <row r="3437">
          <cell r="A3437" t="str">
            <v>Tree Fallers</v>
          </cell>
          <cell r="B3437">
            <v>841313</v>
          </cell>
        </row>
        <row r="3438">
          <cell r="A3438" t="str">
            <v>Tree Fallers</v>
          </cell>
          <cell r="B3438">
            <v>841313</v>
          </cell>
        </row>
        <row r="3439">
          <cell r="A3439" t="str">
            <v>Tree Fallers</v>
          </cell>
          <cell r="B3439">
            <v>841313</v>
          </cell>
        </row>
        <row r="3440">
          <cell r="A3440" t="str">
            <v>Tree Fallers</v>
          </cell>
          <cell r="B3440">
            <v>841313</v>
          </cell>
        </row>
        <row r="3441">
          <cell r="A3441" t="str">
            <v>Tree Fallers</v>
          </cell>
          <cell r="B3441">
            <v>841313</v>
          </cell>
        </row>
        <row r="3442">
          <cell r="A3442" t="str">
            <v>Pest Controllers</v>
          </cell>
          <cell r="B3442">
            <v>841913</v>
          </cell>
        </row>
        <row r="3443">
          <cell r="A3443" t="str">
            <v>Pest Controllers</v>
          </cell>
          <cell r="B3443">
            <v>841913</v>
          </cell>
        </row>
        <row r="3444">
          <cell r="A3444" t="str">
            <v>Pest Controllers</v>
          </cell>
          <cell r="B3444">
            <v>841913</v>
          </cell>
        </row>
        <row r="3445">
          <cell r="A3445" t="str">
            <v>Pest Controllers</v>
          </cell>
          <cell r="B3445">
            <v>841913</v>
          </cell>
        </row>
        <row r="3446">
          <cell r="A3446" t="str">
            <v>Pest Controllers</v>
          </cell>
          <cell r="B3446">
            <v>841913</v>
          </cell>
        </row>
        <row r="3447">
          <cell r="A3447" t="str">
            <v>Pest Controllers</v>
          </cell>
          <cell r="B3447">
            <v>841913</v>
          </cell>
        </row>
        <row r="3448">
          <cell r="A3448" t="str">
            <v>Pastrycook's Assistants</v>
          </cell>
          <cell r="B3448">
            <v>851211</v>
          </cell>
        </row>
        <row r="3449">
          <cell r="A3449" t="str">
            <v>Pastrycook's Assistants</v>
          </cell>
          <cell r="B3449">
            <v>851211</v>
          </cell>
        </row>
        <row r="3450">
          <cell r="A3450" t="str">
            <v>Pastrycook's Assistants</v>
          </cell>
          <cell r="B3450">
            <v>851211</v>
          </cell>
        </row>
        <row r="3451">
          <cell r="A3451" t="str">
            <v>Pastrycook's Assistants</v>
          </cell>
          <cell r="B3451">
            <v>851211</v>
          </cell>
        </row>
        <row r="3452">
          <cell r="A3452" t="str">
            <v>Pastrycook's Assistants</v>
          </cell>
          <cell r="B3452">
            <v>851211</v>
          </cell>
        </row>
        <row r="3453">
          <cell r="A3453" t="str">
            <v>Pastrycook's Assistants</v>
          </cell>
          <cell r="B3453">
            <v>851211</v>
          </cell>
        </row>
        <row r="3454">
          <cell r="A3454" t="str">
            <v>Deck Hands</v>
          </cell>
          <cell r="B3454">
            <v>899211</v>
          </cell>
        </row>
        <row r="3455">
          <cell r="A3455" t="str">
            <v>Deck Hands</v>
          </cell>
          <cell r="B3455">
            <v>899211</v>
          </cell>
        </row>
        <row r="3456">
          <cell r="A3456" t="str">
            <v>Deck Hands</v>
          </cell>
          <cell r="B3456">
            <v>899211</v>
          </cell>
        </row>
        <row r="3457">
          <cell r="A3457" t="str">
            <v>Deck Hands</v>
          </cell>
          <cell r="B3457">
            <v>899211</v>
          </cell>
        </row>
        <row r="3458">
          <cell r="A3458" t="str">
            <v>Deck Hands</v>
          </cell>
          <cell r="B3458">
            <v>899211</v>
          </cell>
        </row>
        <row r="3459">
          <cell r="A3459" t="str">
            <v>Deck Hands</v>
          </cell>
          <cell r="B3459">
            <v>899211</v>
          </cell>
        </row>
        <row r="3460">
          <cell r="A3460" t="str">
            <v>Fishing Hands</v>
          </cell>
          <cell r="B3460">
            <v>899212</v>
          </cell>
        </row>
        <row r="3461">
          <cell r="A3461" t="str">
            <v>Fishing Hands</v>
          </cell>
          <cell r="B3461">
            <v>899212</v>
          </cell>
        </row>
        <row r="3462">
          <cell r="A3462" t="str">
            <v>Fishing Hands</v>
          </cell>
          <cell r="B3462">
            <v>899212</v>
          </cell>
        </row>
        <row r="3463">
          <cell r="A3463" t="str">
            <v>Fishing Hands</v>
          </cell>
          <cell r="B3463">
            <v>899212</v>
          </cell>
        </row>
        <row r="3464">
          <cell r="A3464" t="str">
            <v>Fishing Hands</v>
          </cell>
          <cell r="B3464">
            <v>899212</v>
          </cell>
        </row>
        <row r="3465">
          <cell r="A3465" t="str">
            <v>Fishing Hands</v>
          </cell>
          <cell r="B3465">
            <v>899212</v>
          </cell>
        </row>
        <row r="3466">
          <cell r="A3466" t="str">
            <v>Autoglaziers</v>
          </cell>
          <cell r="B3466">
            <v>899412</v>
          </cell>
        </row>
        <row r="3467">
          <cell r="A3467" t="str">
            <v>Autoglaziers</v>
          </cell>
          <cell r="B3467">
            <v>899412</v>
          </cell>
        </row>
        <row r="3468">
          <cell r="A3468" t="str">
            <v>Autoglaziers</v>
          </cell>
          <cell r="B3468">
            <v>899412</v>
          </cell>
        </row>
        <row r="3469">
          <cell r="A3469" t="str">
            <v>Autoglaziers</v>
          </cell>
          <cell r="B3469">
            <v>899412</v>
          </cell>
        </row>
        <row r="3470">
          <cell r="A3470" t="str">
            <v>Autoglaziers</v>
          </cell>
          <cell r="B3470">
            <v>899412</v>
          </cell>
        </row>
        <row r="3471">
          <cell r="A3471" t="str">
            <v>Autoglaziers</v>
          </cell>
          <cell r="B3471">
            <v>899412</v>
          </cell>
        </row>
        <row r="3472">
          <cell r="A3472" t="str">
            <v>Tyre Fitters</v>
          </cell>
          <cell r="B3472">
            <v>899415</v>
          </cell>
        </row>
        <row r="3473">
          <cell r="A3473" t="str">
            <v>Tyre Fitters</v>
          </cell>
          <cell r="B3473">
            <v>899415</v>
          </cell>
        </row>
        <row r="3474">
          <cell r="A3474" t="str">
            <v>Tyre Fitters</v>
          </cell>
          <cell r="B3474">
            <v>899415</v>
          </cell>
        </row>
        <row r="3475">
          <cell r="A3475" t="str">
            <v>Tyre Fitters</v>
          </cell>
          <cell r="B3475">
            <v>899415</v>
          </cell>
        </row>
        <row r="3476">
          <cell r="A3476" t="str">
            <v>Tyre Fitters</v>
          </cell>
          <cell r="B3476">
            <v>899415</v>
          </cell>
        </row>
        <row r="3477">
          <cell r="A3477" t="str">
            <v>Tyre Fitters</v>
          </cell>
          <cell r="B3477">
            <v>899415</v>
          </cell>
        </row>
        <row r="3478">
          <cell r="A3478" t="str">
            <v>Bicycle Mechanics</v>
          </cell>
          <cell r="B3478">
            <v>899911</v>
          </cell>
        </row>
        <row r="3479">
          <cell r="A3479" t="str">
            <v>Bicycle Mechanics</v>
          </cell>
          <cell r="B3479">
            <v>899911</v>
          </cell>
        </row>
        <row r="3480">
          <cell r="A3480" t="str">
            <v>Bicycle Mechanics</v>
          </cell>
          <cell r="B3480">
            <v>899911</v>
          </cell>
        </row>
        <row r="3481">
          <cell r="A3481" t="str">
            <v>Bicycle Mechanics</v>
          </cell>
          <cell r="B3481">
            <v>899911</v>
          </cell>
        </row>
        <row r="3482">
          <cell r="A3482" t="str">
            <v>Bicycle Mechanics</v>
          </cell>
          <cell r="B3482">
            <v>899911</v>
          </cell>
        </row>
        <row r="3483">
          <cell r="A3483" t="str">
            <v>Bicycle Mechanics</v>
          </cell>
          <cell r="B3483">
            <v>899911</v>
          </cell>
        </row>
        <row r="3484">
          <cell r="A3484" t="str">
            <v>Car Park Attendants</v>
          </cell>
          <cell r="B3484">
            <v>899912</v>
          </cell>
        </row>
        <row r="3485">
          <cell r="A3485" t="str">
            <v>Car Park Attendants</v>
          </cell>
          <cell r="B3485">
            <v>899912</v>
          </cell>
        </row>
        <row r="3486">
          <cell r="A3486" t="str">
            <v>Car Park Attendants</v>
          </cell>
          <cell r="B3486">
            <v>899912</v>
          </cell>
        </row>
        <row r="3487">
          <cell r="A3487" t="str">
            <v>Car Park Attendants</v>
          </cell>
          <cell r="B3487">
            <v>899912</v>
          </cell>
        </row>
        <row r="3488">
          <cell r="A3488" t="str">
            <v>Car Park Attendants</v>
          </cell>
          <cell r="B3488">
            <v>899912</v>
          </cell>
        </row>
        <row r="3489">
          <cell r="A3489" t="str">
            <v>Car Park Attendants</v>
          </cell>
          <cell r="B3489">
            <v>899912</v>
          </cell>
        </row>
        <row r="3490">
          <cell r="A3490" t="str">
            <v>Crossing Supervisors</v>
          </cell>
          <cell r="B3490">
            <v>899913</v>
          </cell>
        </row>
        <row r="3491">
          <cell r="A3491" t="str">
            <v>Crossing Supervisors</v>
          </cell>
          <cell r="B3491">
            <v>899913</v>
          </cell>
        </row>
        <row r="3492">
          <cell r="A3492" t="str">
            <v>Crossing Supervisors</v>
          </cell>
          <cell r="B3492">
            <v>899913</v>
          </cell>
        </row>
        <row r="3493">
          <cell r="A3493" t="str">
            <v>Crossing Supervisors</v>
          </cell>
          <cell r="B3493">
            <v>899913</v>
          </cell>
        </row>
        <row r="3494">
          <cell r="A3494" t="str">
            <v>Crossing Supervisors</v>
          </cell>
          <cell r="B3494">
            <v>899913</v>
          </cell>
        </row>
        <row r="3495">
          <cell r="A3495" t="str">
            <v>Crossing Supervisors</v>
          </cell>
          <cell r="B3495">
            <v>899913</v>
          </cell>
        </row>
        <row r="3496">
          <cell r="A3496" t="str">
            <v>Electrical and Telecommunications Trades Assistants</v>
          </cell>
          <cell r="B3496">
            <v>899914</v>
          </cell>
        </row>
        <row r="3497">
          <cell r="A3497" t="str">
            <v>Electrical and Telecommunications Trades Assistants</v>
          </cell>
          <cell r="B3497">
            <v>899914</v>
          </cell>
        </row>
        <row r="3498">
          <cell r="A3498" t="str">
            <v>Electrical and Telecommunications Trades Assistants</v>
          </cell>
          <cell r="B3498">
            <v>899914</v>
          </cell>
        </row>
        <row r="3499">
          <cell r="A3499" t="str">
            <v>Electrical and Telecommunications Trades Assistants</v>
          </cell>
          <cell r="B3499">
            <v>899914</v>
          </cell>
        </row>
        <row r="3500">
          <cell r="A3500" t="str">
            <v>Electrical and Telecommunications Trades Assistants</v>
          </cell>
          <cell r="B3500">
            <v>899914</v>
          </cell>
        </row>
        <row r="3501">
          <cell r="A3501" t="str">
            <v>Electrical and Telecommunications Trades Assistants</v>
          </cell>
          <cell r="B3501">
            <v>899914</v>
          </cell>
        </row>
        <row r="3502">
          <cell r="A3502" t="str">
            <v>Leaflet and Newspaper Deliverers</v>
          </cell>
          <cell r="B3502">
            <v>899915</v>
          </cell>
        </row>
        <row r="3503">
          <cell r="A3503" t="str">
            <v>Leaflet and Newspaper Deliverers</v>
          </cell>
          <cell r="B3503">
            <v>899915</v>
          </cell>
        </row>
        <row r="3504">
          <cell r="A3504" t="str">
            <v>Leaflet and Newspaper Deliverers</v>
          </cell>
          <cell r="B3504">
            <v>899915</v>
          </cell>
        </row>
        <row r="3505">
          <cell r="A3505" t="str">
            <v>Leaflet and Newspaper Deliverers</v>
          </cell>
          <cell r="B3505">
            <v>899915</v>
          </cell>
        </row>
        <row r="3506">
          <cell r="A3506" t="str">
            <v>Leaflet and Newspaper Deliverers</v>
          </cell>
          <cell r="B3506">
            <v>899915</v>
          </cell>
        </row>
        <row r="3507">
          <cell r="A3507" t="str">
            <v>Leaflet and Newspaper Deliverers</v>
          </cell>
          <cell r="B3507">
            <v>899915</v>
          </cell>
        </row>
        <row r="3508">
          <cell r="A3508" t="str">
            <v>Mechanic's Assistants</v>
          </cell>
          <cell r="B3508">
            <v>899916</v>
          </cell>
        </row>
        <row r="3509">
          <cell r="A3509" t="str">
            <v>Mechanic's Assistants</v>
          </cell>
          <cell r="B3509">
            <v>899916</v>
          </cell>
        </row>
        <row r="3510">
          <cell r="A3510" t="str">
            <v>Mechanic's Assistants</v>
          </cell>
          <cell r="B3510">
            <v>899916</v>
          </cell>
        </row>
        <row r="3511">
          <cell r="A3511" t="str">
            <v>Mechanic's Assistants</v>
          </cell>
          <cell r="B3511">
            <v>899916</v>
          </cell>
        </row>
        <row r="3512">
          <cell r="A3512" t="str">
            <v>Mechanic's Assistants</v>
          </cell>
          <cell r="B3512">
            <v>899916</v>
          </cell>
        </row>
        <row r="3513">
          <cell r="A3513" t="str">
            <v>Mechanic's Assistants</v>
          </cell>
          <cell r="B3513">
            <v>899916</v>
          </cell>
        </row>
        <row r="3514">
          <cell r="A3514" t="str">
            <v>Railways Assistants</v>
          </cell>
          <cell r="B3514">
            <v>899917</v>
          </cell>
        </row>
        <row r="3515">
          <cell r="A3515" t="str">
            <v>Railways Assistants</v>
          </cell>
          <cell r="B3515">
            <v>899917</v>
          </cell>
        </row>
        <row r="3516">
          <cell r="A3516" t="str">
            <v>Railways Assistants</v>
          </cell>
          <cell r="B3516">
            <v>899917</v>
          </cell>
        </row>
        <row r="3517">
          <cell r="A3517" t="str">
            <v>Railways Assistants</v>
          </cell>
          <cell r="B3517">
            <v>899917</v>
          </cell>
        </row>
        <row r="3518">
          <cell r="A3518" t="str">
            <v>Railways Assistants</v>
          </cell>
          <cell r="B3518">
            <v>899917</v>
          </cell>
        </row>
        <row r="3519">
          <cell r="A3519" t="str">
            <v>Railways Assistants</v>
          </cell>
          <cell r="B3519">
            <v>899917</v>
          </cell>
        </row>
        <row r="3520">
          <cell r="A3520" t="str">
            <v>Sign Erectors</v>
          </cell>
          <cell r="B3520">
            <v>899918</v>
          </cell>
        </row>
        <row r="3521">
          <cell r="A3521" t="str">
            <v>Sign Erectors</v>
          </cell>
          <cell r="B3521">
            <v>899918</v>
          </cell>
        </row>
        <row r="3522">
          <cell r="A3522" t="str">
            <v>Sign Erectors</v>
          </cell>
          <cell r="B3522">
            <v>899918</v>
          </cell>
        </row>
        <row r="3523">
          <cell r="A3523" t="str">
            <v>Sign Erectors</v>
          </cell>
          <cell r="B3523">
            <v>899918</v>
          </cell>
        </row>
        <row r="3524">
          <cell r="A3524" t="str">
            <v>Sign Erectors</v>
          </cell>
          <cell r="B3524">
            <v>899918</v>
          </cell>
        </row>
        <row r="3525">
          <cell r="A3525" t="str">
            <v>Sign Erectors</v>
          </cell>
          <cell r="B3525">
            <v>899918</v>
          </cell>
        </row>
        <row r="3526">
          <cell r="A3526" t="str">
            <v>Ticket Collectors and Ushers</v>
          </cell>
          <cell r="B3526">
            <v>899921</v>
          </cell>
        </row>
        <row r="3527">
          <cell r="A3527" t="str">
            <v>Ticket Collectors and Ushers</v>
          </cell>
          <cell r="B3527">
            <v>899921</v>
          </cell>
        </row>
        <row r="3528">
          <cell r="A3528" t="str">
            <v>Ticket Collectors and Ushers</v>
          </cell>
          <cell r="B3528">
            <v>899921</v>
          </cell>
        </row>
        <row r="3529">
          <cell r="A3529" t="str">
            <v>Ticket Collectors and Ushers</v>
          </cell>
          <cell r="B3529">
            <v>899921</v>
          </cell>
        </row>
        <row r="3530">
          <cell r="A3530" t="str">
            <v>Ticket Collectors and Ushers</v>
          </cell>
          <cell r="B3530">
            <v>899921</v>
          </cell>
        </row>
        <row r="3531">
          <cell r="A3531" t="str">
            <v>Ticket Collectors and Ushers</v>
          </cell>
          <cell r="B3531">
            <v>899921</v>
          </cell>
        </row>
        <row r="3532">
          <cell r="A3532" t="str">
            <v>Trolley Collectors</v>
          </cell>
          <cell r="B3532">
            <v>899922</v>
          </cell>
        </row>
        <row r="3533">
          <cell r="A3533" t="str">
            <v>Trolley Collectors</v>
          </cell>
          <cell r="B3533">
            <v>899922</v>
          </cell>
        </row>
        <row r="3534">
          <cell r="A3534" t="str">
            <v>Trolley Collectors</v>
          </cell>
          <cell r="B3534">
            <v>899922</v>
          </cell>
        </row>
        <row r="3535">
          <cell r="A3535" t="str">
            <v>Trolley Collectors</v>
          </cell>
          <cell r="B3535">
            <v>899922</v>
          </cell>
        </row>
        <row r="3536">
          <cell r="A3536" t="str">
            <v>Trolley Collectors</v>
          </cell>
          <cell r="B3536">
            <v>899922</v>
          </cell>
        </row>
        <row r="3537">
          <cell r="A3537" t="str">
            <v>Trolley Collectors</v>
          </cell>
          <cell r="B3537">
            <v>899922</v>
          </cell>
        </row>
        <row r="3538">
          <cell r="A3538" t="str">
            <v>Road Traffic Controllers</v>
          </cell>
          <cell r="B3538">
            <v>899923</v>
          </cell>
        </row>
        <row r="3539">
          <cell r="A3539" t="str">
            <v>Road Traffic Controllers</v>
          </cell>
          <cell r="B3539">
            <v>899923</v>
          </cell>
        </row>
        <row r="3540">
          <cell r="A3540" t="str">
            <v>Road Traffic Controllers</v>
          </cell>
          <cell r="B3540">
            <v>899923</v>
          </cell>
        </row>
        <row r="3541">
          <cell r="A3541" t="str">
            <v>Road Traffic Controllers</v>
          </cell>
          <cell r="B3541">
            <v>899923</v>
          </cell>
        </row>
        <row r="3542">
          <cell r="A3542" t="str">
            <v>Road Traffic Controllers</v>
          </cell>
          <cell r="B3542">
            <v>899923</v>
          </cell>
        </row>
        <row r="3543">
          <cell r="A3543" t="str">
            <v>Road Traffic Controllers</v>
          </cell>
          <cell r="B3543">
            <v>899923</v>
          </cell>
        </row>
      </sheetData>
      <sheetData sheetId="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1-11-19T00:22:14.617"/>
    </inkml:context>
    <inkml:brush xml:id="br0">
      <inkml:brushProperty name="width" value="0.05" units="cm"/>
      <inkml:brushProperty name="height" value="0.05" units="cm"/>
    </inkml:brush>
  </inkml:definitions>
  <inkml:trace contextRef="#ctx0" brushRef="#br0">30 9 10738 0 0,'-11'7'-64'0'0,"5"-7"-184"0"0,-6-16-5585 0 0,19 16 5841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1-11-19T00:22:15.648"/>
    </inkml:context>
    <inkml:brush xml:id="br0">
      <inkml:brushProperty name="width" value="0.05" units="cm"/>
      <inkml:brushProperty name="height" value="0.05" units="cm"/>
    </inkml:brush>
  </inkml:definitions>
  <inkml:trace contextRef="#ctx0" brushRef="#br0">42 1 8274 0 0,'-9'0'952'0'0,"2"1"-232"0"0,1 0-168 0 0,5-1-800 0 0,-17 2-40 0 0,25 3-32 0 0,1 1-432 0 0,1 0-440 0 0,-2 3-81 0 0,2 0-247 0 0,1 1-1417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1-11-19T00:22:16.936"/>
    </inkml:context>
    <inkml:brush xml:id="br0">
      <inkml:brushProperty name="width" value="0.05" units="cm"/>
      <inkml:brushProperty name="height" value="0.05" units="cm"/>
    </inkml:brush>
  </inkml:definitions>
  <inkml:trace contextRef="#ctx0" brushRef="#br0">35 6 15059 0 0,'0'0'-56'0'0,"-14"-3"-8"0"0,-3 0-696 0 0,16 6 64 0 0,-1-2-232 0 0,6-2 88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01-19T05:54:59.133"/>
    </inkml:context>
    <inkml:brush xml:id="br0">
      <inkml:brushProperty name="width" value="0.05" units="cm"/>
      <inkml:brushProperty name="height" value="0.05" units="cm"/>
    </inkml:brush>
  </inkml:definitions>
  <inkml:trace contextRef="#ctx0" brushRef="#br0">83 142 6361 0 0,'-2'-3'380'0'0,"0"0"-1"0"0,0 0 0 0 0,0-1 0 0 0,0 0 0 0 0,1 1 1 0 0,-1-1-1 0 0,1 0 0 0 0,0 0 0 0 0,-1-6 0 0 0,-2-7 462 0 0,3 17-482 0 0,-6 0-526 0 0</inkml:trace>
  <inkml:trace contextRef="#ctx0" brushRef="#br0" timeOffset="356.65">67 13 8426 0 0,'-4'-2'365'0'0,"0"0"0"0"0,0 1 0 0 0,0-1 0 0 0,0 1 0 0 0,0 0 0 0 0,-1 0 0 0 0,1 0 0 0 0,0 0 1 0 0,-1 1-1 0 0,1-1 0 0 0,-7 2 0 0 0,11-1-336 0 0,-1 0-50 0 0,-2 1-21 0 0,-2 1-247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1-19T05:54:57.600"/>
    </inkml:context>
    <inkml:brush xml:id="br0">
      <inkml:brushProperty name="width" value="0.05" units="cm"/>
      <inkml:brushProperty name="height" value="0.05" units="cm"/>
    </inkml:brush>
    <inkml:context xml:id="ctx1">
      <inkml:inkSource xml:id="inkSrc1">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1" timeString="2022-01-19T05:54:58.180"/>
    </inkml:context>
  </inkml:definitions>
  <inkml:trace contextRef="#ctx0" brushRef="#br0">180 201 6297,'0'-7'-368,"0"-1"-136,1 0-384,1-1-176,4 0-73,0 1 1137</inkml:trace>
  <inkml:trace contextRef="#ctx1" brushRef="#br0">176 211 15731 0 0,'-52'-17'108'0'0,"51"16"-130"0"0,4-3-2276 0 0,1-2 1521 0 0</inkml:trace>
  <inkml:trace contextRef="#ctx1" brushRef="#br0" timeOffset="431.07">97 79 13659 0 0,'-22'-19'1007'0'0,"16"14"-798"0"0,-1 0 1 0 0,2 0 0 0 0,-1-1-1 0 0,-6-9 1 0 0,6 5 182 0 0,6 9-405 0 0,0 0 0 0 0,0 1 0 0 0,0-1 0 0 0,-1 0 0 0 0,1 1 0 0 0,0-1 0 0 0,0 1 0 0 0,-1-1 0 0 0,1 0 0 0 0,0 1 0 0 0,-1-1 0 0 0,1 1 0 0 0,0-1 0 0 0,-1 1 0 0 0,1-1 0 0 0,-1 1 0 0 0,1 0 1 0 0,-1-1-1 0 0,1 1 0 0 0,-1-1 0 0 0,1 1 0 0 0,-1 0 0 0 0,0-1 0 0 0,1 1 0 0 0,-1 0 0 0 0,1 0 0 0 0,-1 0 0 0 0,0-1 0 0 0,1 1 0 0 0,-1 0 0 0 0,0 0 0 0 0,1 0 0 0 0,-1 0 0 0 0,1 0 0 0 0,-1 0 0 0 0,0 0 0 0 0,1 0 0 0 0,-1 0 0 0 0,0 1 0 0 0,1-1 0 0 0,-1 0 0 0 0,0 0 0 0 0,1 1 0 0 0,-1-1 0 0 0,1 0 0 0 0,-1 0 0 0 0,1 1 0 0 0,-1-1 0 0 0,1 1 0 0 0,-1-1 0 0 0,0 1 0 0 0,1 0-65 0 0,-1-1 1 0 0,1 0-1 0 0,-1 0 0 0 0,1 0 0 0 0,0 0 0 0 0,-1 0 0 0 0,1 1 0 0 0,0-1 0 0 0,-1 0 1 0 0,1 0-1 0 0,0 1 0 0 0,0-1 0 0 0,-1 0 0 0 0,1 1 0 0 0,0-1 0 0 0,0 0 0 0 0,-1 1 1 0 0,1-1-1 0 0,0 0 0 0 0,0 1 0 0 0,0-1 0 0 0,0 0 0 0 0,-1 1 0 0 0,1-1 0 0 0,0 1 1 0 0,0-1-1 0 0,0 0 0 0 0,0 1 0 0 0,0-1 0 0 0,0 0 0 0 0,0 1 0 0 0,0-1 1 0 0,0 1-1 0 0,0-1 0 0 0,0 0 0 0 0,1 1 0 0 0,-1-1 0 0 0,0 1 0 0 0,0-1 0 0 0,0 0 1 0 0,0 1-1 0 0,1-1 0 0 0,-1 0 0 0 0,0 1 0 0 0,15 10-5068 0 0,-8-8 3638 0 0</inkml:trace>
</inkm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sharedservicescentre-my.sharepoint.com/personal/mary_riad_skillscommission_gov_au/Documents/Desktop/Copy%20of%20Job%20Outlook%20-%20ONET%20Interests%20-%20value%20-%2020160607.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AD,Mary" refreshedDate="44600.53101979167" createdVersion="6" refreshedVersion="6" minRefreshableVersion="3" recordCount="7362" xr:uid="{07EAE3FA-8CDF-40BA-B2F7-4E70837CF74C}">
  <cacheSource type="worksheet">
    <worksheetSource ref="B9:F7371" sheet="Final (2)" r:id="rId2"/>
  </cacheSource>
  <cacheFields count="5">
    <cacheField name="ANZSCO" numFmtId="0">
      <sharedItems containsString="0" containsBlank="1" containsNumber="1" containsInteger="1" minValue="1111" maxValue="899923" count="590">
        <n v="1111"/>
        <n v="1112"/>
        <n v="1211"/>
        <n v="1212"/>
        <n v="1213"/>
        <n v="1214"/>
        <n v="1321"/>
        <n v="1322"/>
        <n v="1323"/>
        <n v="1324"/>
        <n v="1325"/>
        <n v="1331"/>
        <n v="1332"/>
        <n v="1335"/>
        <n v="1341"/>
        <n v="1342"/>
        <n v="1343"/>
        <n v="1344"/>
        <n v="1411"/>
        <n v="1412"/>
        <n v="1413"/>
        <n v="1414"/>
        <n v="1421"/>
        <n v="1491"/>
        <n v="1493"/>
        <n v="2113"/>
        <n v="2114"/>
        <n v="2123"/>
        <n v="2124"/>
        <n v="2211"/>
        <n v="2221"/>
        <n v="2222"/>
        <n v="2232"/>
        <n v="2233"/>
        <n v="2243"/>
        <n v="2245"/>
        <n v="2246"/>
        <n v="2251"/>
        <n v="2252"/>
        <n v="2253"/>
        <n v="2254"/>
        <n v="2311"/>
        <n v="2312"/>
        <n v="2322"/>
        <n v="2325"/>
        <n v="2326"/>
        <n v="2333"/>
        <n v="2334"/>
        <n v="2343"/>
        <n v="2346"/>
        <n v="2347"/>
        <n v="2411"/>
        <n v="2412"/>
        <n v="2413"/>
        <n v="2414"/>
        <n v="2415"/>
        <n v="2421"/>
        <n v="2422"/>
        <n v="2491"/>
        <n v="2492"/>
        <n v="2493"/>
        <n v="2511"/>
        <n v="2512"/>
        <n v="2515"/>
        <n v="2521"/>
        <n v="2523"/>
        <n v="2524"/>
        <n v="2525"/>
        <n v="2526"/>
        <n v="2532"/>
        <n v="2533"/>
        <n v="2534"/>
        <n v="2535"/>
        <n v="2541"/>
        <n v="2543"/>
        <n v="2544"/>
        <n v="2611"/>
        <n v="2633"/>
        <n v="2711"/>
        <n v="2712"/>
        <n v="2713"/>
        <n v="2721"/>
        <n v="2722"/>
        <n v="2725"/>
        <n v="3111"/>
        <n v="3113"/>
        <n v="3126"/>
        <n v="3132"/>
        <n v="3211"/>
        <n v="3222"/>
        <n v="3241"/>
        <n v="3243"/>
        <n v="3321"/>
        <n v="3322"/>
        <n v="3331"/>
        <n v="3333"/>
        <n v="3334"/>
        <n v="3341"/>
        <n v="3411"/>
        <n v="3421"/>
        <n v="3422"/>
        <n v="3424"/>
        <n v="3511"/>
        <n v="3512"/>
        <n v="3513"/>
        <n v="3514"/>
        <n v="3612"/>
        <n v="3613"/>
        <n v="3621"/>
        <n v="3622"/>
        <n v="3623"/>
        <n v="3624"/>
        <n v="3911"/>
        <n v="3922"/>
        <n v="3923"/>
        <n v="3933"/>
        <n v="3941"/>
        <n v="3991"/>
        <n v="3994"/>
        <n v="3996"/>
        <n v="4111"/>
        <n v="4113"/>
        <n v="4115"/>
        <n v="4116"/>
        <n v="4211"/>
        <n v="4221"/>
        <n v="4231"/>
        <n v="4232"/>
        <n v="4312"/>
        <n v="4313"/>
        <n v="4314"/>
        <n v="4315"/>
        <n v="4421"/>
        <n v="4422"/>
        <n v="4511"/>
        <n v="4512"/>
        <n v="4513"/>
        <n v="4514"/>
        <n v="4521"/>
        <n v="4522"/>
        <n v="4523"/>
        <n v="4524"/>
        <n v="5121"/>
        <n v="5211"/>
        <n v="5311"/>
        <n v="5411"/>
        <n v="5412"/>
        <n v="5421"/>
        <n v="5512"/>
        <n v="5513"/>
        <n v="5521"/>
        <n v="5522"/>
        <n v="5611"/>
        <n v="5613"/>
        <n v="5614"/>
        <n v="5615"/>
        <n v="5616"/>
        <n v="5912"/>
        <n v="5991"/>
        <n v="5992"/>
        <n v="5993"/>
        <n v="5994"/>
        <n v="5995"/>
        <n v="5996"/>
        <n v="5997"/>
        <n v="6112"/>
        <n v="6113"/>
        <n v="6211"/>
        <n v="6212"/>
        <n v="6214"/>
        <n v="6215"/>
        <n v="6216"/>
        <n v="6217"/>
        <n v="6311"/>
        <n v="6393"/>
        <n v="6394"/>
        <n v="6395"/>
        <n v="7111"/>
        <n v="7112"/>
        <n v="7113"/>
        <n v="7114"/>
        <n v="7115"/>
        <n v="7116"/>
        <n v="7117"/>
        <n v="7121"/>
        <n v="7123"/>
        <n v="7212"/>
        <n v="7213"/>
        <n v="7311"/>
        <n v="7312"/>
        <n v="7313"/>
        <n v="7321"/>
        <n v="7331"/>
        <n v="7411"/>
        <n v="8111"/>
        <n v="8112"/>
        <n v="8113"/>
        <n v="8115"/>
        <n v="8211"/>
        <n v="8212"/>
        <n v="8213"/>
        <n v="8215"/>
        <n v="8216"/>
        <n v="8311"/>
        <n v="8313"/>
        <n v="8321"/>
        <n v="8322"/>
        <n v="8392"/>
        <n v="8394"/>
        <n v="8411"/>
        <n v="8412"/>
        <n v="8414"/>
        <n v="8415"/>
        <n v="8416"/>
        <n v="8511"/>
        <n v="8513"/>
        <n v="8911"/>
        <n v="8912"/>
        <n v="8991"/>
        <n v="8993"/>
        <n v="8994"/>
        <n v="8996"/>
        <n v="8997"/>
        <n v="131112"/>
        <n v="131113"/>
        <n v="131114"/>
        <n v="133311"/>
        <n v="133312"/>
        <n v="133513"/>
        <n v="133611"/>
        <n v="133612"/>
        <n v="134411"/>
        <n v="135111"/>
        <n v="135112"/>
        <n v="139912"/>
        <n v="139913"/>
        <n v="139914"/>
        <n v="139915"/>
        <n v="142114"/>
        <n v="142115"/>
        <n v="142116"/>
        <n v="149212"/>
        <n v="149413"/>
        <n v="149913"/>
        <n v="149914"/>
        <n v="211111"/>
        <n v="211112"/>
        <n v="211113"/>
        <n v="211213"/>
        <n v="212112"/>
        <n v="212113"/>
        <n v="212211"/>
        <n v="212212"/>
        <n v="212314"/>
        <n v="212411"/>
        <n v="212412"/>
        <n v="212415"/>
        <n v="221212"/>
        <n v="221213"/>
        <n v="221214"/>
        <n v="222113"/>
        <n v="222311"/>
        <n v="222312"/>
        <n v="223111"/>
        <n v="223112"/>
        <n v="223113"/>
        <n v="224111"/>
        <n v="224112"/>
        <n v="224113"/>
        <n v="224211"/>
        <n v="224212"/>
        <n v="224213"/>
        <n v="224214"/>
        <n v="224411"/>
        <n v="224412"/>
        <n v="224711"/>
        <n v="224712"/>
        <n v="224912"/>
        <n v="231112"/>
        <n v="232111"/>
        <n v="232112"/>
        <n v="232311"/>
        <n v="232312"/>
        <n v="232313"/>
        <n v="232411"/>
        <n v="232412"/>
        <n v="232413"/>
        <n v="232414"/>
        <n v="233111"/>
        <n v="233112"/>
        <n v="233211"/>
        <n v="233212"/>
        <n v="233213"/>
        <n v="233214"/>
        <n v="233215"/>
        <n v="233511"/>
        <n v="233512"/>
        <n v="233513"/>
        <n v="233611"/>
        <n v="233612"/>
        <n v="233911"/>
        <n v="233913"/>
        <n v="233915"/>
        <n v="234111"/>
        <n v="234112"/>
        <n v="234211"/>
        <n v="234212"/>
        <n v="234213"/>
        <n v="234411"/>
        <n v="234413"/>
        <n v="234511"/>
        <n v="234513"/>
        <n v="234514"/>
        <n v="234515"/>
        <n v="234517"/>
        <n v="234518"/>
        <n v="234911"/>
        <n v="234912"/>
        <n v="234913"/>
        <n v="234914"/>
        <n v="234915"/>
        <n v="251312"/>
        <n v="251411"/>
        <n v="251412"/>
        <n v="251911"/>
        <n v="251912"/>
        <n v="252211"/>
        <n v="252213"/>
        <n v="252711"/>
        <n v="252712"/>
        <n v="253111"/>
        <n v="253317"/>
        <n v="253318"/>
        <n v="253321"/>
        <n v="253911"/>
        <n v="253912"/>
        <n v="253913"/>
        <n v="253914"/>
        <n v="253915"/>
        <n v="253917"/>
        <n v="253918"/>
        <n v="254211"/>
        <n v="254212"/>
        <n v="254415"/>
        <n v="254422"/>
        <n v="254424"/>
        <n v="261211"/>
        <n v="261212"/>
        <n v="261312"/>
        <n v="261313"/>
        <n v="261314"/>
        <n v="262111"/>
        <n v="262112"/>
        <n v="262113"/>
        <n v="263111"/>
        <n v="263112"/>
        <n v="263113"/>
        <n v="263212"/>
        <n v="263213"/>
        <n v="272111"/>
        <n v="272112"/>
        <n v="272113"/>
        <n v="272114"/>
        <n v="272115"/>
        <n v="272311"/>
        <n v="272312"/>
        <n v="272313"/>
        <n v="272314"/>
        <n v="272411"/>
        <n v="272412"/>
        <n v="272413"/>
        <n v="272414"/>
        <n v="272612"/>
        <n v="272613"/>
        <n v="311211"/>
        <n v="311212"/>
        <n v="311213"/>
        <n v="311214"/>
        <n v="311215"/>
        <n v="311216"/>
        <n v="311411"/>
        <n v="311412"/>
        <n v="311413"/>
        <n v="311415"/>
        <n v="312111"/>
        <n v="312112"/>
        <n v="312113"/>
        <n v="312114"/>
        <n v="312116"/>
        <n v="312211"/>
        <n v="312212"/>
        <n v="312311"/>
        <n v="312312"/>
        <n v="312412"/>
        <n v="312511"/>
        <n v="312512"/>
        <n v="312911"/>
        <n v="312912"/>
        <n v="312913"/>
        <n v="313111"/>
        <n v="313112"/>
        <n v="313113"/>
        <n v="321211"/>
        <n v="321212"/>
        <n v="321213"/>
        <n v="321214"/>
        <n v="322111"/>
        <n v="322112"/>
        <n v="322113"/>
        <n v="322114"/>
        <n v="322311"/>
        <n v="322313"/>
        <n v="323111"/>
        <n v="323112"/>
        <n v="323113"/>
        <n v="323211"/>
        <n v="323213"/>
        <n v="323214"/>
        <n v="323313"/>
        <n v="323314"/>
        <n v="323316"/>
        <n v="323412"/>
        <n v="324211"/>
        <n v="324212"/>
        <n v="331111"/>
        <n v="331112"/>
        <n v="331212"/>
        <n v="331213"/>
        <n v="333211"/>
        <n v="333212"/>
        <n v="334112"/>
        <n v="334113"/>
        <n v="334114"/>
        <n v="334115"/>
        <n v="341113"/>
        <n v="342311"/>
        <n v="342312"/>
        <n v="342313"/>
        <n v="342314"/>
        <n v="342413"/>
        <n v="361111"/>
        <n v="361112"/>
        <n v="361113"/>
        <n v="361114"/>
        <n v="362212"/>
        <n v="392111"/>
        <n v="392112"/>
        <n v="393111"/>
        <n v="393112"/>
        <n v="393113"/>
        <n v="393114"/>
        <n v="393213"/>
        <n v="394211"/>
        <n v="394212"/>
        <n v="394213"/>
        <n v="394214"/>
        <n v="399211"/>
        <n v="399212"/>
        <n v="399213"/>
        <n v="399311"/>
        <n v="399312"/>
        <n v="399511"/>
        <n v="399512"/>
        <n v="399513"/>
        <n v="399514"/>
        <n v="399515"/>
        <n v="399516"/>
        <n v="399913"/>
        <n v="411211"/>
        <n v="411213"/>
        <n v="411214"/>
        <n v="411411"/>
        <n v="411711"/>
        <n v="411712"/>
        <n v="411713"/>
        <n v="411714"/>
        <n v="411716"/>
        <n v="422112"/>
        <n v="423311"/>
        <n v="423312"/>
        <n v="423313"/>
        <n v="423314"/>
        <n v="423411"/>
        <n v="423412"/>
        <n v="431111"/>
        <n v="431112"/>
        <n v="441211"/>
        <n v="441212"/>
        <n v="441311"/>
        <n v="441312"/>
        <n v="442214"/>
        <n v="442215"/>
        <n v="451511"/>
        <n v="451611"/>
        <n v="451612"/>
        <n v="451711"/>
        <n v="452414"/>
        <n v="511111"/>
        <n v="511112"/>
        <n v="512211"/>
        <n v="521211"/>
        <n v="521212"/>
        <n v="532111"/>
        <n v="542112"/>
        <n v="542113"/>
        <n v="542114"/>
        <n v="551111"/>
        <n v="551112"/>
        <n v="552312"/>
        <n v="552313"/>
        <n v="561211"/>
        <n v="561212"/>
        <n v="561912"/>
        <n v="561913"/>
        <n v="591112"/>
        <n v="591113"/>
        <n v="591115"/>
        <n v="591116"/>
        <n v="591117"/>
        <n v="599914"/>
        <n v="599915"/>
        <n v="599916"/>
        <n v="611111"/>
        <n v="611112"/>
        <n v="612112"/>
        <n v="612114"/>
        <n v="612115"/>
        <n v="621311"/>
        <n v="621312"/>
        <n v="621911"/>
        <n v="621912"/>
        <n v="639111"/>
        <n v="639112"/>
        <n v="639211"/>
        <n v="711911"/>
        <n v="711914"/>
        <n v="712211"/>
        <n v="712212"/>
        <n v="712213"/>
        <n v="712912"/>
        <n v="712915"/>
        <n v="712921"/>
        <n v="721111"/>
        <n v="721112"/>
        <n v="721214"/>
        <n v="721216"/>
        <n v="721911"/>
        <n v="721912"/>
        <n v="721913"/>
        <n v="721914"/>
        <n v="721915"/>
        <n v="721916"/>
        <n v="811411"/>
        <n v="811412"/>
        <n v="821411"/>
        <n v="821412"/>
        <n v="821711"/>
        <n v="821712"/>
        <n v="821713"/>
        <n v="821911"/>
        <n v="821912"/>
        <n v="821913"/>
        <n v="821914"/>
        <n v="831211"/>
        <n v="831212"/>
        <n v="839311"/>
        <n v="839312"/>
        <n v="839313"/>
        <n v="839918"/>
        <n v="841311"/>
        <n v="841312"/>
        <n v="841313"/>
        <n v="841913"/>
        <n v="851211"/>
        <n v="899211"/>
        <n v="899212"/>
        <n v="899412"/>
        <n v="899415"/>
        <n v="899911"/>
        <n v="899912"/>
        <n v="899913"/>
        <n v="899914"/>
        <n v="899915"/>
        <n v="899916"/>
        <n v="899917"/>
        <n v="899918"/>
        <n v="899921"/>
        <n v="899922"/>
        <n v="899923"/>
        <m/>
      </sharedItems>
    </cacheField>
    <cacheField name="ANZSCO title" numFmtId="0">
      <sharedItems containsBlank="1" count="590">
        <s v="Chief Executives and Managing Directors"/>
        <s v="General Managers"/>
        <s v="Aquaculture Farmers"/>
        <s v="Crop Farmers"/>
        <s v="Livestock Farmers"/>
        <s v="Mixed Crop and Livestock Farmers"/>
        <s v="Corporate Services Managers"/>
        <s v="Finance Managers"/>
        <s v="Human Resource Managers"/>
        <s v="Policy and Planning Managers"/>
        <s v="Research and Development Managers"/>
        <s v="Construction Managers"/>
        <s v="Engineering Managers"/>
        <s v="Production Managers"/>
        <s v="Child Care Centre Managers"/>
        <s v="Health and Welfare Services Managers"/>
        <s v="School Principals"/>
        <s v="Other Education Managers"/>
        <s v="Cafe and Restaurant Managers"/>
        <s v="Caravan Park and Camping Ground Managers"/>
        <s v="Hotel and Motel Managers"/>
        <s v="Licensed Club Managers"/>
        <s v="Retail Managers"/>
        <s v="Amusement, Fitness and Sports Centre Managers"/>
        <s v="Conference and Event Organisers"/>
        <s v="Photographers"/>
        <s v="Visual Arts and Crafts Professionals"/>
        <s v="Film, Television, Radio and Stage Directors"/>
        <s v="Journalists and Other Writers"/>
        <s v="Accountants"/>
        <s v="Financial Brokers"/>
        <s v="Financial Dealers"/>
        <s v="ICT Trainers"/>
        <s v="Training and Development Professionals"/>
        <s v="Economists"/>
        <s v="Land Economists and Valuers"/>
        <s v="Librarians"/>
        <s v="Advertising and Marketing Professionals"/>
        <s v="ICT Sales Professionals"/>
        <s v="Public Relations Professionals"/>
        <s v="Technical Sales Representatives"/>
        <s v="Air Transport Professionals"/>
        <s v="Marine Transport Professionals"/>
        <s v="Surveyors and Spatial Scientists"/>
        <s v="Interior Designers"/>
        <s v="Urban and Regional Planners"/>
        <s v="Electrical Engineers"/>
        <s v="Electronics Engineers"/>
        <s v="Environmental Scientists"/>
        <s v="Medical Laboratory Scientists"/>
        <s v="Veterinarians"/>
        <s v="Early Childhood (Pre-primary School) Teachers"/>
        <s v="Primary School Teachers"/>
        <s v="Middle School Teachers"/>
        <s v="Secondary School Teachers"/>
        <s v="Special Education Teachers"/>
        <s v="University Lecturers and Tutors"/>
        <s v="Vocational Education Teachers"/>
        <s v="Education Advisers and Reviewers"/>
        <s v="Private Tutors and Teachers"/>
        <s v="Teachers of English to Speakers of Other Languages"/>
        <s v="Nutrition Professionals"/>
        <s v="Medical Imaging Professionals"/>
        <s v="Pharmacists"/>
        <s v="Chiropractors and Osteopaths"/>
        <s v="Dental Practitioners"/>
        <s v="Occupational Therapists"/>
        <s v="Physiotherapists"/>
        <s v="Podiatrists"/>
        <s v="Anaesthetists"/>
        <s v="Specialist Physicians"/>
        <s v="Psychiatrists"/>
        <s v="Surgeons"/>
        <s v="Midwives"/>
        <s v="Nurse Managers"/>
        <s v="Registered Nurses"/>
        <s v="ICT Business and Systems Analysts"/>
        <s v="Telecommunications Engineering Professionals"/>
        <s v="Barristers"/>
        <s v="Judicial and Other Legal Professionals"/>
        <s v="Solicitors"/>
        <s v="Counsellors"/>
        <s v="Ministers of Religion"/>
        <s v="Social Workers"/>
        <s v="Agricultural Technicians"/>
        <s v="Primary Products Inspectors"/>
        <s v="Safety Inspectors"/>
        <s v="Telecommunications Technical Specialists"/>
        <s v="Automotive Electricians"/>
        <s v="Sheetmetal Trades Workers"/>
        <s v="Panelbeaters"/>
        <s v="Vehicle Painters"/>
        <s v="Floor Finishers"/>
        <s v="Painting Trades Workers"/>
        <s v="Glaziers"/>
        <s v="Roof Tilers"/>
        <s v="Wall and Floor Tilers"/>
        <s v="Plumbers"/>
        <s v="Electricians"/>
        <s v="Airconditioning and Refrigeration Mechanics"/>
        <s v="Electrical Distribution Trades Workers"/>
        <s v="Telecommunications Trades Workers"/>
        <s v="Bakers and Pastrycooks"/>
        <s v="Butchers and Smallgoods Makers"/>
        <s v="Chefs"/>
        <s v="Cooks"/>
        <s v="Shearers"/>
        <s v="Veterinary Nurses"/>
        <s v="Florists"/>
        <s v="Gardeners"/>
        <s v="Greenkeepers"/>
        <s v="Nurserypersons"/>
        <s v="Hairdressers"/>
        <s v="Graphic Pre-press Trades Workers"/>
        <s v="Printers"/>
        <s v="Upholsterers"/>
        <s v="Cabinetmakers"/>
        <s v="Boat Builders and Shipwrights"/>
        <s v="Jewellers"/>
        <s v="Signwriters"/>
        <s v="Ambulance Officers and Paramedics"/>
        <s v="Diversional Therapists"/>
        <s v="Indigenous Health Workers"/>
        <s v="Massage Therapists"/>
        <s v="Child Carers"/>
        <s v="Education Aides"/>
        <s v="Aged and Disabled Carers"/>
        <s v="Dental Assistants"/>
        <s v="Cafe Workers"/>
        <s v="Gaming Workers"/>
        <s v="Hotel Service Managers"/>
        <s v="Waiters"/>
        <s v="Prison Officers"/>
        <s v="Security Officers and Guards"/>
        <s v="Beauty Therapists"/>
        <s v="Driving Instructors"/>
        <s v="Funeral Workers"/>
        <s v="Gallery, Museum and Tour Guides"/>
        <s v="Fitness Instructors"/>
        <s v="Outdoor Adventure Guides"/>
        <s v="Sports Coaches, Instructors and Officials"/>
        <s v="Sportspersons"/>
        <s v="Office Managers"/>
        <s v="Personal Assistants"/>
        <s v="General Clerks"/>
        <s v="Call or Contact Centre Workers"/>
        <s v="Information Officers"/>
        <s v="Receptionists"/>
        <s v="Bookkeepers"/>
        <s v="Payroll Clerks"/>
        <s v="Bank Workers"/>
        <s v="Credit and Loans Officers"/>
        <s v="Betting Clerks"/>
        <s v="Filing and Registry Clerks"/>
        <s v="Mail Sorters"/>
        <s v="Survey Interviewers"/>
        <s v="Switchboard Operators"/>
        <s v="Transport and Despatch Clerks"/>
        <s v="Conveyancers and Legal Executives"/>
        <s v="Court and Legal Clerks"/>
        <s v="Debt Collectors"/>
        <s v="Human Resource Clerks"/>
        <s v="Inspectors and Regulatory Officers"/>
        <s v="Insurance Investigators, Loss Adjusters and Risk Surveyors"/>
        <s v="Library Assistants"/>
        <s v="Insurance Agents"/>
        <s v="Sales Representatives"/>
        <s v="Sales Assistants (General)"/>
        <s v="ICT Sales Assistants"/>
        <s v="Pharmacy Sales Assistants"/>
        <s v="Retail Supervisors"/>
        <s v="Service Station Attendants"/>
        <s v="Street Vendors and Related Salespersons"/>
        <s v="Checkout Operators and Office Cashiers"/>
        <s v="Telemarketers"/>
        <s v="Ticket Salespersons"/>
        <s v="Visual Merchandisers"/>
        <s v="Clay, Concrete, Glass &amp; Stone Machine Operators"/>
        <s v="Industrial Spraypainters"/>
        <s v="Paper and Wood Processing Machine Operators"/>
        <s v="Photographic Developers and Printers"/>
        <s v="Plastics and Rubber Production Machine Operators"/>
        <s v="Sewing Machinists"/>
        <s v="Textile &amp; Footwear Production Machine Operators"/>
        <s v="Crane, Hoist and Lift Operators"/>
        <s v="Engineering Production Workers"/>
        <s v="Earthmoving Plant Operators"/>
        <s v="Forklift Drivers"/>
        <s v="Automobile Drivers"/>
        <s v="Bus and Coach Drivers"/>
        <s v="Train and Tram Drivers"/>
        <s v="Delivery Drivers"/>
        <s v="Truck Drivers"/>
        <s v="Storepersons"/>
        <s v="Car Detailers"/>
        <s v="Commercial Cleaners"/>
        <s v="Domestic Cleaners"/>
        <s v="Laundry Workers"/>
        <s v="Building and Plumbing Labourers"/>
        <s v="Concreters"/>
        <s v="Fencers"/>
        <s v="Paving and Surfacing Labourers"/>
        <s v="Railway Track Workers"/>
        <s v="Food and Drink Factory Workers"/>
        <s v="Meat, Poultry and Seafood Process Workers"/>
        <s v="Packers"/>
        <s v="Product Assemblers"/>
        <s v="Plastics and Rubber Factory Workers"/>
        <s v="Timber and Wood Process Workers"/>
        <s v="Aquaculture Workers"/>
        <s v="Crop Farm Workers"/>
        <s v="Garden and Nursery Labourers"/>
        <s v="Livestock Farm Workers"/>
        <s v="Mixed Crop and Livestock Farm Workers"/>
        <s v="Fast Food Cooks"/>
        <s v="Kitchenhands"/>
        <s v="Freight and Furniture Handlers"/>
        <s v="Shelf Fillers"/>
        <s v="Caretakers"/>
        <s v="Handypersons"/>
        <s v="Motor Vehicle Parts and Accessories Fitters"/>
        <s v="Recycling and Rubbish Collectors"/>
        <s v="Vending Machine Attendants"/>
        <s v="Sales and Marketing Managers"/>
        <s v="Advertising Managers"/>
        <s v="Public Relations Managers"/>
        <s v="Importers and Exporters"/>
        <s v="Wholesalers"/>
        <s v="Mine Managers"/>
        <s v="Supply and Distribution Managers"/>
        <s v="Procurement Managers"/>
        <s v="Faculty Heads"/>
        <s v="Chief Information Officers"/>
        <s v="ICT Project Managers"/>
        <s v="Environmental Managers"/>
        <s v="Laboratory Managers"/>
        <s v="Quality Assurance Managers"/>
        <s v="Sports Administrators"/>
        <s v="Hair and Beauty Salon Managers"/>
        <s v="Post Office Managers"/>
        <s v="Travel Agency Managers"/>
        <s v="Customer Service Managers"/>
        <s v="Transport Company Managers"/>
        <s v="Facilities Managers"/>
        <s v="Bank Managers and Branch Managers"/>
        <s v="Actors"/>
        <s v="Dancers and Choreographers"/>
        <s v="Entertainers and Variety Artists"/>
        <s v="Musicians"/>
        <s v="Media Producers"/>
        <s v="Radio Presenters"/>
        <s v="Authors"/>
        <s v="Book and Script Editors"/>
        <s v="Film and Video Editors"/>
        <s v="Copywriters"/>
        <s v="Newspaper and Periodical Editors"/>
        <s v="Technical Writers"/>
        <s v="Corporate Treasurers"/>
        <s v="External Auditors"/>
        <s v="Internal Auditors"/>
        <s v="Insurance Brokers"/>
        <s v="Financial Investment Advisers"/>
        <s v="Financial Investment Managers"/>
        <s v="Human Resource Advisers"/>
        <s v="Recruitment Consultants"/>
        <s v="Workplace Relations Advisers"/>
        <s v="Actuaries"/>
        <s v="Mathematicians"/>
        <s v="Statisticians"/>
        <s v="Archivists"/>
        <s v="Gallery and Museum Curators"/>
        <s v="Health Information Managers"/>
        <s v="Records Managers"/>
        <s v="Intelligence Officers"/>
        <s v="Policy Analysts"/>
        <s v="Management Consultants"/>
        <s v="Organisation and Methods Analysts"/>
        <s v="Liaison Officers"/>
        <s v="Air Traffic Controllers"/>
        <s v="Architects"/>
        <s v="Landscape Architects"/>
        <s v="Fashion Designers"/>
        <s v="Industrial Designers"/>
        <s v="Jewellery Designers"/>
        <s v="Graphic Designers"/>
        <s v="Illustrators (including Animators)"/>
        <s v="Multimedia Designers"/>
        <s v="Web Designers"/>
        <s v="Chemical Engineers"/>
        <s v="Materials Engineers"/>
        <s v="Civil Engineers"/>
        <s v="Geotechnical Engineers"/>
        <s v="Quantity Surveyors"/>
        <s v="Structural Engineers"/>
        <s v="Transport Engineers"/>
        <s v="Industrial Engineers"/>
        <s v="Mechanical Engineers"/>
        <s v="Production and Plant Engineers"/>
        <s v="Mining Engineers (excluding Petroleum)"/>
        <s v="Petroleum Engineers"/>
        <s v="Aeronautical Engineers"/>
        <s v="Biomedical Engineers"/>
        <s v="Environmental Engineers"/>
        <s v="Agricultural Consultants"/>
        <s v="Agricultural Scientists"/>
        <s v="Chemists"/>
        <s v="Food Technologists"/>
        <s v="Wine Makers"/>
        <s v="Geologists"/>
        <s v="Hydrogeologists"/>
        <s v="Biologists"/>
        <s v="Biochemists"/>
        <s v="Biotechnologists"/>
        <s v="Botanists"/>
        <s v="Microbiologists"/>
        <s v="Zoologists"/>
        <s v="Conservators"/>
        <s v="Metallurgists"/>
        <s v="Meteorologists"/>
        <s v="Physicists (including Astronomers)"/>
        <s v="Exercise Physiologists"/>
        <s v="Occupational Health and Safety Advisers"/>
        <s v="Optometrists"/>
        <s v="Orthoptists"/>
        <s v="Health Promotion Officers"/>
        <s v="Orthotists and Prosthetists"/>
        <s v="Acupuncturists"/>
        <s v="Naturopaths"/>
        <s v="Audiologists"/>
        <s v="Speech Pathologists"/>
        <s v="General Practitioners"/>
        <s v="Intensive Care Specialists"/>
        <s v="Neurologists"/>
        <s v="Paediatricians"/>
        <s v="Dermatologists"/>
        <s v="Emergency Medicine Specialists"/>
        <s v="Obstetricians and Gynaecologists"/>
        <s v="Eye Specialists"/>
        <s v="Pathologists"/>
        <s v="Diagnostic and Interventional Radiologists"/>
        <s v="Radiation Oncologists"/>
        <s v="Nurse Educators"/>
        <s v="Nurse Researchers"/>
        <s v="Registered Nurses (Critical Care and Emergency)"/>
        <s v="Registered Nurses (Mental Health)"/>
        <s v="Registered Nurses (Surgical)"/>
        <s v="Game and Multimedia Developers"/>
        <s v="Web Developers"/>
        <s v="Developer Programmers"/>
        <s v="Software Engineers"/>
        <s v="Software Testers"/>
        <s v="Database Administrators"/>
        <s v="ICT Security Specialists"/>
        <s v="Systems Administrators"/>
        <s v="Computer Network and Systems Engineers"/>
        <s v="Network Administrators"/>
        <s v="Network Analysts"/>
        <s v="ICT Support Engineers"/>
        <s v="ICT Systems Test Engineers"/>
        <s v="Careers Counsellors"/>
        <s v="Drug and Alcohol Counsellors"/>
        <s v="Family and Marriage Counsellors"/>
        <s v="Rehabilitation Counsellors"/>
        <s v="Student Counsellors"/>
        <s v="Clinical Psychologists"/>
        <s v="Educational Psychologists"/>
        <s v="Organisational Psychologists"/>
        <s v="Psychotherapists"/>
        <s v="Historians"/>
        <s v="Interpreters"/>
        <s v="Translators"/>
        <s v="Archaeologists"/>
        <s v="Recreation Officers"/>
        <s v="Welfare Workers"/>
        <s v="Anaesthetic Technicians"/>
        <s v="Cardiac Technicians"/>
        <s v="Medical Laboratory Technicians"/>
        <s v="Operating Theatre Technicians"/>
        <s v="Pharmacy Technicians"/>
        <s v="Pathology Collectors"/>
        <s v="Chemistry Technicians"/>
        <s v="Earth Science Technicians"/>
        <s v="Life Science Technicians"/>
        <s v="Hydrographers"/>
        <s v="Architectural Draftspersons"/>
        <s v="Building Associates"/>
        <s v="Building Inspectors"/>
        <s v="Construction Estimators"/>
        <s v="Surveying and Spatial Science Technicians"/>
        <s v="Civil Engineering Draftspersons"/>
        <s v="Civil Engineering Technicians"/>
        <s v="Electrical Engineering Draftspersons"/>
        <s v="Electrical Engineering Technicians"/>
        <s v="Electronic Engineering Technicians"/>
        <s v="Mechanical Engineering Draftspersons"/>
        <s v="Mechanical Engineering Technicians"/>
        <s v="Maintenance Planners"/>
        <s v="Metallurgical and Materials Technicians"/>
        <s v="Mine Deputies"/>
        <s v="Hardware Technicians"/>
        <s v="ICT Customer Support Officers"/>
        <s v="Web Administrators"/>
        <s v="Motor Mechanics (General)"/>
        <s v="Diesel Motor Mechanics"/>
        <s v="Motorcycle Mechanics"/>
        <s v="Small Engine Mechanics"/>
        <s v="Blacksmiths"/>
        <s v="Electroplaters"/>
        <s v="Farriers"/>
        <s v="Metal Casting Trades Workers"/>
        <s v="Metal Fabricators"/>
        <s v="Welders (First Class)"/>
        <s v="Aircraft Maintenance Engineers (Avionics)"/>
        <s v="Aircraft Maintenance Engineers (Mechanical)"/>
        <s v="Aircraft Maintenance Engineers (Structures)"/>
        <s v="Fitters (General)"/>
        <s v="Fitter-Welders"/>
        <s v="Metal Machinists (First Class)"/>
        <s v="Locksmiths"/>
        <s v="Precision Instrument Makers and Repairers"/>
        <s v="Watch and Clock Makers and Repairers"/>
        <s v="Toolmakers"/>
        <s v="Vehicle Body Builders"/>
        <s v="Vehicle Trimmers"/>
        <s v="Bricklayers"/>
        <s v="Stonemasons"/>
        <s v="Carpenters"/>
        <s v="Joiners"/>
        <s v="Fibrous Plasterers"/>
        <s v="Solid Plasterers"/>
        <s v="Airconditioning and Mechanical Services Plumbers"/>
        <s v="Drainers"/>
        <s v="Gasfitters"/>
        <s v="Roof Plumbers"/>
        <s v="Lift Mechanics"/>
        <s v="Business Machine Mechanics"/>
        <s v="Communications Operators"/>
        <s v="Electronic Equipment Trades Workers"/>
        <s v="Electronic Instrument Trades Workers (General)"/>
        <s v="Telecommunications Linesworkers"/>
        <s v="Dog Handlers and Trainers"/>
        <s v="Horse Trainers"/>
        <s v="Pet Groomers"/>
        <s v="Zookeepers"/>
        <s v="Arborists"/>
        <s v="Print Finishers"/>
        <s v="Screen Printers"/>
        <s v="Canvas Goods Fabricators"/>
        <s v="Leather Goods Makers"/>
        <s v="Sail Makers"/>
        <s v="Shoemakers"/>
        <s v="Dressmakers and Tailors"/>
        <s v="Furniture Finishers"/>
        <s v="Picture Framers"/>
        <s v="Wood Machinists"/>
        <s v="Wood Turners"/>
        <s v="Chemical Plant Operators"/>
        <s v="Gas and Petroleum Operators"/>
        <s v="Power Generation Plant Operators"/>
        <s v="Gallery and Museum Technicians"/>
        <s v="Library Technicians"/>
        <s v="Broadcast Transmitter Operators"/>
        <s v="Camera Operators (Film, Television or Video)"/>
        <s v="Light Technicians"/>
        <s v="Make Up Artists"/>
        <s v="Musical Instrument Makers and Repairers"/>
        <s v="Sound Technicians"/>
        <s v="Optical Dispensers"/>
        <s v="Dental Hygienists"/>
        <s v="Dental Technicians"/>
        <s v="Dental Therapists"/>
        <s v="Enrolled Nurses"/>
        <s v="Community Workers"/>
        <s v="Disabilities Services Officers"/>
        <s v="Family Support Workers"/>
        <s v="Parole and Probation Officers"/>
        <s v="Youth Workers"/>
        <s v="Integration Aides"/>
        <s v="Hospital orderlies"/>
        <s v="Nursing Support Workers"/>
        <s v="Personal Care Assistants"/>
        <s v="Therapy Aides"/>
        <s v="Child and Youth Residential Care Assistants"/>
        <s v="Hostel Parents"/>
        <s v="Bar Attendants"/>
        <s v="Baristas"/>
        <s v="Emergency Service Workers"/>
        <s v="Fire Fighters"/>
        <s v="Detectives"/>
        <s v="Police Officers"/>
        <s v="Private Investigators"/>
        <s v="Retail Loss Prevention Officers"/>
        <s v="Natural Remedy Consultants"/>
        <s v="Tourist Information Officers"/>
        <s v="Travel Consultants"/>
        <s v="Flight Attendants"/>
        <s v="Lifeguards"/>
        <s v="Contract Administrators"/>
        <s v="Program and Project Administrators"/>
        <s v="Health Practice Managers"/>
        <s v="Secretaries (General)"/>
        <s v="Legal Secretaries"/>
        <s v="Data Entry Operators"/>
        <s v="Admissions Clerks"/>
        <s v="Hotel and Motel Receptionists"/>
        <s v="Medical Receptionists"/>
        <s v="Accounts Clerks"/>
        <s v="Cost Clerks"/>
        <s v="Insurance Consultants"/>
        <s v="Money Market Clerks"/>
        <s v="Couriers"/>
        <s v="Postal Delivery Officers"/>
        <s v="Meter Readers"/>
        <s v="Parking Inspectors"/>
        <s v="Production Clerks"/>
        <s v="Purchasing Officers"/>
        <s v="Stock Clerks"/>
        <s v="Warehouse Administrators"/>
        <s v="Order Clerks"/>
        <s v="Radio Despatchers"/>
        <s v="Clinical Coders"/>
        <s v="Facilities Administrators"/>
        <s v="Auctioneers"/>
        <s v="Stock and Station Agents"/>
        <s v="Property Managers"/>
        <s v="Real Estate Agents"/>
        <s v="Real Estate Representatives"/>
        <s v="Motor Vehicle and Caravan Salespersons"/>
        <s v="Motor Vehicle Parts Interpreters"/>
        <s v="Materials Recyclers"/>
        <s v="Rental Salespersons"/>
        <s v="Models"/>
        <s v="Sales Demonstrators"/>
        <s v="Retail Buyers"/>
        <s v="Chemical Production Machine Operators"/>
        <s v="Sterilisation Technicians"/>
        <s v="Drillers"/>
        <s v="Miners"/>
        <s v="Shot Firers"/>
        <s v="Bulk Materials Handling Plant Operators"/>
        <s v="Concrete Pump Operators"/>
        <s v="Waste Water and Water Plant Operators"/>
        <s v="Agricultural and Horticultural Mobile Plant Operators"/>
        <s v="Logging Plant Operators"/>
        <s v="Excavator Operators"/>
        <s v="Loader Operators"/>
        <s v="Aircraft Baggage Handlers and Airline Ground Crews"/>
        <s v="Linemarkers"/>
        <s v="Paving Plant Operators"/>
        <s v="Railway Track Plant Operators"/>
        <s v="Road Roller Operators"/>
        <s v="Streetsweeper Operators"/>
        <s v="Commercial Housekeepers"/>
        <s v="Domestic Housekeepers"/>
        <s v="Building Insulation Installers"/>
        <s v="Home Improvement Installers"/>
        <s v="Construction Riggers"/>
        <s v="Scaffolders"/>
        <s v="Steel Fixers"/>
        <s v="Crane Chasers"/>
        <s v="Driller's Assistants"/>
        <s v="Laggers"/>
        <s v="Mining Support Workers"/>
        <s v="Meat Boners and Slicers"/>
        <s v="Slaughterers"/>
        <s v="Product Examiners"/>
        <s v="Product Graders"/>
        <s v="Product Testers"/>
        <s v="Recycling Workers"/>
        <s v="Forestry Workers"/>
        <s v="Logging Assistants"/>
        <s v="Tree Fallers"/>
        <s v="Pest Controllers"/>
        <s v="Pastrycook's Assistants"/>
        <s v="Deck Hands"/>
        <s v="Fishing Hands"/>
        <s v="Autoglaziers"/>
        <s v="Tyre Fitters"/>
        <s v="Bicycle Mechanics"/>
        <s v="Car Park Attendants"/>
        <s v="Crossing Supervisors"/>
        <s v="Electrical and Telecommunications Trades Assistants"/>
        <s v="Leaflet and Newspaper Deliverers"/>
        <s v="Mechanic's Assistants"/>
        <s v="Railways Assistants"/>
        <s v="Sign Erectors"/>
        <s v="Ticket Collectors and Ushers"/>
        <s v="Trolley Collectors"/>
        <s v="Road Traffic Controllers"/>
        <m/>
      </sharedItems>
    </cacheField>
    <cacheField name="Description" numFmtId="0">
      <sharedItems containsBlank="1" count="7">
        <s v="Practical"/>
        <s v="Analytical"/>
        <s v="Creative"/>
        <s v="Administrative"/>
        <s v="Enterprising"/>
        <s v="Helping"/>
        <m/>
      </sharedItems>
    </cacheField>
    <cacheField name="toCodeType" numFmtId="0">
      <sharedItems containsString="0" containsBlank="1" containsNumber="1" containsInteger="1" minValue="1" maxValue="6"/>
    </cacheField>
    <cacheField name="Percent" numFmtId="0">
      <sharedItems containsString="0" containsBlank="1" containsNumber="1" minValue="0" maxValue="1" count="20">
        <n v="5.5000000000000014E-2"/>
        <n v="0.16666666666666666"/>
        <n v="0.27833333333333332"/>
        <n v="0.72166666666666668"/>
        <n v="1"/>
        <n v="0.44500000000000001"/>
        <n v="0"/>
        <n v="0.38833333333333336"/>
        <n v="0.83333333333333337"/>
        <n v="0.11166666666666665"/>
        <n v="0.61166666666666669"/>
        <n v="0.94499999999999995"/>
        <n v="0.66666666666666663"/>
        <n v="0.22166666666666668"/>
        <n v="0.77833333333333332"/>
        <n v="0.33333333333333331"/>
        <n v="0.5"/>
        <n v="0.55500000000000005"/>
        <n v="0.8883333333333333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62">
  <r>
    <x v="0"/>
    <x v="0"/>
    <x v="0"/>
    <n v="1"/>
    <x v="0"/>
  </r>
  <r>
    <x v="0"/>
    <x v="0"/>
    <x v="1"/>
    <n v="2"/>
    <x v="1"/>
  </r>
  <r>
    <x v="0"/>
    <x v="0"/>
    <x v="2"/>
    <n v="3"/>
    <x v="2"/>
  </r>
  <r>
    <x v="0"/>
    <x v="0"/>
    <x v="3"/>
    <n v="4"/>
    <x v="3"/>
  </r>
  <r>
    <x v="0"/>
    <x v="0"/>
    <x v="4"/>
    <n v="5"/>
    <x v="4"/>
  </r>
  <r>
    <x v="0"/>
    <x v="0"/>
    <x v="5"/>
    <n v="6"/>
    <x v="5"/>
  </r>
  <r>
    <x v="1"/>
    <x v="1"/>
    <x v="0"/>
    <n v="1"/>
    <x v="0"/>
  </r>
  <r>
    <x v="1"/>
    <x v="1"/>
    <x v="1"/>
    <n v="2"/>
    <x v="0"/>
  </r>
  <r>
    <x v="1"/>
    <x v="1"/>
    <x v="2"/>
    <n v="3"/>
    <x v="6"/>
  </r>
  <r>
    <x v="1"/>
    <x v="1"/>
    <x v="3"/>
    <n v="4"/>
    <x v="5"/>
  </r>
  <r>
    <x v="1"/>
    <x v="1"/>
    <x v="4"/>
    <n v="5"/>
    <x v="4"/>
  </r>
  <r>
    <x v="1"/>
    <x v="1"/>
    <x v="5"/>
    <n v="6"/>
    <x v="7"/>
  </r>
  <r>
    <x v="2"/>
    <x v="2"/>
    <x v="0"/>
    <n v="1"/>
    <x v="8"/>
  </r>
  <r>
    <x v="2"/>
    <x v="2"/>
    <x v="1"/>
    <n v="2"/>
    <x v="5"/>
  </r>
  <r>
    <x v="2"/>
    <x v="2"/>
    <x v="2"/>
    <n v="3"/>
    <x v="9"/>
  </r>
  <r>
    <x v="2"/>
    <x v="2"/>
    <x v="3"/>
    <n v="4"/>
    <x v="10"/>
  </r>
  <r>
    <x v="2"/>
    <x v="2"/>
    <x v="4"/>
    <n v="5"/>
    <x v="4"/>
  </r>
  <r>
    <x v="2"/>
    <x v="2"/>
    <x v="5"/>
    <n v="6"/>
    <x v="9"/>
  </r>
  <r>
    <x v="3"/>
    <x v="3"/>
    <x v="0"/>
    <n v="1"/>
    <x v="11"/>
  </r>
  <r>
    <x v="3"/>
    <x v="3"/>
    <x v="1"/>
    <n v="2"/>
    <x v="2"/>
  </r>
  <r>
    <x v="3"/>
    <x v="3"/>
    <x v="2"/>
    <n v="3"/>
    <x v="0"/>
  </r>
  <r>
    <x v="3"/>
    <x v="3"/>
    <x v="3"/>
    <n v="4"/>
    <x v="12"/>
  </r>
  <r>
    <x v="3"/>
    <x v="3"/>
    <x v="4"/>
    <n v="5"/>
    <x v="4"/>
  </r>
  <r>
    <x v="3"/>
    <x v="3"/>
    <x v="5"/>
    <n v="6"/>
    <x v="9"/>
  </r>
  <r>
    <x v="4"/>
    <x v="4"/>
    <x v="0"/>
    <n v="1"/>
    <x v="11"/>
  </r>
  <r>
    <x v="4"/>
    <x v="4"/>
    <x v="1"/>
    <n v="2"/>
    <x v="2"/>
  </r>
  <r>
    <x v="4"/>
    <x v="4"/>
    <x v="2"/>
    <n v="3"/>
    <x v="0"/>
  </r>
  <r>
    <x v="4"/>
    <x v="4"/>
    <x v="3"/>
    <n v="4"/>
    <x v="12"/>
  </r>
  <r>
    <x v="4"/>
    <x v="4"/>
    <x v="4"/>
    <n v="5"/>
    <x v="4"/>
  </r>
  <r>
    <x v="4"/>
    <x v="4"/>
    <x v="5"/>
    <n v="6"/>
    <x v="9"/>
  </r>
  <r>
    <x v="5"/>
    <x v="5"/>
    <x v="0"/>
    <n v="1"/>
    <x v="11"/>
  </r>
  <r>
    <x v="5"/>
    <x v="5"/>
    <x v="1"/>
    <n v="2"/>
    <x v="2"/>
  </r>
  <r>
    <x v="5"/>
    <x v="5"/>
    <x v="2"/>
    <n v="3"/>
    <x v="0"/>
  </r>
  <r>
    <x v="5"/>
    <x v="5"/>
    <x v="3"/>
    <n v="4"/>
    <x v="12"/>
  </r>
  <r>
    <x v="5"/>
    <x v="5"/>
    <x v="4"/>
    <n v="5"/>
    <x v="4"/>
  </r>
  <r>
    <x v="5"/>
    <x v="5"/>
    <x v="5"/>
    <n v="6"/>
    <x v="9"/>
  </r>
  <r>
    <x v="6"/>
    <x v="6"/>
    <x v="0"/>
    <n v="1"/>
    <x v="0"/>
  </r>
  <r>
    <x v="6"/>
    <x v="6"/>
    <x v="1"/>
    <n v="2"/>
    <x v="0"/>
  </r>
  <r>
    <x v="6"/>
    <x v="6"/>
    <x v="2"/>
    <n v="3"/>
    <x v="6"/>
  </r>
  <r>
    <x v="6"/>
    <x v="6"/>
    <x v="3"/>
    <n v="4"/>
    <x v="5"/>
  </r>
  <r>
    <x v="6"/>
    <x v="6"/>
    <x v="4"/>
    <n v="5"/>
    <x v="4"/>
  </r>
  <r>
    <x v="6"/>
    <x v="6"/>
    <x v="5"/>
    <n v="6"/>
    <x v="7"/>
  </r>
  <r>
    <x v="7"/>
    <x v="7"/>
    <x v="0"/>
    <n v="1"/>
    <x v="9"/>
  </r>
  <r>
    <x v="7"/>
    <x v="7"/>
    <x v="1"/>
    <n v="2"/>
    <x v="2"/>
  </r>
  <r>
    <x v="7"/>
    <x v="7"/>
    <x v="2"/>
    <n v="3"/>
    <x v="6"/>
  </r>
  <r>
    <x v="7"/>
    <x v="7"/>
    <x v="3"/>
    <n v="4"/>
    <x v="4"/>
  </r>
  <r>
    <x v="7"/>
    <x v="7"/>
    <x v="4"/>
    <n v="5"/>
    <x v="8"/>
  </r>
  <r>
    <x v="7"/>
    <x v="7"/>
    <x v="5"/>
    <n v="6"/>
    <x v="2"/>
  </r>
  <r>
    <x v="8"/>
    <x v="8"/>
    <x v="0"/>
    <n v="1"/>
    <x v="0"/>
  </r>
  <r>
    <x v="8"/>
    <x v="8"/>
    <x v="1"/>
    <n v="2"/>
    <x v="13"/>
  </r>
  <r>
    <x v="8"/>
    <x v="8"/>
    <x v="2"/>
    <n v="3"/>
    <x v="13"/>
  </r>
  <r>
    <x v="8"/>
    <x v="8"/>
    <x v="3"/>
    <n v="4"/>
    <x v="12"/>
  </r>
  <r>
    <x v="8"/>
    <x v="8"/>
    <x v="4"/>
    <n v="5"/>
    <x v="4"/>
  </r>
  <r>
    <x v="8"/>
    <x v="8"/>
    <x v="5"/>
    <n v="6"/>
    <x v="14"/>
  </r>
  <r>
    <x v="9"/>
    <x v="9"/>
    <x v="0"/>
    <n v="1"/>
    <x v="0"/>
  </r>
  <r>
    <x v="9"/>
    <x v="9"/>
    <x v="1"/>
    <n v="2"/>
    <x v="1"/>
  </r>
  <r>
    <x v="9"/>
    <x v="9"/>
    <x v="2"/>
    <n v="3"/>
    <x v="2"/>
  </r>
  <r>
    <x v="9"/>
    <x v="9"/>
    <x v="3"/>
    <n v="4"/>
    <x v="3"/>
  </r>
  <r>
    <x v="9"/>
    <x v="9"/>
    <x v="4"/>
    <n v="5"/>
    <x v="4"/>
  </r>
  <r>
    <x v="9"/>
    <x v="9"/>
    <x v="5"/>
    <n v="6"/>
    <x v="5"/>
  </r>
  <r>
    <x v="10"/>
    <x v="10"/>
    <x v="0"/>
    <n v="1"/>
    <x v="15"/>
  </r>
  <r>
    <x v="10"/>
    <x v="10"/>
    <x v="1"/>
    <n v="2"/>
    <x v="3"/>
  </r>
  <r>
    <x v="10"/>
    <x v="10"/>
    <x v="2"/>
    <n v="3"/>
    <x v="0"/>
  </r>
  <r>
    <x v="10"/>
    <x v="10"/>
    <x v="3"/>
    <n v="4"/>
    <x v="15"/>
  </r>
  <r>
    <x v="10"/>
    <x v="10"/>
    <x v="4"/>
    <n v="5"/>
    <x v="4"/>
  </r>
  <r>
    <x v="10"/>
    <x v="10"/>
    <x v="5"/>
    <n v="6"/>
    <x v="9"/>
  </r>
  <r>
    <x v="11"/>
    <x v="11"/>
    <x v="0"/>
    <n v="1"/>
    <x v="14"/>
  </r>
  <r>
    <x v="11"/>
    <x v="11"/>
    <x v="1"/>
    <n v="2"/>
    <x v="1"/>
  </r>
  <r>
    <x v="11"/>
    <x v="11"/>
    <x v="2"/>
    <n v="3"/>
    <x v="0"/>
  </r>
  <r>
    <x v="11"/>
    <x v="11"/>
    <x v="3"/>
    <n v="4"/>
    <x v="10"/>
  </r>
  <r>
    <x v="11"/>
    <x v="11"/>
    <x v="4"/>
    <n v="5"/>
    <x v="4"/>
  </r>
  <r>
    <x v="11"/>
    <x v="11"/>
    <x v="5"/>
    <n v="6"/>
    <x v="1"/>
  </r>
  <r>
    <x v="12"/>
    <x v="12"/>
    <x v="0"/>
    <n v="1"/>
    <x v="10"/>
  </r>
  <r>
    <x v="12"/>
    <x v="12"/>
    <x v="1"/>
    <n v="2"/>
    <x v="10"/>
  </r>
  <r>
    <x v="12"/>
    <x v="12"/>
    <x v="2"/>
    <n v="3"/>
    <x v="9"/>
  </r>
  <r>
    <x v="12"/>
    <x v="12"/>
    <x v="3"/>
    <n v="4"/>
    <x v="16"/>
  </r>
  <r>
    <x v="12"/>
    <x v="12"/>
    <x v="4"/>
    <n v="5"/>
    <x v="4"/>
  </r>
  <r>
    <x v="12"/>
    <x v="12"/>
    <x v="5"/>
    <n v="6"/>
    <x v="0"/>
  </r>
  <r>
    <x v="13"/>
    <x v="13"/>
    <x v="0"/>
    <n v="1"/>
    <x v="2"/>
  </r>
  <r>
    <x v="13"/>
    <x v="13"/>
    <x v="1"/>
    <n v="2"/>
    <x v="13"/>
  </r>
  <r>
    <x v="13"/>
    <x v="13"/>
    <x v="2"/>
    <n v="3"/>
    <x v="0"/>
  </r>
  <r>
    <x v="13"/>
    <x v="13"/>
    <x v="3"/>
    <n v="4"/>
    <x v="8"/>
  </r>
  <r>
    <x v="13"/>
    <x v="13"/>
    <x v="4"/>
    <n v="5"/>
    <x v="4"/>
  </r>
  <r>
    <x v="13"/>
    <x v="13"/>
    <x v="5"/>
    <n v="6"/>
    <x v="7"/>
  </r>
  <r>
    <x v="14"/>
    <x v="14"/>
    <x v="0"/>
    <n v="1"/>
    <x v="6"/>
  </r>
  <r>
    <x v="14"/>
    <x v="14"/>
    <x v="1"/>
    <n v="2"/>
    <x v="9"/>
  </r>
  <r>
    <x v="14"/>
    <x v="14"/>
    <x v="2"/>
    <n v="3"/>
    <x v="2"/>
  </r>
  <r>
    <x v="14"/>
    <x v="14"/>
    <x v="3"/>
    <n v="4"/>
    <x v="16"/>
  </r>
  <r>
    <x v="14"/>
    <x v="14"/>
    <x v="4"/>
    <n v="5"/>
    <x v="8"/>
  </r>
  <r>
    <x v="14"/>
    <x v="14"/>
    <x v="5"/>
    <n v="6"/>
    <x v="8"/>
  </r>
  <r>
    <x v="15"/>
    <x v="15"/>
    <x v="0"/>
    <n v="1"/>
    <x v="9"/>
  </r>
  <r>
    <x v="15"/>
    <x v="15"/>
    <x v="1"/>
    <n v="2"/>
    <x v="7"/>
  </r>
  <r>
    <x v="15"/>
    <x v="15"/>
    <x v="2"/>
    <n v="3"/>
    <x v="9"/>
  </r>
  <r>
    <x v="15"/>
    <x v="15"/>
    <x v="3"/>
    <n v="4"/>
    <x v="12"/>
  </r>
  <r>
    <x v="15"/>
    <x v="15"/>
    <x v="4"/>
    <n v="5"/>
    <x v="4"/>
  </r>
  <r>
    <x v="15"/>
    <x v="15"/>
    <x v="5"/>
    <n v="6"/>
    <x v="12"/>
  </r>
  <r>
    <x v="16"/>
    <x v="16"/>
    <x v="0"/>
    <n v="1"/>
    <x v="0"/>
  </r>
  <r>
    <x v="16"/>
    <x v="16"/>
    <x v="1"/>
    <n v="2"/>
    <x v="1"/>
  </r>
  <r>
    <x v="16"/>
    <x v="16"/>
    <x v="2"/>
    <n v="3"/>
    <x v="2"/>
  </r>
  <r>
    <x v="16"/>
    <x v="16"/>
    <x v="3"/>
    <n v="4"/>
    <x v="17"/>
  </r>
  <r>
    <x v="16"/>
    <x v="16"/>
    <x v="4"/>
    <n v="5"/>
    <x v="11"/>
  </r>
  <r>
    <x v="16"/>
    <x v="16"/>
    <x v="5"/>
    <n v="6"/>
    <x v="18"/>
  </r>
  <r>
    <x v="17"/>
    <x v="17"/>
    <x v="0"/>
    <n v="1"/>
    <x v="6"/>
  </r>
  <r>
    <x v="17"/>
    <x v="17"/>
    <x v="1"/>
    <n v="2"/>
    <x v="15"/>
  </r>
  <r>
    <x v="17"/>
    <x v="17"/>
    <x v="2"/>
    <n v="3"/>
    <x v="15"/>
  </r>
  <r>
    <x v="17"/>
    <x v="17"/>
    <x v="3"/>
    <n v="4"/>
    <x v="12"/>
  </r>
  <r>
    <x v="17"/>
    <x v="17"/>
    <x v="4"/>
    <n v="5"/>
    <x v="4"/>
  </r>
  <r>
    <x v="17"/>
    <x v="17"/>
    <x v="5"/>
    <n v="6"/>
    <x v="10"/>
  </r>
  <r>
    <x v="18"/>
    <x v="18"/>
    <x v="0"/>
    <n v="1"/>
    <x v="17"/>
  </r>
  <r>
    <x v="18"/>
    <x v="18"/>
    <x v="1"/>
    <n v="2"/>
    <x v="9"/>
  </r>
  <r>
    <x v="18"/>
    <x v="18"/>
    <x v="2"/>
    <n v="3"/>
    <x v="9"/>
  </r>
  <r>
    <x v="18"/>
    <x v="18"/>
    <x v="3"/>
    <n v="4"/>
    <x v="3"/>
  </r>
  <r>
    <x v="18"/>
    <x v="18"/>
    <x v="4"/>
    <n v="5"/>
    <x v="4"/>
  </r>
  <r>
    <x v="18"/>
    <x v="18"/>
    <x v="5"/>
    <n v="6"/>
    <x v="17"/>
  </r>
  <r>
    <x v="19"/>
    <x v="19"/>
    <x v="0"/>
    <n v="1"/>
    <x v="15"/>
  </r>
  <r>
    <x v="19"/>
    <x v="19"/>
    <x v="1"/>
    <n v="2"/>
    <x v="9"/>
  </r>
  <r>
    <x v="19"/>
    <x v="19"/>
    <x v="2"/>
    <n v="3"/>
    <x v="0"/>
  </r>
  <r>
    <x v="19"/>
    <x v="19"/>
    <x v="3"/>
    <n v="4"/>
    <x v="3"/>
  </r>
  <r>
    <x v="19"/>
    <x v="19"/>
    <x v="4"/>
    <n v="5"/>
    <x v="4"/>
  </r>
  <r>
    <x v="19"/>
    <x v="19"/>
    <x v="5"/>
    <n v="6"/>
    <x v="16"/>
  </r>
  <r>
    <x v="20"/>
    <x v="20"/>
    <x v="0"/>
    <n v="1"/>
    <x v="15"/>
  </r>
  <r>
    <x v="20"/>
    <x v="20"/>
    <x v="1"/>
    <n v="2"/>
    <x v="9"/>
  </r>
  <r>
    <x v="20"/>
    <x v="20"/>
    <x v="2"/>
    <n v="3"/>
    <x v="0"/>
  </r>
  <r>
    <x v="20"/>
    <x v="20"/>
    <x v="3"/>
    <n v="4"/>
    <x v="3"/>
  </r>
  <r>
    <x v="20"/>
    <x v="20"/>
    <x v="4"/>
    <n v="5"/>
    <x v="4"/>
  </r>
  <r>
    <x v="20"/>
    <x v="20"/>
    <x v="5"/>
    <n v="6"/>
    <x v="16"/>
  </r>
  <r>
    <x v="21"/>
    <x v="21"/>
    <x v="0"/>
    <n v="1"/>
    <x v="7"/>
  </r>
  <r>
    <x v="21"/>
    <x v="21"/>
    <x v="1"/>
    <n v="2"/>
    <x v="1"/>
  </r>
  <r>
    <x v="21"/>
    <x v="21"/>
    <x v="2"/>
    <n v="3"/>
    <x v="9"/>
  </r>
  <r>
    <x v="21"/>
    <x v="21"/>
    <x v="3"/>
    <n v="4"/>
    <x v="12"/>
  </r>
  <r>
    <x v="21"/>
    <x v="21"/>
    <x v="4"/>
    <n v="5"/>
    <x v="4"/>
  </r>
  <r>
    <x v="21"/>
    <x v="21"/>
    <x v="5"/>
    <n v="6"/>
    <x v="15"/>
  </r>
  <r>
    <x v="22"/>
    <x v="22"/>
    <x v="0"/>
    <n v="1"/>
    <x v="15"/>
  </r>
  <r>
    <x v="22"/>
    <x v="22"/>
    <x v="1"/>
    <n v="2"/>
    <x v="6"/>
  </r>
  <r>
    <x v="22"/>
    <x v="22"/>
    <x v="2"/>
    <n v="3"/>
    <x v="9"/>
  </r>
  <r>
    <x v="22"/>
    <x v="22"/>
    <x v="3"/>
    <n v="4"/>
    <x v="3"/>
  </r>
  <r>
    <x v="22"/>
    <x v="22"/>
    <x v="4"/>
    <n v="5"/>
    <x v="4"/>
  </r>
  <r>
    <x v="22"/>
    <x v="22"/>
    <x v="5"/>
    <n v="6"/>
    <x v="17"/>
  </r>
  <r>
    <x v="23"/>
    <x v="23"/>
    <x v="0"/>
    <n v="1"/>
    <x v="5"/>
  </r>
  <r>
    <x v="23"/>
    <x v="23"/>
    <x v="1"/>
    <n v="2"/>
    <x v="2"/>
  </r>
  <r>
    <x v="23"/>
    <x v="23"/>
    <x v="2"/>
    <n v="3"/>
    <x v="13"/>
  </r>
  <r>
    <x v="23"/>
    <x v="23"/>
    <x v="3"/>
    <n v="4"/>
    <x v="7"/>
  </r>
  <r>
    <x v="23"/>
    <x v="23"/>
    <x v="4"/>
    <n v="5"/>
    <x v="11"/>
  </r>
  <r>
    <x v="23"/>
    <x v="23"/>
    <x v="5"/>
    <n v="6"/>
    <x v="10"/>
  </r>
  <r>
    <x v="24"/>
    <x v="24"/>
    <x v="0"/>
    <n v="1"/>
    <x v="9"/>
  </r>
  <r>
    <x v="24"/>
    <x v="24"/>
    <x v="1"/>
    <n v="2"/>
    <x v="0"/>
  </r>
  <r>
    <x v="24"/>
    <x v="24"/>
    <x v="2"/>
    <n v="3"/>
    <x v="13"/>
  </r>
  <r>
    <x v="24"/>
    <x v="24"/>
    <x v="3"/>
    <n v="4"/>
    <x v="12"/>
  </r>
  <r>
    <x v="24"/>
    <x v="24"/>
    <x v="4"/>
    <n v="5"/>
    <x v="4"/>
  </r>
  <r>
    <x v="24"/>
    <x v="24"/>
    <x v="5"/>
    <n v="6"/>
    <x v="17"/>
  </r>
  <r>
    <x v="25"/>
    <x v="25"/>
    <x v="0"/>
    <n v="1"/>
    <x v="10"/>
  </r>
  <r>
    <x v="25"/>
    <x v="25"/>
    <x v="1"/>
    <n v="2"/>
    <x v="1"/>
  </r>
  <r>
    <x v="25"/>
    <x v="25"/>
    <x v="2"/>
    <n v="3"/>
    <x v="8"/>
  </r>
  <r>
    <x v="25"/>
    <x v="25"/>
    <x v="3"/>
    <n v="4"/>
    <x v="0"/>
  </r>
  <r>
    <x v="25"/>
    <x v="25"/>
    <x v="4"/>
    <n v="5"/>
    <x v="7"/>
  </r>
  <r>
    <x v="25"/>
    <x v="25"/>
    <x v="5"/>
    <n v="6"/>
    <x v="13"/>
  </r>
  <r>
    <x v="26"/>
    <x v="26"/>
    <x v="0"/>
    <n v="1"/>
    <x v="12"/>
  </r>
  <r>
    <x v="26"/>
    <x v="26"/>
    <x v="1"/>
    <n v="2"/>
    <x v="2"/>
  </r>
  <r>
    <x v="26"/>
    <x v="26"/>
    <x v="2"/>
    <n v="3"/>
    <x v="4"/>
  </r>
  <r>
    <x v="26"/>
    <x v="26"/>
    <x v="3"/>
    <n v="4"/>
    <x v="6"/>
  </r>
  <r>
    <x v="26"/>
    <x v="26"/>
    <x v="4"/>
    <n v="5"/>
    <x v="7"/>
  </r>
  <r>
    <x v="26"/>
    <x v="26"/>
    <x v="5"/>
    <n v="6"/>
    <x v="1"/>
  </r>
  <r>
    <x v="27"/>
    <x v="27"/>
    <x v="0"/>
    <n v="1"/>
    <x v="1"/>
  </r>
  <r>
    <x v="27"/>
    <x v="27"/>
    <x v="1"/>
    <n v="2"/>
    <x v="9"/>
  </r>
  <r>
    <x v="27"/>
    <x v="27"/>
    <x v="2"/>
    <n v="3"/>
    <x v="18"/>
  </r>
  <r>
    <x v="27"/>
    <x v="27"/>
    <x v="3"/>
    <n v="4"/>
    <x v="7"/>
  </r>
  <r>
    <x v="27"/>
    <x v="27"/>
    <x v="4"/>
    <n v="5"/>
    <x v="11"/>
  </r>
  <r>
    <x v="27"/>
    <x v="27"/>
    <x v="5"/>
    <n v="6"/>
    <x v="5"/>
  </r>
  <r>
    <x v="28"/>
    <x v="28"/>
    <x v="0"/>
    <n v="1"/>
    <x v="9"/>
  </r>
  <r>
    <x v="28"/>
    <x v="28"/>
    <x v="1"/>
    <n v="2"/>
    <x v="16"/>
  </r>
  <r>
    <x v="28"/>
    <x v="28"/>
    <x v="2"/>
    <n v="3"/>
    <x v="18"/>
  </r>
  <r>
    <x v="28"/>
    <x v="28"/>
    <x v="3"/>
    <n v="4"/>
    <x v="15"/>
  </r>
  <r>
    <x v="28"/>
    <x v="28"/>
    <x v="4"/>
    <n v="5"/>
    <x v="17"/>
  </r>
  <r>
    <x v="28"/>
    <x v="28"/>
    <x v="5"/>
    <n v="6"/>
    <x v="2"/>
  </r>
  <r>
    <x v="29"/>
    <x v="29"/>
    <x v="0"/>
    <n v="1"/>
    <x v="0"/>
  </r>
  <r>
    <x v="29"/>
    <x v="29"/>
    <x v="1"/>
    <n v="2"/>
    <x v="15"/>
  </r>
  <r>
    <x v="29"/>
    <x v="29"/>
    <x v="2"/>
    <n v="3"/>
    <x v="6"/>
  </r>
  <r>
    <x v="29"/>
    <x v="29"/>
    <x v="3"/>
    <n v="4"/>
    <x v="4"/>
  </r>
  <r>
    <x v="29"/>
    <x v="29"/>
    <x v="4"/>
    <n v="5"/>
    <x v="16"/>
  </r>
  <r>
    <x v="29"/>
    <x v="29"/>
    <x v="5"/>
    <n v="6"/>
    <x v="9"/>
  </r>
  <r>
    <x v="30"/>
    <x v="30"/>
    <x v="0"/>
    <n v="1"/>
    <x v="6"/>
  </r>
  <r>
    <x v="30"/>
    <x v="30"/>
    <x v="1"/>
    <n v="2"/>
    <x v="2"/>
  </r>
  <r>
    <x v="30"/>
    <x v="30"/>
    <x v="2"/>
    <n v="3"/>
    <x v="6"/>
  </r>
  <r>
    <x v="30"/>
    <x v="30"/>
    <x v="3"/>
    <n v="4"/>
    <x v="11"/>
  </r>
  <r>
    <x v="30"/>
    <x v="30"/>
    <x v="4"/>
    <n v="5"/>
    <x v="8"/>
  </r>
  <r>
    <x v="30"/>
    <x v="30"/>
    <x v="5"/>
    <n v="6"/>
    <x v="16"/>
  </r>
  <r>
    <x v="31"/>
    <x v="31"/>
    <x v="0"/>
    <n v="1"/>
    <x v="6"/>
  </r>
  <r>
    <x v="31"/>
    <x v="31"/>
    <x v="1"/>
    <n v="2"/>
    <x v="0"/>
  </r>
  <r>
    <x v="31"/>
    <x v="31"/>
    <x v="2"/>
    <n v="3"/>
    <x v="6"/>
  </r>
  <r>
    <x v="31"/>
    <x v="31"/>
    <x v="3"/>
    <n v="4"/>
    <x v="10"/>
  </r>
  <r>
    <x v="31"/>
    <x v="31"/>
    <x v="4"/>
    <n v="5"/>
    <x v="11"/>
  </r>
  <r>
    <x v="31"/>
    <x v="31"/>
    <x v="5"/>
    <n v="6"/>
    <x v="13"/>
  </r>
  <r>
    <x v="32"/>
    <x v="32"/>
    <x v="0"/>
    <n v="1"/>
    <x v="15"/>
  </r>
  <r>
    <x v="32"/>
    <x v="32"/>
    <x v="1"/>
    <n v="2"/>
    <x v="16"/>
  </r>
  <r>
    <x v="32"/>
    <x v="32"/>
    <x v="2"/>
    <n v="3"/>
    <x v="16"/>
  </r>
  <r>
    <x v="32"/>
    <x v="32"/>
    <x v="3"/>
    <n v="4"/>
    <x v="7"/>
  </r>
  <r>
    <x v="32"/>
    <x v="32"/>
    <x v="4"/>
    <n v="5"/>
    <x v="3"/>
  </r>
  <r>
    <x v="32"/>
    <x v="32"/>
    <x v="5"/>
    <n v="6"/>
    <x v="17"/>
  </r>
  <r>
    <x v="33"/>
    <x v="33"/>
    <x v="0"/>
    <n v="1"/>
    <x v="0"/>
  </r>
  <r>
    <x v="33"/>
    <x v="33"/>
    <x v="1"/>
    <n v="2"/>
    <x v="1"/>
  </r>
  <r>
    <x v="33"/>
    <x v="33"/>
    <x v="2"/>
    <n v="3"/>
    <x v="5"/>
  </r>
  <r>
    <x v="33"/>
    <x v="33"/>
    <x v="3"/>
    <n v="4"/>
    <x v="16"/>
  </r>
  <r>
    <x v="33"/>
    <x v="33"/>
    <x v="4"/>
    <n v="5"/>
    <x v="4"/>
  </r>
  <r>
    <x v="33"/>
    <x v="33"/>
    <x v="5"/>
    <n v="6"/>
    <x v="8"/>
  </r>
  <r>
    <x v="34"/>
    <x v="34"/>
    <x v="0"/>
    <n v="1"/>
    <x v="13"/>
  </r>
  <r>
    <x v="34"/>
    <x v="34"/>
    <x v="1"/>
    <n v="2"/>
    <x v="4"/>
  </r>
  <r>
    <x v="34"/>
    <x v="34"/>
    <x v="2"/>
    <n v="3"/>
    <x v="2"/>
  </r>
  <r>
    <x v="34"/>
    <x v="34"/>
    <x v="3"/>
    <n v="4"/>
    <x v="10"/>
  </r>
  <r>
    <x v="34"/>
    <x v="34"/>
    <x v="4"/>
    <n v="5"/>
    <x v="16"/>
  </r>
  <r>
    <x v="34"/>
    <x v="34"/>
    <x v="5"/>
    <n v="6"/>
    <x v="9"/>
  </r>
  <r>
    <x v="35"/>
    <x v="35"/>
    <x v="0"/>
    <n v="1"/>
    <x v="15"/>
  </r>
  <r>
    <x v="35"/>
    <x v="35"/>
    <x v="1"/>
    <n v="2"/>
    <x v="11"/>
  </r>
  <r>
    <x v="35"/>
    <x v="35"/>
    <x v="2"/>
    <n v="3"/>
    <x v="16"/>
  </r>
  <r>
    <x v="35"/>
    <x v="35"/>
    <x v="3"/>
    <n v="4"/>
    <x v="15"/>
  </r>
  <r>
    <x v="35"/>
    <x v="35"/>
    <x v="4"/>
    <n v="5"/>
    <x v="10"/>
  </r>
  <r>
    <x v="35"/>
    <x v="35"/>
    <x v="5"/>
    <n v="6"/>
    <x v="1"/>
  </r>
  <r>
    <x v="36"/>
    <x v="36"/>
    <x v="0"/>
    <n v="1"/>
    <x v="13"/>
  </r>
  <r>
    <x v="36"/>
    <x v="36"/>
    <x v="1"/>
    <n v="2"/>
    <x v="7"/>
  </r>
  <r>
    <x v="36"/>
    <x v="36"/>
    <x v="2"/>
    <n v="3"/>
    <x v="2"/>
  </r>
  <r>
    <x v="36"/>
    <x v="36"/>
    <x v="3"/>
    <n v="4"/>
    <x v="4"/>
  </r>
  <r>
    <x v="36"/>
    <x v="36"/>
    <x v="4"/>
    <n v="5"/>
    <x v="10"/>
  </r>
  <r>
    <x v="36"/>
    <x v="36"/>
    <x v="5"/>
    <n v="6"/>
    <x v="3"/>
  </r>
  <r>
    <x v="37"/>
    <x v="37"/>
    <x v="0"/>
    <n v="1"/>
    <x v="6"/>
  </r>
  <r>
    <x v="37"/>
    <x v="37"/>
    <x v="1"/>
    <n v="2"/>
    <x v="13"/>
  </r>
  <r>
    <x v="37"/>
    <x v="37"/>
    <x v="2"/>
    <n v="3"/>
    <x v="5"/>
  </r>
  <r>
    <x v="37"/>
    <x v="37"/>
    <x v="3"/>
    <n v="4"/>
    <x v="3"/>
  </r>
  <r>
    <x v="37"/>
    <x v="37"/>
    <x v="4"/>
    <n v="5"/>
    <x v="4"/>
  </r>
  <r>
    <x v="37"/>
    <x v="37"/>
    <x v="5"/>
    <n v="6"/>
    <x v="2"/>
  </r>
  <r>
    <x v="38"/>
    <x v="38"/>
    <x v="0"/>
    <n v="1"/>
    <x v="7"/>
  </r>
  <r>
    <x v="38"/>
    <x v="38"/>
    <x v="1"/>
    <n v="2"/>
    <x v="7"/>
  </r>
  <r>
    <x v="38"/>
    <x v="38"/>
    <x v="2"/>
    <n v="3"/>
    <x v="9"/>
  </r>
  <r>
    <x v="38"/>
    <x v="38"/>
    <x v="3"/>
    <n v="4"/>
    <x v="3"/>
  </r>
  <r>
    <x v="38"/>
    <x v="38"/>
    <x v="4"/>
    <n v="5"/>
    <x v="4"/>
  </r>
  <r>
    <x v="38"/>
    <x v="38"/>
    <x v="5"/>
    <n v="6"/>
    <x v="2"/>
  </r>
  <r>
    <x v="39"/>
    <x v="39"/>
    <x v="0"/>
    <n v="1"/>
    <x v="6"/>
  </r>
  <r>
    <x v="39"/>
    <x v="39"/>
    <x v="1"/>
    <n v="2"/>
    <x v="1"/>
  </r>
  <r>
    <x v="39"/>
    <x v="39"/>
    <x v="2"/>
    <n v="3"/>
    <x v="12"/>
  </r>
  <r>
    <x v="39"/>
    <x v="39"/>
    <x v="3"/>
    <n v="4"/>
    <x v="15"/>
  </r>
  <r>
    <x v="39"/>
    <x v="39"/>
    <x v="4"/>
    <n v="5"/>
    <x v="4"/>
  </r>
  <r>
    <x v="39"/>
    <x v="39"/>
    <x v="5"/>
    <n v="6"/>
    <x v="10"/>
  </r>
  <r>
    <x v="40"/>
    <x v="40"/>
    <x v="0"/>
    <n v="1"/>
    <x v="7"/>
  </r>
  <r>
    <x v="40"/>
    <x v="40"/>
    <x v="1"/>
    <n v="2"/>
    <x v="7"/>
  </r>
  <r>
    <x v="40"/>
    <x v="40"/>
    <x v="2"/>
    <n v="3"/>
    <x v="9"/>
  </r>
  <r>
    <x v="40"/>
    <x v="40"/>
    <x v="3"/>
    <n v="4"/>
    <x v="3"/>
  </r>
  <r>
    <x v="40"/>
    <x v="40"/>
    <x v="4"/>
    <n v="5"/>
    <x v="4"/>
  </r>
  <r>
    <x v="40"/>
    <x v="40"/>
    <x v="5"/>
    <n v="6"/>
    <x v="2"/>
  </r>
  <r>
    <x v="41"/>
    <x v="41"/>
    <x v="0"/>
    <n v="1"/>
    <x v="4"/>
  </r>
  <r>
    <x v="41"/>
    <x v="41"/>
    <x v="1"/>
    <n v="2"/>
    <x v="17"/>
  </r>
  <r>
    <x v="41"/>
    <x v="41"/>
    <x v="2"/>
    <n v="3"/>
    <x v="0"/>
  </r>
  <r>
    <x v="41"/>
    <x v="41"/>
    <x v="3"/>
    <n v="4"/>
    <x v="3"/>
  </r>
  <r>
    <x v="41"/>
    <x v="41"/>
    <x v="4"/>
    <n v="5"/>
    <x v="15"/>
  </r>
  <r>
    <x v="41"/>
    <x v="41"/>
    <x v="5"/>
    <n v="6"/>
    <x v="9"/>
  </r>
  <r>
    <x v="42"/>
    <x v="42"/>
    <x v="0"/>
    <n v="1"/>
    <x v="8"/>
  </r>
  <r>
    <x v="42"/>
    <x v="42"/>
    <x v="1"/>
    <n v="2"/>
    <x v="13"/>
  </r>
  <r>
    <x v="42"/>
    <x v="42"/>
    <x v="2"/>
    <n v="3"/>
    <x v="6"/>
  </r>
  <r>
    <x v="42"/>
    <x v="42"/>
    <x v="3"/>
    <n v="4"/>
    <x v="5"/>
  </r>
  <r>
    <x v="42"/>
    <x v="42"/>
    <x v="4"/>
    <n v="5"/>
    <x v="11"/>
  </r>
  <r>
    <x v="42"/>
    <x v="42"/>
    <x v="5"/>
    <n v="6"/>
    <x v="13"/>
  </r>
  <r>
    <x v="43"/>
    <x v="43"/>
    <x v="0"/>
    <n v="1"/>
    <x v="11"/>
  </r>
  <r>
    <x v="43"/>
    <x v="43"/>
    <x v="1"/>
    <n v="2"/>
    <x v="12"/>
  </r>
  <r>
    <x v="43"/>
    <x v="43"/>
    <x v="2"/>
    <n v="3"/>
    <x v="7"/>
  </r>
  <r>
    <x v="43"/>
    <x v="43"/>
    <x v="3"/>
    <n v="4"/>
    <x v="12"/>
  </r>
  <r>
    <x v="43"/>
    <x v="43"/>
    <x v="4"/>
    <n v="5"/>
    <x v="1"/>
  </r>
  <r>
    <x v="43"/>
    <x v="43"/>
    <x v="5"/>
    <n v="6"/>
    <x v="0"/>
  </r>
  <r>
    <x v="44"/>
    <x v="44"/>
    <x v="0"/>
    <n v="1"/>
    <x v="15"/>
  </r>
  <r>
    <x v="44"/>
    <x v="44"/>
    <x v="1"/>
    <n v="2"/>
    <x v="9"/>
  </r>
  <r>
    <x v="44"/>
    <x v="44"/>
    <x v="2"/>
    <n v="3"/>
    <x v="11"/>
  </r>
  <r>
    <x v="44"/>
    <x v="44"/>
    <x v="3"/>
    <n v="4"/>
    <x v="0"/>
  </r>
  <r>
    <x v="44"/>
    <x v="44"/>
    <x v="4"/>
    <n v="5"/>
    <x v="3"/>
  </r>
  <r>
    <x v="44"/>
    <x v="44"/>
    <x v="5"/>
    <n v="6"/>
    <x v="15"/>
  </r>
  <r>
    <x v="45"/>
    <x v="45"/>
    <x v="0"/>
    <n v="1"/>
    <x v="15"/>
  </r>
  <r>
    <x v="45"/>
    <x v="45"/>
    <x v="1"/>
    <n v="2"/>
    <x v="11"/>
  </r>
  <r>
    <x v="45"/>
    <x v="45"/>
    <x v="2"/>
    <n v="3"/>
    <x v="16"/>
  </r>
  <r>
    <x v="45"/>
    <x v="45"/>
    <x v="3"/>
    <n v="4"/>
    <x v="15"/>
  </r>
  <r>
    <x v="45"/>
    <x v="45"/>
    <x v="4"/>
    <n v="5"/>
    <x v="10"/>
  </r>
  <r>
    <x v="45"/>
    <x v="45"/>
    <x v="5"/>
    <n v="6"/>
    <x v="1"/>
  </r>
  <r>
    <x v="46"/>
    <x v="46"/>
    <x v="0"/>
    <n v="1"/>
    <x v="8"/>
  </r>
  <r>
    <x v="46"/>
    <x v="46"/>
    <x v="1"/>
    <n v="2"/>
    <x v="18"/>
  </r>
  <r>
    <x v="46"/>
    <x v="46"/>
    <x v="2"/>
    <n v="3"/>
    <x v="1"/>
  </r>
  <r>
    <x v="46"/>
    <x v="46"/>
    <x v="3"/>
    <n v="4"/>
    <x v="5"/>
  </r>
  <r>
    <x v="46"/>
    <x v="46"/>
    <x v="4"/>
    <n v="5"/>
    <x v="15"/>
  </r>
  <r>
    <x v="46"/>
    <x v="46"/>
    <x v="5"/>
    <n v="6"/>
    <x v="6"/>
  </r>
  <r>
    <x v="47"/>
    <x v="47"/>
    <x v="0"/>
    <n v="1"/>
    <x v="14"/>
  </r>
  <r>
    <x v="47"/>
    <x v="47"/>
    <x v="1"/>
    <n v="2"/>
    <x v="4"/>
  </r>
  <r>
    <x v="47"/>
    <x v="47"/>
    <x v="2"/>
    <n v="3"/>
    <x v="16"/>
  </r>
  <r>
    <x v="47"/>
    <x v="47"/>
    <x v="3"/>
    <n v="4"/>
    <x v="5"/>
  </r>
  <r>
    <x v="47"/>
    <x v="47"/>
    <x v="4"/>
    <n v="5"/>
    <x v="2"/>
  </r>
  <r>
    <x v="47"/>
    <x v="47"/>
    <x v="5"/>
    <n v="6"/>
    <x v="1"/>
  </r>
  <r>
    <x v="48"/>
    <x v="48"/>
    <x v="0"/>
    <n v="1"/>
    <x v="3"/>
  </r>
  <r>
    <x v="48"/>
    <x v="48"/>
    <x v="1"/>
    <n v="2"/>
    <x v="4"/>
  </r>
  <r>
    <x v="48"/>
    <x v="48"/>
    <x v="2"/>
    <n v="3"/>
    <x v="7"/>
  </r>
  <r>
    <x v="48"/>
    <x v="48"/>
    <x v="3"/>
    <n v="4"/>
    <x v="16"/>
  </r>
  <r>
    <x v="48"/>
    <x v="48"/>
    <x v="4"/>
    <n v="5"/>
    <x v="9"/>
  </r>
  <r>
    <x v="48"/>
    <x v="48"/>
    <x v="5"/>
    <n v="6"/>
    <x v="9"/>
  </r>
  <r>
    <x v="49"/>
    <x v="49"/>
    <x v="0"/>
    <n v="1"/>
    <x v="17"/>
  </r>
  <r>
    <x v="49"/>
    <x v="49"/>
    <x v="1"/>
    <n v="2"/>
    <x v="4"/>
  </r>
  <r>
    <x v="49"/>
    <x v="49"/>
    <x v="2"/>
    <n v="3"/>
    <x v="17"/>
  </r>
  <r>
    <x v="49"/>
    <x v="49"/>
    <x v="3"/>
    <n v="4"/>
    <x v="13"/>
  </r>
  <r>
    <x v="49"/>
    <x v="49"/>
    <x v="4"/>
    <n v="5"/>
    <x v="9"/>
  </r>
  <r>
    <x v="49"/>
    <x v="49"/>
    <x v="5"/>
    <n v="6"/>
    <x v="16"/>
  </r>
  <r>
    <x v="50"/>
    <x v="50"/>
    <x v="0"/>
    <n v="1"/>
    <x v="14"/>
  </r>
  <r>
    <x v="50"/>
    <x v="50"/>
    <x v="1"/>
    <n v="2"/>
    <x v="4"/>
  </r>
  <r>
    <x v="50"/>
    <x v="50"/>
    <x v="2"/>
    <n v="3"/>
    <x v="1"/>
  </r>
  <r>
    <x v="50"/>
    <x v="50"/>
    <x v="3"/>
    <n v="4"/>
    <x v="2"/>
  </r>
  <r>
    <x v="50"/>
    <x v="50"/>
    <x v="4"/>
    <n v="5"/>
    <x v="9"/>
  </r>
  <r>
    <x v="50"/>
    <x v="50"/>
    <x v="5"/>
    <n v="6"/>
    <x v="5"/>
  </r>
  <r>
    <x v="51"/>
    <x v="51"/>
    <x v="0"/>
    <n v="1"/>
    <x v="1"/>
  </r>
  <r>
    <x v="51"/>
    <x v="51"/>
    <x v="1"/>
    <n v="2"/>
    <x v="2"/>
  </r>
  <r>
    <x v="51"/>
    <x v="51"/>
    <x v="2"/>
    <n v="3"/>
    <x v="14"/>
  </r>
  <r>
    <x v="51"/>
    <x v="51"/>
    <x v="3"/>
    <n v="4"/>
    <x v="1"/>
  </r>
  <r>
    <x v="51"/>
    <x v="51"/>
    <x v="4"/>
    <n v="5"/>
    <x v="7"/>
  </r>
  <r>
    <x v="51"/>
    <x v="51"/>
    <x v="5"/>
    <n v="6"/>
    <x v="4"/>
  </r>
  <r>
    <x v="52"/>
    <x v="52"/>
    <x v="0"/>
    <n v="1"/>
    <x v="0"/>
  </r>
  <r>
    <x v="52"/>
    <x v="52"/>
    <x v="1"/>
    <n v="2"/>
    <x v="5"/>
  </r>
  <r>
    <x v="52"/>
    <x v="52"/>
    <x v="2"/>
    <n v="3"/>
    <x v="17"/>
  </r>
  <r>
    <x v="52"/>
    <x v="52"/>
    <x v="3"/>
    <n v="4"/>
    <x v="16"/>
  </r>
  <r>
    <x v="52"/>
    <x v="52"/>
    <x v="4"/>
    <n v="5"/>
    <x v="13"/>
  </r>
  <r>
    <x v="52"/>
    <x v="52"/>
    <x v="5"/>
    <n v="6"/>
    <x v="4"/>
  </r>
  <r>
    <x v="53"/>
    <x v="53"/>
    <x v="0"/>
    <n v="1"/>
    <x v="13"/>
  </r>
  <r>
    <x v="53"/>
    <x v="53"/>
    <x v="1"/>
    <n v="2"/>
    <x v="7"/>
  </r>
  <r>
    <x v="53"/>
    <x v="53"/>
    <x v="2"/>
    <n v="3"/>
    <x v="12"/>
  </r>
  <r>
    <x v="53"/>
    <x v="53"/>
    <x v="3"/>
    <n v="4"/>
    <x v="15"/>
  </r>
  <r>
    <x v="53"/>
    <x v="53"/>
    <x v="4"/>
    <n v="5"/>
    <x v="7"/>
  </r>
  <r>
    <x v="53"/>
    <x v="53"/>
    <x v="5"/>
    <n v="6"/>
    <x v="4"/>
  </r>
  <r>
    <x v="54"/>
    <x v="54"/>
    <x v="0"/>
    <n v="1"/>
    <x v="9"/>
  </r>
  <r>
    <x v="54"/>
    <x v="54"/>
    <x v="1"/>
    <n v="2"/>
    <x v="2"/>
  </r>
  <r>
    <x v="54"/>
    <x v="54"/>
    <x v="2"/>
    <n v="3"/>
    <x v="10"/>
  </r>
  <r>
    <x v="54"/>
    <x v="54"/>
    <x v="3"/>
    <n v="4"/>
    <x v="15"/>
  </r>
  <r>
    <x v="54"/>
    <x v="54"/>
    <x v="4"/>
    <n v="5"/>
    <x v="16"/>
  </r>
  <r>
    <x v="54"/>
    <x v="54"/>
    <x v="5"/>
    <n v="6"/>
    <x v="4"/>
  </r>
  <r>
    <x v="55"/>
    <x v="55"/>
    <x v="0"/>
    <n v="1"/>
    <x v="13"/>
  </r>
  <r>
    <x v="55"/>
    <x v="55"/>
    <x v="1"/>
    <n v="2"/>
    <x v="7"/>
  </r>
  <r>
    <x v="55"/>
    <x v="55"/>
    <x v="2"/>
    <n v="3"/>
    <x v="12"/>
  </r>
  <r>
    <x v="55"/>
    <x v="55"/>
    <x v="3"/>
    <n v="4"/>
    <x v="2"/>
  </r>
  <r>
    <x v="55"/>
    <x v="55"/>
    <x v="4"/>
    <n v="5"/>
    <x v="7"/>
  </r>
  <r>
    <x v="55"/>
    <x v="55"/>
    <x v="5"/>
    <n v="6"/>
    <x v="4"/>
  </r>
  <r>
    <x v="56"/>
    <x v="56"/>
    <x v="0"/>
    <n v="1"/>
    <x v="6"/>
  </r>
  <r>
    <x v="56"/>
    <x v="56"/>
    <x v="1"/>
    <n v="2"/>
    <x v="16"/>
  </r>
  <r>
    <x v="56"/>
    <x v="56"/>
    <x v="2"/>
    <n v="3"/>
    <x v="7"/>
  </r>
  <r>
    <x v="56"/>
    <x v="56"/>
    <x v="3"/>
    <n v="4"/>
    <x v="5"/>
  </r>
  <r>
    <x v="56"/>
    <x v="56"/>
    <x v="4"/>
    <n v="5"/>
    <x v="17"/>
  </r>
  <r>
    <x v="56"/>
    <x v="56"/>
    <x v="5"/>
    <n v="6"/>
    <x v="4"/>
  </r>
  <r>
    <x v="57"/>
    <x v="57"/>
    <x v="0"/>
    <n v="1"/>
    <x v="3"/>
  </r>
  <r>
    <x v="57"/>
    <x v="57"/>
    <x v="1"/>
    <n v="2"/>
    <x v="2"/>
  </r>
  <r>
    <x v="57"/>
    <x v="57"/>
    <x v="2"/>
    <n v="3"/>
    <x v="2"/>
  </r>
  <r>
    <x v="57"/>
    <x v="57"/>
    <x v="3"/>
    <n v="4"/>
    <x v="13"/>
  </r>
  <r>
    <x v="57"/>
    <x v="57"/>
    <x v="4"/>
    <n v="5"/>
    <x v="7"/>
  </r>
  <r>
    <x v="57"/>
    <x v="57"/>
    <x v="5"/>
    <n v="6"/>
    <x v="4"/>
  </r>
  <r>
    <x v="58"/>
    <x v="58"/>
    <x v="0"/>
    <n v="1"/>
    <x v="1"/>
  </r>
  <r>
    <x v="58"/>
    <x v="58"/>
    <x v="1"/>
    <n v="2"/>
    <x v="12"/>
  </r>
  <r>
    <x v="58"/>
    <x v="58"/>
    <x v="2"/>
    <n v="3"/>
    <x v="17"/>
  </r>
  <r>
    <x v="58"/>
    <x v="58"/>
    <x v="3"/>
    <n v="4"/>
    <x v="15"/>
  </r>
  <r>
    <x v="58"/>
    <x v="58"/>
    <x v="4"/>
    <n v="5"/>
    <x v="17"/>
  </r>
  <r>
    <x v="58"/>
    <x v="58"/>
    <x v="5"/>
    <n v="6"/>
    <x v="11"/>
  </r>
  <r>
    <x v="59"/>
    <x v="59"/>
    <x v="0"/>
    <n v="1"/>
    <x v="9"/>
  </r>
  <r>
    <x v="59"/>
    <x v="59"/>
    <x v="1"/>
    <n v="2"/>
    <x v="2"/>
  </r>
  <r>
    <x v="59"/>
    <x v="59"/>
    <x v="2"/>
    <n v="3"/>
    <x v="3"/>
  </r>
  <r>
    <x v="59"/>
    <x v="59"/>
    <x v="3"/>
    <n v="4"/>
    <x v="1"/>
  </r>
  <r>
    <x v="59"/>
    <x v="59"/>
    <x v="4"/>
    <n v="5"/>
    <x v="16"/>
  </r>
  <r>
    <x v="59"/>
    <x v="59"/>
    <x v="5"/>
    <n v="6"/>
    <x v="4"/>
  </r>
  <r>
    <x v="60"/>
    <x v="60"/>
    <x v="0"/>
    <n v="1"/>
    <x v="1"/>
  </r>
  <r>
    <x v="60"/>
    <x v="60"/>
    <x v="1"/>
    <n v="2"/>
    <x v="13"/>
  </r>
  <r>
    <x v="60"/>
    <x v="60"/>
    <x v="2"/>
    <n v="3"/>
    <x v="10"/>
  </r>
  <r>
    <x v="60"/>
    <x v="60"/>
    <x v="3"/>
    <n v="4"/>
    <x v="2"/>
  </r>
  <r>
    <x v="60"/>
    <x v="60"/>
    <x v="4"/>
    <n v="5"/>
    <x v="16"/>
  </r>
  <r>
    <x v="60"/>
    <x v="60"/>
    <x v="5"/>
    <n v="6"/>
    <x v="4"/>
  </r>
  <r>
    <x v="61"/>
    <x v="61"/>
    <x v="0"/>
    <n v="1"/>
    <x v="13"/>
  </r>
  <r>
    <x v="61"/>
    <x v="61"/>
    <x v="1"/>
    <n v="2"/>
    <x v="11"/>
  </r>
  <r>
    <x v="61"/>
    <x v="61"/>
    <x v="2"/>
    <n v="3"/>
    <x v="13"/>
  </r>
  <r>
    <x v="61"/>
    <x v="61"/>
    <x v="3"/>
    <n v="4"/>
    <x v="1"/>
  </r>
  <r>
    <x v="61"/>
    <x v="61"/>
    <x v="4"/>
    <n v="5"/>
    <x v="16"/>
  </r>
  <r>
    <x v="61"/>
    <x v="61"/>
    <x v="5"/>
    <n v="6"/>
    <x v="18"/>
  </r>
  <r>
    <x v="62"/>
    <x v="62"/>
    <x v="0"/>
    <n v="1"/>
    <x v="11"/>
  </r>
  <r>
    <x v="62"/>
    <x v="62"/>
    <x v="1"/>
    <n v="2"/>
    <x v="5"/>
  </r>
  <r>
    <x v="62"/>
    <x v="62"/>
    <x v="2"/>
    <n v="3"/>
    <x v="0"/>
  </r>
  <r>
    <x v="62"/>
    <x v="62"/>
    <x v="3"/>
    <n v="4"/>
    <x v="15"/>
  </r>
  <r>
    <x v="62"/>
    <x v="62"/>
    <x v="4"/>
    <n v="5"/>
    <x v="15"/>
  </r>
  <r>
    <x v="62"/>
    <x v="62"/>
    <x v="5"/>
    <n v="6"/>
    <x v="12"/>
  </r>
  <r>
    <x v="63"/>
    <x v="63"/>
    <x v="0"/>
    <n v="1"/>
    <x v="7"/>
  </r>
  <r>
    <x v="63"/>
    <x v="63"/>
    <x v="1"/>
    <n v="2"/>
    <x v="4"/>
  </r>
  <r>
    <x v="63"/>
    <x v="63"/>
    <x v="2"/>
    <n v="3"/>
    <x v="0"/>
  </r>
  <r>
    <x v="63"/>
    <x v="63"/>
    <x v="3"/>
    <n v="4"/>
    <x v="3"/>
  </r>
  <r>
    <x v="63"/>
    <x v="63"/>
    <x v="4"/>
    <n v="5"/>
    <x v="2"/>
  </r>
  <r>
    <x v="63"/>
    <x v="63"/>
    <x v="5"/>
    <n v="6"/>
    <x v="17"/>
  </r>
  <r>
    <x v="64"/>
    <x v="64"/>
    <x v="0"/>
    <n v="1"/>
    <x v="3"/>
  </r>
  <r>
    <x v="64"/>
    <x v="64"/>
    <x v="1"/>
    <n v="2"/>
    <x v="14"/>
  </r>
  <r>
    <x v="64"/>
    <x v="64"/>
    <x v="2"/>
    <n v="3"/>
    <x v="1"/>
  </r>
  <r>
    <x v="64"/>
    <x v="64"/>
    <x v="3"/>
    <n v="4"/>
    <x v="1"/>
  </r>
  <r>
    <x v="64"/>
    <x v="64"/>
    <x v="4"/>
    <n v="5"/>
    <x v="2"/>
  </r>
  <r>
    <x v="64"/>
    <x v="64"/>
    <x v="5"/>
    <n v="6"/>
    <x v="8"/>
  </r>
  <r>
    <x v="65"/>
    <x v="65"/>
    <x v="0"/>
    <n v="1"/>
    <x v="3"/>
  </r>
  <r>
    <x v="65"/>
    <x v="65"/>
    <x v="1"/>
    <n v="2"/>
    <x v="4"/>
  </r>
  <r>
    <x v="65"/>
    <x v="65"/>
    <x v="2"/>
    <n v="3"/>
    <x v="9"/>
  </r>
  <r>
    <x v="65"/>
    <x v="65"/>
    <x v="3"/>
    <n v="4"/>
    <x v="15"/>
  </r>
  <r>
    <x v="65"/>
    <x v="65"/>
    <x v="4"/>
    <n v="5"/>
    <x v="13"/>
  </r>
  <r>
    <x v="65"/>
    <x v="65"/>
    <x v="5"/>
    <n v="6"/>
    <x v="16"/>
  </r>
  <r>
    <x v="66"/>
    <x v="66"/>
    <x v="0"/>
    <n v="1"/>
    <x v="15"/>
  </r>
  <r>
    <x v="66"/>
    <x v="66"/>
    <x v="1"/>
    <n v="2"/>
    <x v="17"/>
  </r>
  <r>
    <x v="66"/>
    <x v="66"/>
    <x v="2"/>
    <n v="3"/>
    <x v="7"/>
  </r>
  <r>
    <x v="66"/>
    <x v="66"/>
    <x v="3"/>
    <n v="4"/>
    <x v="5"/>
  </r>
  <r>
    <x v="66"/>
    <x v="66"/>
    <x v="4"/>
    <n v="5"/>
    <x v="15"/>
  </r>
  <r>
    <x v="66"/>
    <x v="66"/>
    <x v="5"/>
    <n v="6"/>
    <x v="4"/>
  </r>
  <r>
    <x v="67"/>
    <x v="67"/>
    <x v="0"/>
    <n v="1"/>
    <x v="17"/>
  </r>
  <r>
    <x v="67"/>
    <x v="67"/>
    <x v="1"/>
    <n v="2"/>
    <x v="14"/>
  </r>
  <r>
    <x v="67"/>
    <x v="67"/>
    <x v="2"/>
    <n v="3"/>
    <x v="13"/>
  </r>
  <r>
    <x v="67"/>
    <x v="67"/>
    <x v="3"/>
    <n v="4"/>
    <x v="15"/>
  </r>
  <r>
    <x v="67"/>
    <x v="67"/>
    <x v="4"/>
    <n v="5"/>
    <x v="2"/>
  </r>
  <r>
    <x v="67"/>
    <x v="67"/>
    <x v="5"/>
    <n v="6"/>
    <x v="4"/>
  </r>
  <r>
    <x v="68"/>
    <x v="68"/>
    <x v="0"/>
    <n v="1"/>
    <x v="17"/>
  </r>
  <r>
    <x v="68"/>
    <x v="68"/>
    <x v="1"/>
    <n v="2"/>
    <x v="4"/>
  </r>
  <r>
    <x v="68"/>
    <x v="68"/>
    <x v="2"/>
    <n v="3"/>
    <x v="1"/>
  </r>
  <r>
    <x v="68"/>
    <x v="68"/>
    <x v="3"/>
    <n v="4"/>
    <x v="1"/>
  </r>
  <r>
    <x v="68"/>
    <x v="68"/>
    <x v="4"/>
    <n v="5"/>
    <x v="2"/>
  </r>
  <r>
    <x v="68"/>
    <x v="68"/>
    <x v="5"/>
    <n v="6"/>
    <x v="8"/>
  </r>
  <r>
    <x v="69"/>
    <x v="69"/>
    <x v="0"/>
    <n v="1"/>
    <x v="12"/>
  </r>
  <r>
    <x v="69"/>
    <x v="69"/>
    <x v="1"/>
    <n v="2"/>
    <x v="3"/>
  </r>
  <r>
    <x v="69"/>
    <x v="69"/>
    <x v="2"/>
    <n v="3"/>
    <x v="1"/>
  </r>
  <r>
    <x v="69"/>
    <x v="69"/>
    <x v="3"/>
    <n v="4"/>
    <x v="2"/>
  </r>
  <r>
    <x v="69"/>
    <x v="69"/>
    <x v="4"/>
    <n v="5"/>
    <x v="2"/>
  </r>
  <r>
    <x v="69"/>
    <x v="69"/>
    <x v="5"/>
    <n v="6"/>
    <x v="12"/>
  </r>
  <r>
    <x v="70"/>
    <x v="70"/>
    <x v="0"/>
    <n v="1"/>
    <x v="17"/>
  </r>
  <r>
    <x v="70"/>
    <x v="70"/>
    <x v="1"/>
    <n v="2"/>
    <x v="11"/>
  </r>
  <r>
    <x v="70"/>
    <x v="70"/>
    <x v="2"/>
    <n v="3"/>
    <x v="1"/>
  </r>
  <r>
    <x v="70"/>
    <x v="70"/>
    <x v="3"/>
    <n v="4"/>
    <x v="2"/>
  </r>
  <r>
    <x v="70"/>
    <x v="70"/>
    <x v="4"/>
    <n v="5"/>
    <x v="5"/>
  </r>
  <r>
    <x v="70"/>
    <x v="70"/>
    <x v="5"/>
    <n v="6"/>
    <x v="3"/>
  </r>
  <r>
    <x v="71"/>
    <x v="71"/>
    <x v="0"/>
    <n v="1"/>
    <x v="1"/>
  </r>
  <r>
    <x v="71"/>
    <x v="71"/>
    <x v="1"/>
    <n v="2"/>
    <x v="4"/>
  </r>
  <r>
    <x v="71"/>
    <x v="71"/>
    <x v="2"/>
    <n v="3"/>
    <x v="17"/>
  </r>
  <r>
    <x v="71"/>
    <x v="71"/>
    <x v="3"/>
    <n v="4"/>
    <x v="2"/>
  </r>
  <r>
    <x v="71"/>
    <x v="71"/>
    <x v="4"/>
    <n v="5"/>
    <x v="1"/>
  </r>
  <r>
    <x v="71"/>
    <x v="71"/>
    <x v="5"/>
    <n v="6"/>
    <x v="14"/>
  </r>
  <r>
    <x v="72"/>
    <x v="72"/>
    <x v="0"/>
    <n v="1"/>
    <x v="14"/>
  </r>
  <r>
    <x v="72"/>
    <x v="72"/>
    <x v="1"/>
    <n v="2"/>
    <x v="18"/>
  </r>
  <r>
    <x v="72"/>
    <x v="72"/>
    <x v="2"/>
    <n v="3"/>
    <x v="13"/>
  </r>
  <r>
    <x v="72"/>
    <x v="72"/>
    <x v="3"/>
    <n v="4"/>
    <x v="2"/>
  </r>
  <r>
    <x v="72"/>
    <x v="72"/>
    <x v="4"/>
    <n v="5"/>
    <x v="15"/>
  </r>
  <r>
    <x v="72"/>
    <x v="72"/>
    <x v="5"/>
    <n v="6"/>
    <x v="12"/>
  </r>
  <r>
    <x v="73"/>
    <x v="73"/>
    <x v="0"/>
    <n v="1"/>
    <x v="7"/>
  </r>
  <r>
    <x v="73"/>
    <x v="73"/>
    <x v="1"/>
    <n v="2"/>
    <x v="16"/>
  </r>
  <r>
    <x v="73"/>
    <x v="73"/>
    <x v="2"/>
    <n v="3"/>
    <x v="13"/>
  </r>
  <r>
    <x v="73"/>
    <x v="73"/>
    <x v="3"/>
    <n v="4"/>
    <x v="0"/>
  </r>
  <r>
    <x v="73"/>
    <x v="73"/>
    <x v="4"/>
    <n v="5"/>
    <x v="15"/>
  </r>
  <r>
    <x v="73"/>
    <x v="73"/>
    <x v="5"/>
    <n v="6"/>
    <x v="4"/>
  </r>
  <r>
    <x v="74"/>
    <x v="74"/>
    <x v="0"/>
    <n v="1"/>
    <x v="9"/>
  </r>
  <r>
    <x v="74"/>
    <x v="74"/>
    <x v="1"/>
    <n v="2"/>
    <x v="7"/>
  </r>
  <r>
    <x v="74"/>
    <x v="74"/>
    <x v="2"/>
    <n v="3"/>
    <x v="9"/>
  </r>
  <r>
    <x v="74"/>
    <x v="74"/>
    <x v="3"/>
    <n v="4"/>
    <x v="12"/>
  </r>
  <r>
    <x v="74"/>
    <x v="74"/>
    <x v="4"/>
    <n v="5"/>
    <x v="4"/>
  </r>
  <r>
    <x v="74"/>
    <x v="74"/>
    <x v="5"/>
    <n v="6"/>
    <x v="12"/>
  </r>
  <r>
    <x v="75"/>
    <x v="75"/>
    <x v="0"/>
    <n v="1"/>
    <x v="5"/>
  </r>
  <r>
    <x v="75"/>
    <x v="75"/>
    <x v="1"/>
    <n v="2"/>
    <x v="14"/>
  </r>
  <r>
    <x v="75"/>
    <x v="75"/>
    <x v="2"/>
    <n v="3"/>
    <x v="9"/>
  </r>
  <r>
    <x v="75"/>
    <x v="75"/>
    <x v="3"/>
    <n v="4"/>
    <x v="10"/>
  </r>
  <r>
    <x v="75"/>
    <x v="75"/>
    <x v="4"/>
    <n v="5"/>
    <x v="1"/>
  </r>
  <r>
    <x v="75"/>
    <x v="75"/>
    <x v="5"/>
    <n v="6"/>
    <x v="4"/>
  </r>
  <r>
    <x v="76"/>
    <x v="76"/>
    <x v="0"/>
    <n v="1"/>
    <x v="17"/>
  </r>
  <r>
    <x v="76"/>
    <x v="76"/>
    <x v="1"/>
    <n v="2"/>
    <x v="18"/>
  </r>
  <r>
    <x v="76"/>
    <x v="76"/>
    <x v="2"/>
    <n v="3"/>
    <x v="9"/>
  </r>
  <r>
    <x v="76"/>
    <x v="76"/>
    <x v="3"/>
    <n v="4"/>
    <x v="18"/>
  </r>
  <r>
    <x v="76"/>
    <x v="76"/>
    <x v="4"/>
    <n v="5"/>
    <x v="7"/>
  </r>
  <r>
    <x v="76"/>
    <x v="76"/>
    <x v="5"/>
    <n v="6"/>
    <x v="1"/>
  </r>
  <r>
    <x v="77"/>
    <x v="77"/>
    <x v="0"/>
    <n v="1"/>
    <x v="8"/>
  </r>
  <r>
    <x v="77"/>
    <x v="77"/>
    <x v="1"/>
    <n v="2"/>
    <x v="15"/>
  </r>
  <r>
    <x v="77"/>
    <x v="77"/>
    <x v="2"/>
    <n v="3"/>
    <x v="0"/>
  </r>
  <r>
    <x v="77"/>
    <x v="77"/>
    <x v="3"/>
    <n v="4"/>
    <x v="5"/>
  </r>
  <r>
    <x v="77"/>
    <x v="77"/>
    <x v="4"/>
    <n v="5"/>
    <x v="3"/>
  </r>
  <r>
    <x v="77"/>
    <x v="77"/>
    <x v="5"/>
    <n v="6"/>
    <x v="0"/>
  </r>
  <r>
    <x v="78"/>
    <x v="78"/>
    <x v="0"/>
    <n v="1"/>
    <x v="0"/>
  </r>
  <r>
    <x v="78"/>
    <x v="78"/>
    <x v="1"/>
    <n v="2"/>
    <x v="10"/>
  </r>
  <r>
    <x v="78"/>
    <x v="78"/>
    <x v="2"/>
    <n v="3"/>
    <x v="16"/>
  </r>
  <r>
    <x v="78"/>
    <x v="78"/>
    <x v="3"/>
    <n v="4"/>
    <x v="5"/>
  </r>
  <r>
    <x v="78"/>
    <x v="78"/>
    <x v="4"/>
    <n v="5"/>
    <x v="4"/>
  </r>
  <r>
    <x v="78"/>
    <x v="78"/>
    <x v="5"/>
    <n v="6"/>
    <x v="7"/>
  </r>
  <r>
    <x v="79"/>
    <x v="79"/>
    <x v="0"/>
    <n v="1"/>
    <x v="0"/>
  </r>
  <r>
    <x v="79"/>
    <x v="79"/>
    <x v="1"/>
    <n v="2"/>
    <x v="5"/>
  </r>
  <r>
    <x v="79"/>
    <x v="79"/>
    <x v="2"/>
    <n v="3"/>
    <x v="1"/>
  </r>
  <r>
    <x v="79"/>
    <x v="79"/>
    <x v="3"/>
    <n v="4"/>
    <x v="16"/>
  </r>
  <r>
    <x v="79"/>
    <x v="79"/>
    <x v="4"/>
    <n v="5"/>
    <x v="4"/>
  </r>
  <r>
    <x v="79"/>
    <x v="79"/>
    <x v="5"/>
    <n v="6"/>
    <x v="14"/>
  </r>
  <r>
    <x v="80"/>
    <x v="80"/>
    <x v="0"/>
    <n v="1"/>
    <x v="0"/>
  </r>
  <r>
    <x v="80"/>
    <x v="80"/>
    <x v="1"/>
    <n v="2"/>
    <x v="10"/>
  </r>
  <r>
    <x v="80"/>
    <x v="80"/>
    <x v="2"/>
    <n v="3"/>
    <x v="16"/>
  </r>
  <r>
    <x v="80"/>
    <x v="80"/>
    <x v="3"/>
    <n v="4"/>
    <x v="5"/>
  </r>
  <r>
    <x v="80"/>
    <x v="80"/>
    <x v="4"/>
    <n v="5"/>
    <x v="4"/>
  </r>
  <r>
    <x v="80"/>
    <x v="80"/>
    <x v="5"/>
    <n v="6"/>
    <x v="7"/>
  </r>
  <r>
    <x v="81"/>
    <x v="81"/>
    <x v="0"/>
    <n v="1"/>
    <x v="0"/>
  </r>
  <r>
    <x v="81"/>
    <x v="81"/>
    <x v="1"/>
    <n v="2"/>
    <x v="8"/>
  </r>
  <r>
    <x v="81"/>
    <x v="81"/>
    <x v="2"/>
    <n v="3"/>
    <x v="17"/>
  </r>
  <r>
    <x v="81"/>
    <x v="81"/>
    <x v="3"/>
    <n v="4"/>
    <x v="13"/>
  </r>
  <r>
    <x v="81"/>
    <x v="81"/>
    <x v="4"/>
    <n v="5"/>
    <x v="2"/>
  </r>
  <r>
    <x v="81"/>
    <x v="81"/>
    <x v="5"/>
    <n v="6"/>
    <x v="18"/>
  </r>
  <r>
    <x v="82"/>
    <x v="82"/>
    <x v="0"/>
    <n v="1"/>
    <x v="6"/>
  </r>
  <r>
    <x v="82"/>
    <x v="82"/>
    <x v="1"/>
    <n v="2"/>
    <x v="1"/>
  </r>
  <r>
    <x v="82"/>
    <x v="82"/>
    <x v="2"/>
    <n v="3"/>
    <x v="10"/>
  </r>
  <r>
    <x v="82"/>
    <x v="82"/>
    <x v="3"/>
    <n v="4"/>
    <x v="2"/>
  </r>
  <r>
    <x v="82"/>
    <x v="82"/>
    <x v="4"/>
    <n v="5"/>
    <x v="10"/>
  </r>
  <r>
    <x v="82"/>
    <x v="82"/>
    <x v="5"/>
    <n v="6"/>
    <x v="4"/>
  </r>
  <r>
    <x v="83"/>
    <x v="83"/>
    <x v="0"/>
    <n v="1"/>
    <x v="6"/>
  </r>
  <r>
    <x v="83"/>
    <x v="83"/>
    <x v="1"/>
    <n v="2"/>
    <x v="16"/>
  </r>
  <r>
    <x v="83"/>
    <x v="83"/>
    <x v="2"/>
    <n v="3"/>
    <x v="7"/>
  </r>
  <r>
    <x v="83"/>
    <x v="83"/>
    <x v="3"/>
    <n v="4"/>
    <x v="15"/>
  </r>
  <r>
    <x v="83"/>
    <x v="83"/>
    <x v="4"/>
    <n v="5"/>
    <x v="7"/>
  </r>
  <r>
    <x v="83"/>
    <x v="83"/>
    <x v="5"/>
    <n v="6"/>
    <x v="4"/>
  </r>
  <r>
    <x v="84"/>
    <x v="84"/>
    <x v="0"/>
    <n v="1"/>
    <x v="18"/>
  </r>
  <r>
    <x v="84"/>
    <x v="84"/>
    <x v="1"/>
    <n v="2"/>
    <x v="12"/>
  </r>
  <r>
    <x v="84"/>
    <x v="84"/>
    <x v="2"/>
    <n v="3"/>
    <x v="6"/>
  </r>
  <r>
    <x v="84"/>
    <x v="84"/>
    <x v="3"/>
    <n v="4"/>
    <x v="17"/>
  </r>
  <r>
    <x v="84"/>
    <x v="84"/>
    <x v="4"/>
    <n v="5"/>
    <x v="13"/>
  </r>
  <r>
    <x v="84"/>
    <x v="84"/>
    <x v="5"/>
    <n v="6"/>
    <x v="0"/>
  </r>
  <r>
    <x v="85"/>
    <x v="85"/>
    <x v="0"/>
    <n v="1"/>
    <x v="11"/>
  </r>
  <r>
    <x v="85"/>
    <x v="85"/>
    <x v="1"/>
    <n v="2"/>
    <x v="16"/>
  </r>
  <r>
    <x v="85"/>
    <x v="85"/>
    <x v="2"/>
    <n v="3"/>
    <x v="0"/>
  </r>
  <r>
    <x v="85"/>
    <x v="85"/>
    <x v="3"/>
    <n v="4"/>
    <x v="17"/>
  </r>
  <r>
    <x v="85"/>
    <x v="85"/>
    <x v="4"/>
    <n v="5"/>
    <x v="7"/>
  </r>
  <r>
    <x v="85"/>
    <x v="85"/>
    <x v="5"/>
    <n v="6"/>
    <x v="9"/>
  </r>
  <r>
    <x v="86"/>
    <x v="86"/>
    <x v="0"/>
    <n v="1"/>
    <x v="16"/>
  </r>
  <r>
    <x v="86"/>
    <x v="86"/>
    <x v="1"/>
    <n v="2"/>
    <x v="11"/>
  </r>
  <r>
    <x v="86"/>
    <x v="86"/>
    <x v="2"/>
    <n v="3"/>
    <x v="0"/>
  </r>
  <r>
    <x v="86"/>
    <x v="86"/>
    <x v="3"/>
    <n v="4"/>
    <x v="3"/>
  </r>
  <r>
    <x v="86"/>
    <x v="86"/>
    <x v="4"/>
    <n v="5"/>
    <x v="2"/>
  </r>
  <r>
    <x v="86"/>
    <x v="86"/>
    <x v="5"/>
    <n v="6"/>
    <x v="16"/>
  </r>
  <r>
    <x v="87"/>
    <x v="87"/>
    <x v="0"/>
    <n v="1"/>
    <x v="8"/>
  </r>
  <r>
    <x v="87"/>
    <x v="87"/>
    <x v="1"/>
    <n v="2"/>
    <x v="15"/>
  </r>
  <r>
    <x v="87"/>
    <x v="87"/>
    <x v="2"/>
    <n v="3"/>
    <x v="0"/>
  </r>
  <r>
    <x v="87"/>
    <x v="87"/>
    <x v="3"/>
    <n v="4"/>
    <x v="5"/>
  </r>
  <r>
    <x v="87"/>
    <x v="87"/>
    <x v="4"/>
    <n v="5"/>
    <x v="3"/>
  </r>
  <r>
    <x v="87"/>
    <x v="87"/>
    <x v="5"/>
    <n v="6"/>
    <x v="0"/>
  </r>
  <r>
    <x v="88"/>
    <x v="88"/>
    <x v="0"/>
    <n v="1"/>
    <x v="4"/>
  </r>
  <r>
    <x v="88"/>
    <x v="88"/>
    <x v="1"/>
    <n v="2"/>
    <x v="12"/>
  </r>
  <r>
    <x v="88"/>
    <x v="88"/>
    <x v="2"/>
    <n v="3"/>
    <x v="1"/>
  </r>
  <r>
    <x v="88"/>
    <x v="88"/>
    <x v="3"/>
    <n v="4"/>
    <x v="17"/>
  </r>
  <r>
    <x v="88"/>
    <x v="88"/>
    <x v="4"/>
    <n v="5"/>
    <x v="1"/>
  </r>
  <r>
    <x v="88"/>
    <x v="88"/>
    <x v="5"/>
    <n v="6"/>
    <x v="6"/>
  </r>
  <r>
    <x v="89"/>
    <x v="89"/>
    <x v="0"/>
    <n v="1"/>
    <x v="4"/>
  </r>
  <r>
    <x v="89"/>
    <x v="89"/>
    <x v="1"/>
    <n v="2"/>
    <x v="0"/>
  </r>
  <r>
    <x v="89"/>
    <x v="89"/>
    <x v="2"/>
    <n v="3"/>
    <x v="9"/>
  </r>
  <r>
    <x v="89"/>
    <x v="89"/>
    <x v="3"/>
    <n v="4"/>
    <x v="1"/>
  </r>
  <r>
    <x v="89"/>
    <x v="89"/>
    <x v="4"/>
    <n v="5"/>
    <x v="9"/>
  </r>
  <r>
    <x v="89"/>
    <x v="89"/>
    <x v="5"/>
    <n v="6"/>
    <x v="6"/>
  </r>
  <r>
    <x v="90"/>
    <x v="90"/>
    <x v="0"/>
    <n v="1"/>
    <x v="4"/>
  </r>
  <r>
    <x v="90"/>
    <x v="90"/>
    <x v="1"/>
    <n v="2"/>
    <x v="9"/>
  </r>
  <r>
    <x v="90"/>
    <x v="90"/>
    <x v="2"/>
    <n v="3"/>
    <x v="9"/>
  </r>
  <r>
    <x v="90"/>
    <x v="90"/>
    <x v="3"/>
    <n v="4"/>
    <x v="13"/>
  </r>
  <r>
    <x v="90"/>
    <x v="90"/>
    <x v="4"/>
    <n v="5"/>
    <x v="13"/>
  </r>
  <r>
    <x v="90"/>
    <x v="90"/>
    <x v="5"/>
    <n v="6"/>
    <x v="6"/>
  </r>
  <r>
    <x v="91"/>
    <x v="91"/>
    <x v="0"/>
    <n v="1"/>
    <x v="4"/>
  </r>
  <r>
    <x v="91"/>
    <x v="91"/>
    <x v="1"/>
    <n v="2"/>
    <x v="7"/>
  </r>
  <r>
    <x v="91"/>
    <x v="91"/>
    <x v="2"/>
    <n v="3"/>
    <x v="7"/>
  </r>
  <r>
    <x v="91"/>
    <x v="91"/>
    <x v="3"/>
    <n v="4"/>
    <x v="17"/>
  </r>
  <r>
    <x v="91"/>
    <x v="91"/>
    <x v="4"/>
    <n v="5"/>
    <x v="0"/>
  </r>
  <r>
    <x v="91"/>
    <x v="91"/>
    <x v="5"/>
    <n v="6"/>
    <x v="6"/>
  </r>
  <r>
    <x v="92"/>
    <x v="92"/>
    <x v="0"/>
    <n v="1"/>
    <x v="4"/>
  </r>
  <r>
    <x v="92"/>
    <x v="92"/>
    <x v="1"/>
    <n v="2"/>
    <x v="0"/>
  </r>
  <r>
    <x v="92"/>
    <x v="92"/>
    <x v="2"/>
    <n v="3"/>
    <x v="0"/>
  </r>
  <r>
    <x v="92"/>
    <x v="92"/>
    <x v="3"/>
    <n v="4"/>
    <x v="2"/>
  </r>
  <r>
    <x v="92"/>
    <x v="92"/>
    <x v="4"/>
    <n v="5"/>
    <x v="15"/>
  </r>
  <r>
    <x v="92"/>
    <x v="92"/>
    <x v="5"/>
    <n v="6"/>
    <x v="9"/>
  </r>
  <r>
    <x v="93"/>
    <x v="93"/>
    <x v="0"/>
    <n v="1"/>
    <x v="4"/>
  </r>
  <r>
    <x v="93"/>
    <x v="93"/>
    <x v="1"/>
    <n v="2"/>
    <x v="6"/>
  </r>
  <r>
    <x v="93"/>
    <x v="93"/>
    <x v="2"/>
    <n v="3"/>
    <x v="9"/>
  </r>
  <r>
    <x v="93"/>
    <x v="93"/>
    <x v="3"/>
    <n v="4"/>
    <x v="2"/>
  </r>
  <r>
    <x v="93"/>
    <x v="93"/>
    <x v="4"/>
    <n v="5"/>
    <x v="9"/>
  </r>
  <r>
    <x v="93"/>
    <x v="93"/>
    <x v="5"/>
    <n v="6"/>
    <x v="6"/>
  </r>
  <r>
    <x v="94"/>
    <x v="94"/>
    <x v="0"/>
    <n v="1"/>
    <x v="4"/>
  </r>
  <r>
    <x v="94"/>
    <x v="94"/>
    <x v="1"/>
    <n v="2"/>
    <x v="0"/>
  </r>
  <r>
    <x v="94"/>
    <x v="94"/>
    <x v="2"/>
    <n v="3"/>
    <x v="6"/>
  </r>
  <r>
    <x v="94"/>
    <x v="94"/>
    <x v="3"/>
    <n v="4"/>
    <x v="2"/>
  </r>
  <r>
    <x v="94"/>
    <x v="94"/>
    <x v="4"/>
    <n v="5"/>
    <x v="1"/>
  </r>
  <r>
    <x v="94"/>
    <x v="94"/>
    <x v="5"/>
    <n v="6"/>
    <x v="6"/>
  </r>
  <r>
    <x v="95"/>
    <x v="95"/>
    <x v="0"/>
    <n v="1"/>
    <x v="4"/>
  </r>
  <r>
    <x v="95"/>
    <x v="95"/>
    <x v="1"/>
    <n v="2"/>
    <x v="1"/>
  </r>
  <r>
    <x v="95"/>
    <x v="95"/>
    <x v="2"/>
    <n v="3"/>
    <x v="6"/>
  </r>
  <r>
    <x v="95"/>
    <x v="95"/>
    <x v="3"/>
    <n v="4"/>
    <x v="2"/>
  </r>
  <r>
    <x v="95"/>
    <x v="95"/>
    <x v="4"/>
    <n v="5"/>
    <x v="9"/>
  </r>
  <r>
    <x v="95"/>
    <x v="95"/>
    <x v="5"/>
    <n v="6"/>
    <x v="6"/>
  </r>
  <r>
    <x v="96"/>
    <x v="96"/>
    <x v="0"/>
    <n v="1"/>
    <x v="4"/>
  </r>
  <r>
    <x v="96"/>
    <x v="96"/>
    <x v="1"/>
    <n v="2"/>
    <x v="2"/>
  </r>
  <r>
    <x v="96"/>
    <x v="96"/>
    <x v="2"/>
    <n v="3"/>
    <x v="5"/>
  </r>
  <r>
    <x v="96"/>
    <x v="96"/>
    <x v="3"/>
    <n v="4"/>
    <x v="10"/>
  </r>
  <r>
    <x v="96"/>
    <x v="96"/>
    <x v="4"/>
    <n v="5"/>
    <x v="9"/>
  </r>
  <r>
    <x v="96"/>
    <x v="96"/>
    <x v="5"/>
    <n v="6"/>
    <x v="0"/>
  </r>
  <r>
    <x v="97"/>
    <x v="97"/>
    <x v="0"/>
    <n v="1"/>
    <x v="4"/>
  </r>
  <r>
    <x v="97"/>
    <x v="97"/>
    <x v="1"/>
    <n v="2"/>
    <x v="17"/>
  </r>
  <r>
    <x v="97"/>
    <x v="97"/>
    <x v="2"/>
    <n v="3"/>
    <x v="9"/>
  </r>
  <r>
    <x v="97"/>
    <x v="97"/>
    <x v="3"/>
    <n v="4"/>
    <x v="12"/>
  </r>
  <r>
    <x v="97"/>
    <x v="97"/>
    <x v="4"/>
    <n v="5"/>
    <x v="13"/>
  </r>
  <r>
    <x v="97"/>
    <x v="97"/>
    <x v="5"/>
    <n v="6"/>
    <x v="6"/>
  </r>
  <r>
    <x v="98"/>
    <x v="98"/>
    <x v="0"/>
    <n v="1"/>
    <x v="4"/>
  </r>
  <r>
    <x v="98"/>
    <x v="98"/>
    <x v="1"/>
    <n v="2"/>
    <x v="7"/>
  </r>
  <r>
    <x v="98"/>
    <x v="98"/>
    <x v="2"/>
    <n v="3"/>
    <x v="0"/>
  </r>
  <r>
    <x v="98"/>
    <x v="98"/>
    <x v="3"/>
    <n v="4"/>
    <x v="7"/>
  </r>
  <r>
    <x v="98"/>
    <x v="98"/>
    <x v="4"/>
    <n v="5"/>
    <x v="2"/>
  </r>
  <r>
    <x v="98"/>
    <x v="98"/>
    <x v="5"/>
    <n v="6"/>
    <x v="0"/>
  </r>
  <r>
    <x v="99"/>
    <x v="99"/>
    <x v="0"/>
    <n v="1"/>
    <x v="4"/>
  </r>
  <r>
    <x v="99"/>
    <x v="99"/>
    <x v="1"/>
    <n v="2"/>
    <x v="10"/>
  </r>
  <r>
    <x v="99"/>
    <x v="99"/>
    <x v="2"/>
    <n v="3"/>
    <x v="1"/>
  </r>
  <r>
    <x v="99"/>
    <x v="99"/>
    <x v="3"/>
    <n v="4"/>
    <x v="10"/>
  </r>
  <r>
    <x v="99"/>
    <x v="99"/>
    <x v="4"/>
    <n v="5"/>
    <x v="15"/>
  </r>
  <r>
    <x v="99"/>
    <x v="99"/>
    <x v="5"/>
    <n v="6"/>
    <x v="0"/>
  </r>
  <r>
    <x v="100"/>
    <x v="100"/>
    <x v="0"/>
    <n v="1"/>
    <x v="4"/>
  </r>
  <r>
    <x v="100"/>
    <x v="100"/>
    <x v="1"/>
    <n v="2"/>
    <x v="17"/>
  </r>
  <r>
    <x v="100"/>
    <x v="100"/>
    <x v="2"/>
    <n v="3"/>
    <x v="13"/>
  </r>
  <r>
    <x v="100"/>
    <x v="100"/>
    <x v="3"/>
    <n v="4"/>
    <x v="16"/>
  </r>
  <r>
    <x v="100"/>
    <x v="100"/>
    <x v="4"/>
    <n v="5"/>
    <x v="9"/>
  </r>
  <r>
    <x v="100"/>
    <x v="100"/>
    <x v="5"/>
    <n v="6"/>
    <x v="6"/>
  </r>
  <r>
    <x v="101"/>
    <x v="101"/>
    <x v="0"/>
    <n v="1"/>
    <x v="4"/>
  </r>
  <r>
    <x v="101"/>
    <x v="101"/>
    <x v="1"/>
    <n v="2"/>
    <x v="12"/>
  </r>
  <r>
    <x v="101"/>
    <x v="101"/>
    <x v="2"/>
    <n v="3"/>
    <x v="0"/>
  </r>
  <r>
    <x v="101"/>
    <x v="101"/>
    <x v="3"/>
    <n v="4"/>
    <x v="10"/>
  </r>
  <r>
    <x v="101"/>
    <x v="101"/>
    <x v="4"/>
    <n v="5"/>
    <x v="13"/>
  </r>
  <r>
    <x v="101"/>
    <x v="101"/>
    <x v="5"/>
    <n v="6"/>
    <x v="1"/>
  </r>
  <r>
    <x v="102"/>
    <x v="102"/>
    <x v="0"/>
    <n v="1"/>
    <x v="11"/>
  </r>
  <r>
    <x v="102"/>
    <x v="102"/>
    <x v="1"/>
    <n v="2"/>
    <x v="0"/>
  </r>
  <r>
    <x v="102"/>
    <x v="102"/>
    <x v="2"/>
    <n v="3"/>
    <x v="13"/>
  </r>
  <r>
    <x v="102"/>
    <x v="102"/>
    <x v="3"/>
    <n v="4"/>
    <x v="16"/>
  </r>
  <r>
    <x v="102"/>
    <x v="102"/>
    <x v="4"/>
    <n v="5"/>
    <x v="15"/>
  </r>
  <r>
    <x v="102"/>
    <x v="102"/>
    <x v="5"/>
    <n v="6"/>
    <x v="6"/>
  </r>
  <r>
    <x v="103"/>
    <x v="103"/>
    <x v="0"/>
    <n v="1"/>
    <x v="11"/>
  </r>
  <r>
    <x v="103"/>
    <x v="103"/>
    <x v="1"/>
    <n v="2"/>
    <x v="9"/>
  </r>
  <r>
    <x v="103"/>
    <x v="103"/>
    <x v="2"/>
    <n v="3"/>
    <x v="0"/>
  </r>
  <r>
    <x v="103"/>
    <x v="103"/>
    <x v="3"/>
    <n v="4"/>
    <x v="10"/>
  </r>
  <r>
    <x v="103"/>
    <x v="103"/>
    <x v="4"/>
    <n v="5"/>
    <x v="16"/>
  </r>
  <r>
    <x v="103"/>
    <x v="103"/>
    <x v="5"/>
    <n v="6"/>
    <x v="0"/>
  </r>
  <r>
    <x v="104"/>
    <x v="104"/>
    <x v="0"/>
    <n v="1"/>
    <x v="14"/>
  </r>
  <r>
    <x v="104"/>
    <x v="104"/>
    <x v="1"/>
    <n v="2"/>
    <x v="0"/>
  </r>
  <r>
    <x v="104"/>
    <x v="104"/>
    <x v="2"/>
    <n v="3"/>
    <x v="10"/>
  </r>
  <r>
    <x v="104"/>
    <x v="104"/>
    <x v="3"/>
    <n v="4"/>
    <x v="2"/>
  </r>
  <r>
    <x v="104"/>
    <x v="104"/>
    <x v="4"/>
    <n v="5"/>
    <x v="4"/>
  </r>
  <r>
    <x v="104"/>
    <x v="104"/>
    <x v="5"/>
    <n v="6"/>
    <x v="7"/>
  </r>
  <r>
    <x v="105"/>
    <x v="105"/>
    <x v="0"/>
    <n v="1"/>
    <x v="11"/>
  </r>
  <r>
    <x v="105"/>
    <x v="105"/>
    <x v="1"/>
    <n v="2"/>
    <x v="0"/>
  </r>
  <r>
    <x v="105"/>
    <x v="105"/>
    <x v="2"/>
    <n v="3"/>
    <x v="7"/>
  </r>
  <r>
    <x v="105"/>
    <x v="105"/>
    <x v="3"/>
    <n v="4"/>
    <x v="7"/>
  </r>
  <r>
    <x v="105"/>
    <x v="105"/>
    <x v="4"/>
    <n v="5"/>
    <x v="16"/>
  </r>
  <r>
    <x v="105"/>
    <x v="105"/>
    <x v="5"/>
    <n v="6"/>
    <x v="13"/>
  </r>
  <r>
    <x v="106"/>
    <x v="106"/>
    <x v="0"/>
    <n v="1"/>
    <x v="4"/>
  </r>
  <r>
    <x v="106"/>
    <x v="106"/>
    <x v="1"/>
    <n v="2"/>
    <x v="0"/>
  </r>
  <r>
    <x v="106"/>
    <x v="106"/>
    <x v="2"/>
    <n v="3"/>
    <x v="6"/>
  </r>
  <r>
    <x v="106"/>
    <x v="106"/>
    <x v="3"/>
    <n v="4"/>
    <x v="13"/>
  </r>
  <r>
    <x v="106"/>
    <x v="106"/>
    <x v="4"/>
    <n v="5"/>
    <x v="0"/>
  </r>
  <r>
    <x v="106"/>
    <x v="106"/>
    <x v="5"/>
    <n v="6"/>
    <x v="6"/>
  </r>
  <r>
    <x v="107"/>
    <x v="107"/>
    <x v="0"/>
    <n v="1"/>
    <x v="11"/>
  </r>
  <r>
    <x v="107"/>
    <x v="107"/>
    <x v="1"/>
    <n v="2"/>
    <x v="16"/>
  </r>
  <r>
    <x v="107"/>
    <x v="107"/>
    <x v="2"/>
    <n v="3"/>
    <x v="1"/>
  </r>
  <r>
    <x v="107"/>
    <x v="107"/>
    <x v="3"/>
    <n v="4"/>
    <x v="2"/>
  </r>
  <r>
    <x v="107"/>
    <x v="107"/>
    <x v="4"/>
    <n v="5"/>
    <x v="1"/>
  </r>
  <r>
    <x v="107"/>
    <x v="107"/>
    <x v="5"/>
    <n v="6"/>
    <x v="17"/>
  </r>
  <r>
    <x v="108"/>
    <x v="108"/>
    <x v="0"/>
    <n v="1"/>
    <x v="17"/>
  </r>
  <r>
    <x v="108"/>
    <x v="108"/>
    <x v="1"/>
    <n v="2"/>
    <x v="6"/>
  </r>
  <r>
    <x v="108"/>
    <x v="108"/>
    <x v="2"/>
    <n v="3"/>
    <x v="18"/>
  </r>
  <r>
    <x v="108"/>
    <x v="108"/>
    <x v="3"/>
    <n v="4"/>
    <x v="2"/>
  </r>
  <r>
    <x v="108"/>
    <x v="108"/>
    <x v="4"/>
    <n v="5"/>
    <x v="12"/>
  </r>
  <r>
    <x v="108"/>
    <x v="108"/>
    <x v="5"/>
    <n v="6"/>
    <x v="13"/>
  </r>
  <r>
    <x v="109"/>
    <x v="109"/>
    <x v="0"/>
    <n v="1"/>
    <x v="4"/>
  </r>
  <r>
    <x v="109"/>
    <x v="109"/>
    <x v="1"/>
    <n v="2"/>
    <x v="15"/>
  </r>
  <r>
    <x v="109"/>
    <x v="109"/>
    <x v="2"/>
    <n v="3"/>
    <x v="15"/>
  </r>
  <r>
    <x v="109"/>
    <x v="109"/>
    <x v="3"/>
    <n v="4"/>
    <x v="17"/>
  </r>
  <r>
    <x v="109"/>
    <x v="109"/>
    <x v="4"/>
    <n v="5"/>
    <x v="2"/>
  </r>
  <r>
    <x v="109"/>
    <x v="109"/>
    <x v="5"/>
    <n v="6"/>
    <x v="0"/>
  </r>
  <r>
    <x v="110"/>
    <x v="110"/>
    <x v="0"/>
    <n v="1"/>
    <x v="4"/>
  </r>
  <r>
    <x v="110"/>
    <x v="110"/>
    <x v="1"/>
    <n v="2"/>
    <x v="15"/>
  </r>
  <r>
    <x v="110"/>
    <x v="110"/>
    <x v="2"/>
    <n v="3"/>
    <x v="15"/>
  </r>
  <r>
    <x v="110"/>
    <x v="110"/>
    <x v="3"/>
    <n v="4"/>
    <x v="17"/>
  </r>
  <r>
    <x v="110"/>
    <x v="110"/>
    <x v="4"/>
    <n v="5"/>
    <x v="2"/>
  </r>
  <r>
    <x v="110"/>
    <x v="110"/>
    <x v="5"/>
    <n v="6"/>
    <x v="0"/>
  </r>
  <r>
    <x v="111"/>
    <x v="111"/>
    <x v="0"/>
    <n v="1"/>
    <x v="4"/>
  </r>
  <r>
    <x v="111"/>
    <x v="111"/>
    <x v="1"/>
    <n v="2"/>
    <x v="0"/>
  </r>
  <r>
    <x v="111"/>
    <x v="111"/>
    <x v="2"/>
    <n v="3"/>
    <x v="6"/>
  </r>
  <r>
    <x v="111"/>
    <x v="111"/>
    <x v="3"/>
    <n v="4"/>
    <x v="1"/>
  </r>
  <r>
    <x v="111"/>
    <x v="111"/>
    <x v="4"/>
    <n v="5"/>
    <x v="0"/>
  </r>
  <r>
    <x v="111"/>
    <x v="111"/>
    <x v="5"/>
    <n v="6"/>
    <x v="6"/>
  </r>
  <r>
    <x v="112"/>
    <x v="112"/>
    <x v="0"/>
    <n v="1"/>
    <x v="8"/>
  </r>
  <r>
    <x v="112"/>
    <x v="112"/>
    <x v="1"/>
    <n v="2"/>
    <x v="9"/>
  </r>
  <r>
    <x v="112"/>
    <x v="112"/>
    <x v="2"/>
    <n v="3"/>
    <x v="13"/>
  </r>
  <r>
    <x v="112"/>
    <x v="112"/>
    <x v="3"/>
    <n v="4"/>
    <x v="17"/>
  </r>
  <r>
    <x v="112"/>
    <x v="112"/>
    <x v="4"/>
    <n v="5"/>
    <x v="17"/>
  </r>
  <r>
    <x v="112"/>
    <x v="112"/>
    <x v="5"/>
    <n v="6"/>
    <x v="7"/>
  </r>
  <r>
    <x v="113"/>
    <x v="113"/>
    <x v="0"/>
    <n v="1"/>
    <x v="18"/>
  </r>
  <r>
    <x v="113"/>
    <x v="113"/>
    <x v="1"/>
    <n v="2"/>
    <x v="6"/>
  </r>
  <r>
    <x v="113"/>
    <x v="113"/>
    <x v="2"/>
    <n v="3"/>
    <x v="9"/>
  </r>
  <r>
    <x v="113"/>
    <x v="113"/>
    <x v="3"/>
    <n v="4"/>
    <x v="14"/>
  </r>
  <r>
    <x v="113"/>
    <x v="113"/>
    <x v="4"/>
    <n v="5"/>
    <x v="1"/>
  </r>
  <r>
    <x v="113"/>
    <x v="113"/>
    <x v="5"/>
    <n v="6"/>
    <x v="6"/>
  </r>
  <r>
    <x v="114"/>
    <x v="114"/>
    <x v="0"/>
    <n v="1"/>
    <x v="18"/>
  </r>
  <r>
    <x v="114"/>
    <x v="114"/>
    <x v="1"/>
    <n v="2"/>
    <x v="9"/>
  </r>
  <r>
    <x v="114"/>
    <x v="114"/>
    <x v="2"/>
    <n v="3"/>
    <x v="9"/>
  </r>
  <r>
    <x v="114"/>
    <x v="114"/>
    <x v="3"/>
    <n v="4"/>
    <x v="12"/>
  </r>
  <r>
    <x v="114"/>
    <x v="114"/>
    <x v="4"/>
    <n v="5"/>
    <x v="1"/>
  </r>
  <r>
    <x v="114"/>
    <x v="114"/>
    <x v="5"/>
    <n v="6"/>
    <x v="0"/>
  </r>
  <r>
    <x v="115"/>
    <x v="115"/>
    <x v="0"/>
    <n v="1"/>
    <x v="11"/>
  </r>
  <r>
    <x v="115"/>
    <x v="115"/>
    <x v="1"/>
    <n v="2"/>
    <x v="6"/>
  </r>
  <r>
    <x v="115"/>
    <x v="115"/>
    <x v="2"/>
    <n v="3"/>
    <x v="9"/>
  </r>
  <r>
    <x v="115"/>
    <x v="115"/>
    <x v="3"/>
    <n v="4"/>
    <x v="1"/>
  </r>
  <r>
    <x v="115"/>
    <x v="115"/>
    <x v="4"/>
    <n v="5"/>
    <x v="13"/>
  </r>
  <r>
    <x v="115"/>
    <x v="115"/>
    <x v="5"/>
    <n v="6"/>
    <x v="6"/>
  </r>
  <r>
    <x v="116"/>
    <x v="116"/>
    <x v="0"/>
    <n v="1"/>
    <x v="4"/>
  </r>
  <r>
    <x v="116"/>
    <x v="116"/>
    <x v="1"/>
    <n v="2"/>
    <x v="6"/>
  </r>
  <r>
    <x v="116"/>
    <x v="116"/>
    <x v="2"/>
    <n v="3"/>
    <x v="1"/>
  </r>
  <r>
    <x v="116"/>
    <x v="116"/>
    <x v="3"/>
    <n v="4"/>
    <x v="2"/>
  </r>
  <r>
    <x v="116"/>
    <x v="116"/>
    <x v="4"/>
    <n v="5"/>
    <x v="1"/>
  </r>
  <r>
    <x v="116"/>
    <x v="116"/>
    <x v="5"/>
    <n v="6"/>
    <x v="6"/>
  </r>
  <r>
    <x v="117"/>
    <x v="117"/>
    <x v="0"/>
    <n v="1"/>
    <x v="3"/>
  </r>
  <r>
    <x v="117"/>
    <x v="117"/>
    <x v="1"/>
    <n v="2"/>
    <x v="4"/>
  </r>
  <r>
    <x v="117"/>
    <x v="117"/>
    <x v="2"/>
    <n v="3"/>
    <x v="3"/>
  </r>
  <r>
    <x v="117"/>
    <x v="117"/>
    <x v="3"/>
    <n v="4"/>
    <x v="15"/>
  </r>
  <r>
    <x v="117"/>
    <x v="117"/>
    <x v="4"/>
    <n v="5"/>
    <x v="1"/>
  </r>
  <r>
    <x v="117"/>
    <x v="117"/>
    <x v="5"/>
    <n v="6"/>
    <x v="0"/>
  </r>
  <r>
    <x v="118"/>
    <x v="118"/>
    <x v="0"/>
    <n v="1"/>
    <x v="11"/>
  </r>
  <r>
    <x v="118"/>
    <x v="118"/>
    <x v="1"/>
    <n v="2"/>
    <x v="2"/>
  </r>
  <r>
    <x v="118"/>
    <x v="118"/>
    <x v="2"/>
    <n v="3"/>
    <x v="18"/>
  </r>
  <r>
    <x v="118"/>
    <x v="118"/>
    <x v="3"/>
    <n v="4"/>
    <x v="2"/>
  </r>
  <r>
    <x v="118"/>
    <x v="118"/>
    <x v="4"/>
    <n v="5"/>
    <x v="5"/>
  </r>
  <r>
    <x v="118"/>
    <x v="118"/>
    <x v="5"/>
    <n v="6"/>
    <x v="6"/>
  </r>
  <r>
    <x v="119"/>
    <x v="119"/>
    <x v="0"/>
    <n v="1"/>
    <x v="4"/>
  </r>
  <r>
    <x v="119"/>
    <x v="119"/>
    <x v="1"/>
    <n v="2"/>
    <x v="5"/>
  </r>
  <r>
    <x v="119"/>
    <x v="119"/>
    <x v="2"/>
    <n v="3"/>
    <x v="1"/>
  </r>
  <r>
    <x v="119"/>
    <x v="119"/>
    <x v="3"/>
    <n v="4"/>
    <x v="10"/>
  </r>
  <r>
    <x v="119"/>
    <x v="119"/>
    <x v="4"/>
    <n v="5"/>
    <x v="9"/>
  </r>
  <r>
    <x v="119"/>
    <x v="119"/>
    <x v="5"/>
    <n v="6"/>
    <x v="6"/>
  </r>
  <r>
    <x v="120"/>
    <x v="120"/>
    <x v="0"/>
    <n v="1"/>
    <x v="17"/>
  </r>
  <r>
    <x v="120"/>
    <x v="120"/>
    <x v="1"/>
    <n v="2"/>
    <x v="10"/>
  </r>
  <r>
    <x v="120"/>
    <x v="120"/>
    <x v="2"/>
    <n v="3"/>
    <x v="0"/>
  </r>
  <r>
    <x v="120"/>
    <x v="120"/>
    <x v="3"/>
    <n v="4"/>
    <x v="2"/>
  </r>
  <r>
    <x v="120"/>
    <x v="120"/>
    <x v="4"/>
    <n v="5"/>
    <x v="16"/>
  </r>
  <r>
    <x v="120"/>
    <x v="120"/>
    <x v="5"/>
    <n v="6"/>
    <x v="18"/>
  </r>
  <r>
    <x v="121"/>
    <x v="121"/>
    <x v="0"/>
    <n v="1"/>
    <x v="9"/>
  </r>
  <r>
    <x v="121"/>
    <x v="121"/>
    <x v="1"/>
    <n v="2"/>
    <x v="5"/>
  </r>
  <r>
    <x v="121"/>
    <x v="121"/>
    <x v="2"/>
    <n v="3"/>
    <x v="10"/>
  </r>
  <r>
    <x v="121"/>
    <x v="121"/>
    <x v="3"/>
    <n v="4"/>
    <x v="13"/>
  </r>
  <r>
    <x v="121"/>
    <x v="121"/>
    <x v="4"/>
    <n v="5"/>
    <x v="7"/>
  </r>
  <r>
    <x v="121"/>
    <x v="121"/>
    <x v="5"/>
    <n v="6"/>
    <x v="4"/>
  </r>
  <r>
    <x v="122"/>
    <x v="122"/>
    <x v="0"/>
    <n v="1"/>
    <x v="6"/>
  </r>
  <r>
    <x v="122"/>
    <x v="122"/>
    <x v="1"/>
    <n v="2"/>
    <x v="16"/>
  </r>
  <r>
    <x v="122"/>
    <x v="122"/>
    <x v="2"/>
    <n v="3"/>
    <x v="7"/>
  </r>
  <r>
    <x v="122"/>
    <x v="122"/>
    <x v="3"/>
    <n v="4"/>
    <x v="15"/>
  </r>
  <r>
    <x v="122"/>
    <x v="122"/>
    <x v="4"/>
    <n v="5"/>
    <x v="7"/>
  </r>
  <r>
    <x v="122"/>
    <x v="122"/>
    <x v="5"/>
    <n v="6"/>
    <x v="4"/>
  </r>
  <r>
    <x v="123"/>
    <x v="123"/>
    <x v="0"/>
    <n v="1"/>
    <x v="14"/>
  </r>
  <r>
    <x v="123"/>
    <x v="123"/>
    <x v="1"/>
    <n v="2"/>
    <x v="5"/>
  </r>
  <r>
    <x v="123"/>
    <x v="123"/>
    <x v="2"/>
    <n v="3"/>
    <x v="9"/>
  </r>
  <r>
    <x v="123"/>
    <x v="123"/>
    <x v="3"/>
    <n v="4"/>
    <x v="15"/>
  </r>
  <r>
    <x v="123"/>
    <x v="123"/>
    <x v="4"/>
    <n v="5"/>
    <x v="13"/>
  </r>
  <r>
    <x v="123"/>
    <x v="123"/>
    <x v="5"/>
    <n v="6"/>
    <x v="18"/>
  </r>
  <r>
    <x v="124"/>
    <x v="124"/>
    <x v="0"/>
    <n v="1"/>
    <x v="2"/>
  </r>
  <r>
    <x v="124"/>
    <x v="124"/>
    <x v="1"/>
    <n v="2"/>
    <x v="9"/>
  </r>
  <r>
    <x v="124"/>
    <x v="124"/>
    <x v="2"/>
    <n v="3"/>
    <x v="12"/>
  </r>
  <r>
    <x v="124"/>
    <x v="124"/>
    <x v="3"/>
    <n v="4"/>
    <x v="7"/>
  </r>
  <r>
    <x v="124"/>
    <x v="124"/>
    <x v="4"/>
    <n v="5"/>
    <x v="15"/>
  </r>
  <r>
    <x v="124"/>
    <x v="124"/>
    <x v="5"/>
    <n v="6"/>
    <x v="4"/>
  </r>
  <r>
    <x v="125"/>
    <x v="125"/>
    <x v="0"/>
    <n v="1"/>
    <x v="6"/>
  </r>
  <r>
    <x v="125"/>
    <x v="125"/>
    <x v="1"/>
    <n v="2"/>
    <x v="2"/>
  </r>
  <r>
    <x v="125"/>
    <x v="125"/>
    <x v="2"/>
    <n v="3"/>
    <x v="5"/>
  </r>
  <r>
    <x v="125"/>
    <x v="125"/>
    <x v="3"/>
    <n v="4"/>
    <x v="3"/>
  </r>
  <r>
    <x v="125"/>
    <x v="125"/>
    <x v="4"/>
    <n v="5"/>
    <x v="15"/>
  </r>
  <r>
    <x v="125"/>
    <x v="125"/>
    <x v="5"/>
    <n v="6"/>
    <x v="4"/>
  </r>
  <r>
    <x v="126"/>
    <x v="126"/>
    <x v="0"/>
    <n v="1"/>
    <x v="3"/>
  </r>
  <r>
    <x v="126"/>
    <x v="126"/>
    <x v="1"/>
    <n v="2"/>
    <x v="9"/>
  </r>
  <r>
    <x v="126"/>
    <x v="126"/>
    <x v="2"/>
    <n v="3"/>
    <x v="0"/>
  </r>
  <r>
    <x v="126"/>
    <x v="126"/>
    <x v="3"/>
    <n v="4"/>
    <x v="17"/>
  </r>
  <r>
    <x v="126"/>
    <x v="126"/>
    <x v="4"/>
    <n v="5"/>
    <x v="13"/>
  </r>
  <r>
    <x v="126"/>
    <x v="126"/>
    <x v="5"/>
    <n v="6"/>
    <x v="4"/>
  </r>
  <r>
    <x v="127"/>
    <x v="127"/>
    <x v="0"/>
    <n v="1"/>
    <x v="14"/>
  </r>
  <r>
    <x v="127"/>
    <x v="127"/>
    <x v="1"/>
    <n v="2"/>
    <x v="7"/>
  </r>
  <r>
    <x v="127"/>
    <x v="127"/>
    <x v="2"/>
    <n v="3"/>
    <x v="0"/>
  </r>
  <r>
    <x v="127"/>
    <x v="127"/>
    <x v="3"/>
    <n v="4"/>
    <x v="8"/>
  </r>
  <r>
    <x v="127"/>
    <x v="127"/>
    <x v="4"/>
    <n v="5"/>
    <x v="2"/>
  </r>
  <r>
    <x v="127"/>
    <x v="127"/>
    <x v="5"/>
    <n v="6"/>
    <x v="10"/>
  </r>
  <r>
    <x v="128"/>
    <x v="128"/>
    <x v="0"/>
    <n v="1"/>
    <x v="14"/>
  </r>
  <r>
    <x v="128"/>
    <x v="128"/>
    <x v="1"/>
    <n v="2"/>
    <x v="6"/>
  </r>
  <r>
    <x v="128"/>
    <x v="128"/>
    <x v="2"/>
    <n v="3"/>
    <x v="0"/>
  </r>
  <r>
    <x v="128"/>
    <x v="128"/>
    <x v="3"/>
    <n v="4"/>
    <x v="11"/>
  </r>
  <r>
    <x v="128"/>
    <x v="128"/>
    <x v="4"/>
    <n v="5"/>
    <x v="16"/>
  </r>
  <r>
    <x v="128"/>
    <x v="128"/>
    <x v="5"/>
    <n v="6"/>
    <x v="7"/>
  </r>
  <r>
    <x v="129"/>
    <x v="129"/>
    <x v="0"/>
    <n v="1"/>
    <x v="12"/>
  </r>
  <r>
    <x v="129"/>
    <x v="129"/>
    <x v="1"/>
    <n v="2"/>
    <x v="1"/>
  </r>
  <r>
    <x v="129"/>
    <x v="129"/>
    <x v="2"/>
    <n v="3"/>
    <x v="6"/>
  </r>
  <r>
    <x v="129"/>
    <x v="129"/>
    <x v="3"/>
    <n v="4"/>
    <x v="4"/>
  </r>
  <r>
    <x v="129"/>
    <x v="129"/>
    <x v="4"/>
    <n v="5"/>
    <x v="3"/>
  </r>
  <r>
    <x v="129"/>
    <x v="129"/>
    <x v="5"/>
    <n v="6"/>
    <x v="13"/>
  </r>
  <r>
    <x v="130"/>
    <x v="130"/>
    <x v="0"/>
    <n v="1"/>
    <x v="15"/>
  </r>
  <r>
    <x v="130"/>
    <x v="130"/>
    <x v="1"/>
    <n v="2"/>
    <x v="9"/>
  </r>
  <r>
    <x v="130"/>
    <x v="130"/>
    <x v="2"/>
    <n v="3"/>
    <x v="0"/>
  </r>
  <r>
    <x v="130"/>
    <x v="130"/>
    <x v="3"/>
    <n v="4"/>
    <x v="3"/>
  </r>
  <r>
    <x v="130"/>
    <x v="130"/>
    <x v="4"/>
    <n v="5"/>
    <x v="4"/>
  </r>
  <r>
    <x v="130"/>
    <x v="130"/>
    <x v="5"/>
    <n v="6"/>
    <x v="16"/>
  </r>
  <r>
    <x v="131"/>
    <x v="131"/>
    <x v="0"/>
    <n v="1"/>
    <x v="17"/>
  </r>
  <r>
    <x v="131"/>
    <x v="131"/>
    <x v="1"/>
    <n v="2"/>
    <x v="6"/>
  </r>
  <r>
    <x v="131"/>
    <x v="131"/>
    <x v="2"/>
    <n v="3"/>
    <x v="13"/>
  </r>
  <r>
    <x v="131"/>
    <x v="131"/>
    <x v="3"/>
    <n v="4"/>
    <x v="12"/>
  </r>
  <r>
    <x v="131"/>
    <x v="131"/>
    <x v="4"/>
    <n v="5"/>
    <x v="3"/>
  </r>
  <r>
    <x v="131"/>
    <x v="131"/>
    <x v="5"/>
    <n v="6"/>
    <x v="14"/>
  </r>
  <r>
    <x v="132"/>
    <x v="132"/>
    <x v="0"/>
    <n v="1"/>
    <x v="11"/>
  </r>
  <r>
    <x v="132"/>
    <x v="132"/>
    <x v="1"/>
    <n v="2"/>
    <x v="1"/>
  </r>
  <r>
    <x v="132"/>
    <x v="132"/>
    <x v="2"/>
    <n v="3"/>
    <x v="6"/>
  </r>
  <r>
    <x v="132"/>
    <x v="132"/>
    <x v="3"/>
    <n v="4"/>
    <x v="10"/>
  </r>
  <r>
    <x v="132"/>
    <x v="132"/>
    <x v="4"/>
    <n v="5"/>
    <x v="12"/>
  </r>
  <r>
    <x v="132"/>
    <x v="132"/>
    <x v="5"/>
    <n v="6"/>
    <x v="2"/>
  </r>
  <r>
    <x v="133"/>
    <x v="133"/>
    <x v="0"/>
    <n v="1"/>
    <x v="4"/>
  </r>
  <r>
    <x v="133"/>
    <x v="133"/>
    <x v="1"/>
    <n v="2"/>
    <x v="13"/>
  </r>
  <r>
    <x v="133"/>
    <x v="133"/>
    <x v="2"/>
    <n v="3"/>
    <x v="0"/>
  </r>
  <r>
    <x v="133"/>
    <x v="133"/>
    <x v="3"/>
    <n v="4"/>
    <x v="3"/>
  </r>
  <r>
    <x v="133"/>
    <x v="133"/>
    <x v="4"/>
    <n v="5"/>
    <x v="17"/>
  </r>
  <r>
    <x v="133"/>
    <x v="133"/>
    <x v="5"/>
    <n v="6"/>
    <x v="7"/>
  </r>
  <r>
    <x v="134"/>
    <x v="134"/>
    <x v="0"/>
    <n v="1"/>
    <x v="10"/>
  </r>
  <r>
    <x v="134"/>
    <x v="134"/>
    <x v="1"/>
    <n v="2"/>
    <x v="6"/>
  </r>
  <r>
    <x v="134"/>
    <x v="134"/>
    <x v="2"/>
    <n v="3"/>
    <x v="7"/>
  </r>
  <r>
    <x v="134"/>
    <x v="134"/>
    <x v="3"/>
    <n v="4"/>
    <x v="1"/>
  </r>
  <r>
    <x v="134"/>
    <x v="134"/>
    <x v="4"/>
    <n v="5"/>
    <x v="11"/>
  </r>
  <r>
    <x v="134"/>
    <x v="134"/>
    <x v="5"/>
    <n v="6"/>
    <x v="10"/>
  </r>
  <r>
    <x v="135"/>
    <x v="135"/>
    <x v="0"/>
    <n v="1"/>
    <x v="9"/>
  </r>
  <r>
    <x v="135"/>
    <x v="135"/>
    <x v="1"/>
    <n v="2"/>
    <x v="2"/>
  </r>
  <r>
    <x v="135"/>
    <x v="135"/>
    <x v="2"/>
    <n v="3"/>
    <x v="3"/>
  </r>
  <r>
    <x v="135"/>
    <x v="135"/>
    <x v="3"/>
    <n v="4"/>
    <x v="1"/>
  </r>
  <r>
    <x v="135"/>
    <x v="135"/>
    <x v="4"/>
    <n v="5"/>
    <x v="16"/>
  </r>
  <r>
    <x v="135"/>
    <x v="135"/>
    <x v="5"/>
    <n v="6"/>
    <x v="4"/>
  </r>
  <r>
    <x v="136"/>
    <x v="136"/>
    <x v="0"/>
    <n v="1"/>
    <x v="15"/>
  </r>
  <r>
    <x v="136"/>
    <x v="136"/>
    <x v="1"/>
    <n v="2"/>
    <x v="6"/>
  </r>
  <r>
    <x v="136"/>
    <x v="136"/>
    <x v="2"/>
    <n v="3"/>
    <x v="9"/>
  </r>
  <r>
    <x v="136"/>
    <x v="136"/>
    <x v="3"/>
    <n v="4"/>
    <x v="17"/>
  </r>
  <r>
    <x v="136"/>
    <x v="136"/>
    <x v="4"/>
    <n v="5"/>
    <x v="4"/>
  </r>
  <r>
    <x v="136"/>
    <x v="136"/>
    <x v="5"/>
    <n v="6"/>
    <x v="3"/>
  </r>
  <r>
    <x v="137"/>
    <x v="137"/>
    <x v="0"/>
    <n v="1"/>
    <x v="13"/>
  </r>
  <r>
    <x v="137"/>
    <x v="137"/>
    <x v="1"/>
    <n v="2"/>
    <x v="0"/>
  </r>
  <r>
    <x v="137"/>
    <x v="137"/>
    <x v="2"/>
    <n v="3"/>
    <x v="2"/>
  </r>
  <r>
    <x v="137"/>
    <x v="137"/>
    <x v="3"/>
    <n v="4"/>
    <x v="0"/>
  </r>
  <r>
    <x v="137"/>
    <x v="137"/>
    <x v="4"/>
    <n v="5"/>
    <x v="10"/>
  </r>
  <r>
    <x v="137"/>
    <x v="137"/>
    <x v="5"/>
    <n v="6"/>
    <x v="11"/>
  </r>
  <r>
    <x v="138"/>
    <x v="138"/>
    <x v="0"/>
    <n v="1"/>
    <x v="3"/>
  </r>
  <r>
    <x v="138"/>
    <x v="138"/>
    <x v="1"/>
    <n v="2"/>
    <x v="9"/>
  </r>
  <r>
    <x v="138"/>
    <x v="138"/>
    <x v="2"/>
    <n v="3"/>
    <x v="15"/>
  </r>
  <r>
    <x v="138"/>
    <x v="138"/>
    <x v="3"/>
    <n v="4"/>
    <x v="0"/>
  </r>
  <r>
    <x v="138"/>
    <x v="138"/>
    <x v="4"/>
    <n v="5"/>
    <x v="17"/>
  </r>
  <r>
    <x v="138"/>
    <x v="138"/>
    <x v="5"/>
    <n v="6"/>
    <x v="4"/>
  </r>
  <r>
    <x v="139"/>
    <x v="139"/>
    <x v="0"/>
    <n v="1"/>
    <x v="15"/>
  </r>
  <r>
    <x v="139"/>
    <x v="139"/>
    <x v="1"/>
    <n v="2"/>
    <x v="1"/>
  </r>
  <r>
    <x v="139"/>
    <x v="139"/>
    <x v="2"/>
    <n v="3"/>
    <x v="2"/>
  </r>
  <r>
    <x v="139"/>
    <x v="139"/>
    <x v="3"/>
    <n v="4"/>
    <x v="14"/>
  </r>
  <r>
    <x v="139"/>
    <x v="139"/>
    <x v="4"/>
    <n v="5"/>
    <x v="18"/>
  </r>
  <r>
    <x v="139"/>
    <x v="139"/>
    <x v="5"/>
    <n v="6"/>
    <x v="16"/>
  </r>
  <r>
    <x v="140"/>
    <x v="140"/>
    <x v="0"/>
    <n v="1"/>
    <x v="14"/>
  </r>
  <r>
    <x v="140"/>
    <x v="140"/>
    <x v="1"/>
    <n v="2"/>
    <x v="0"/>
  </r>
  <r>
    <x v="140"/>
    <x v="140"/>
    <x v="2"/>
    <n v="3"/>
    <x v="1"/>
  </r>
  <r>
    <x v="140"/>
    <x v="140"/>
    <x v="3"/>
    <n v="4"/>
    <x v="7"/>
  </r>
  <r>
    <x v="140"/>
    <x v="140"/>
    <x v="4"/>
    <n v="5"/>
    <x v="14"/>
  </r>
  <r>
    <x v="140"/>
    <x v="140"/>
    <x v="5"/>
    <n v="6"/>
    <x v="8"/>
  </r>
  <r>
    <x v="141"/>
    <x v="141"/>
    <x v="0"/>
    <n v="1"/>
    <x v="18"/>
  </r>
  <r>
    <x v="141"/>
    <x v="141"/>
    <x v="1"/>
    <n v="2"/>
    <x v="6"/>
  </r>
  <r>
    <x v="141"/>
    <x v="141"/>
    <x v="2"/>
    <n v="3"/>
    <x v="9"/>
  </r>
  <r>
    <x v="141"/>
    <x v="141"/>
    <x v="3"/>
    <n v="4"/>
    <x v="13"/>
  </r>
  <r>
    <x v="141"/>
    <x v="141"/>
    <x v="4"/>
    <n v="5"/>
    <x v="10"/>
  </r>
  <r>
    <x v="141"/>
    <x v="141"/>
    <x v="5"/>
    <n v="6"/>
    <x v="15"/>
  </r>
  <r>
    <x v="142"/>
    <x v="142"/>
    <x v="0"/>
    <n v="1"/>
    <x v="9"/>
  </r>
  <r>
    <x v="142"/>
    <x v="142"/>
    <x v="1"/>
    <n v="2"/>
    <x v="0"/>
  </r>
  <r>
    <x v="142"/>
    <x v="142"/>
    <x v="2"/>
    <n v="3"/>
    <x v="9"/>
  </r>
  <r>
    <x v="142"/>
    <x v="142"/>
    <x v="3"/>
    <n v="4"/>
    <x v="14"/>
  </r>
  <r>
    <x v="142"/>
    <x v="142"/>
    <x v="4"/>
    <n v="5"/>
    <x v="11"/>
  </r>
  <r>
    <x v="142"/>
    <x v="142"/>
    <x v="5"/>
    <n v="6"/>
    <x v="17"/>
  </r>
  <r>
    <x v="143"/>
    <x v="143"/>
    <x v="0"/>
    <n v="1"/>
    <x v="2"/>
  </r>
  <r>
    <x v="143"/>
    <x v="143"/>
    <x v="1"/>
    <n v="2"/>
    <x v="2"/>
  </r>
  <r>
    <x v="143"/>
    <x v="143"/>
    <x v="2"/>
    <n v="3"/>
    <x v="0"/>
  </r>
  <r>
    <x v="143"/>
    <x v="143"/>
    <x v="3"/>
    <n v="4"/>
    <x v="4"/>
  </r>
  <r>
    <x v="143"/>
    <x v="143"/>
    <x v="4"/>
    <n v="5"/>
    <x v="10"/>
  </r>
  <r>
    <x v="143"/>
    <x v="143"/>
    <x v="5"/>
    <n v="6"/>
    <x v="7"/>
  </r>
  <r>
    <x v="144"/>
    <x v="144"/>
    <x v="0"/>
    <n v="1"/>
    <x v="5"/>
  </r>
  <r>
    <x v="144"/>
    <x v="144"/>
    <x v="1"/>
    <n v="2"/>
    <x v="9"/>
  </r>
  <r>
    <x v="144"/>
    <x v="144"/>
    <x v="2"/>
    <n v="3"/>
    <x v="6"/>
  </r>
  <r>
    <x v="144"/>
    <x v="144"/>
    <x v="3"/>
    <n v="4"/>
    <x v="4"/>
  </r>
  <r>
    <x v="144"/>
    <x v="144"/>
    <x v="4"/>
    <n v="5"/>
    <x v="17"/>
  </r>
  <r>
    <x v="144"/>
    <x v="144"/>
    <x v="5"/>
    <n v="6"/>
    <x v="5"/>
  </r>
  <r>
    <x v="145"/>
    <x v="145"/>
    <x v="0"/>
    <n v="1"/>
    <x v="9"/>
  </r>
  <r>
    <x v="145"/>
    <x v="145"/>
    <x v="1"/>
    <n v="2"/>
    <x v="0"/>
  </r>
  <r>
    <x v="145"/>
    <x v="145"/>
    <x v="2"/>
    <n v="3"/>
    <x v="6"/>
  </r>
  <r>
    <x v="145"/>
    <x v="145"/>
    <x v="3"/>
    <n v="4"/>
    <x v="17"/>
  </r>
  <r>
    <x v="145"/>
    <x v="145"/>
    <x v="4"/>
    <n v="5"/>
    <x v="18"/>
  </r>
  <r>
    <x v="145"/>
    <x v="145"/>
    <x v="5"/>
    <n v="6"/>
    <x v="17"/>
  </r>
  <r>
    <x v="146"/>
    <x v="146"/>
    <x v="0"/>
    <n v="1"/>
    <x v="9"/>
  </r>
  <r>
    <x v="146"/>
    <x v="146"/>
    <x v="1"/>
    <n v="2"/>
    <x v="6"/>
  </r>
  <r>
    <x v="146"/>
    <x v="146"/>
    <x v="2"/>
    <n v="3"/>
    <x v="6"/>
  </r>
  <r>
    <x v="146"/>
    <x v="146"/>
    <x v="3"/>
    <n v="4"/>
    <x v="11"/>
  </r>
  <r>
    <x v="146"/>
    <x v="146"/>
    <x v="4"/>
    <n v="5"/>
    <x v="3"/>
  </r>
  <r>
    <x v="146"/>
    <x v="146"/>
    <x v="5"/>
    <n v="6"/>
    <x v="7"/>
  </r>
  <r>
    <x v="147"/>
    <x v="147"/>
    <x v="0"/>
    <n v="1"/>
    <x v="9"/>
  </r>
  <r>
    <x v="147"/>
    <x v="147"/>
    <x v="1"/>
    <n v="2"/>
    <x v="6"/>
  </r>
  <r>
    <x v="147"/>
    <x v="147"/>
    <x v="2"/>
    <n v="3"/>
    <x v="6"/>
  </r>
  <r>
    <x v="147"/>
    <x v="147"/>
    <x v="3"/>
    <n v="4"/>
    <x v="11"/>
  </r>
  <r>
    <x v="147"/>
    <x v="147"/>
    <x v="4"/>
    <n v="5"/>
    <x v="3"/>
  </r>
  <r>
    <x v="147"/>
    <x v="147"/>
    <x v="5"/>
    <n v="6"/>
    <x v="7"/>
  </r>
  <r>
    <x v="148"/>
    <x v="148"/>
    <x v="0"/>
    <n v="1"/>
    <x v="13"/>
  </r>
  <r>
    <x v="148"/>
    <x v="148"/>
    <x v="1"/>
    <n v="2"/>
    <x v="13"/>
  </r>
  <r>
    <x v="148"/>
    <x v="148"/>
    <x v="2"/>
    <n v="3"/>
    <x v="6"/>
  </r>
  <r>
    <x v="148"/>
    <x v="148"/>
    <x v="3"/>
    <n v="4"/>
    <x v="4"/>
  </r>
  <r>
    <x v="148"/>
    <x v="148"/>
    <x v="4"/>
    <n v="5"/>
    <x v="5"/>
  </r>
  <r>
    <x v="148"/>
    <x v="148"/>
    <x v="5"/>
    <n v="6"/>
    <x v="9"/>
  </r>
  <r>
    <x v="149"/>
    <x v="149"/>
    <x v="0"/>
    <n v="1"/>
    <x v="9"/>
  </r>
  <r>
    <x v="149"/>
    <x v="149"/>
    <x v="1"/>
    <n v="2"/>
    <x v="6"/>
  </r>
  <r>
    <x v="149"/>
    <x v="149"/>
    <x v="2"/>
    <n v="3"/>
    <x v="6"/>
  </r>
  <r>
    <x v="149"/>
    <x v="149"/>
    <x v="3"/>
    <n v="4"/>
    <x v="4"/>
  </r>
  <r>
    <x v="149"/>
    <x v="149"/>
    <x v="4"/>
    <n v="5"/>
    <x v="5"/>
  </r>
  <r>
    <x v="149"/>
    <x v="149"/>
    <x v="5"/>
    <n v="6"/>
    <x v="1"/>
  </r>
  <r>
    <x v="150"/>
    <x v="150"/>
    <x v="0"/>
    <n v="1"/>
    <x v="2"/>
  </r>
  <r>
    <x v="150"/>
    <x v="150"/>
    <x v="1"/>
    <n v="2"/>
    <x v="0"/>
  </r>
  <r>
    <x v="150"/>
    <x v="150"/>
    <x v="2"/>
    <n v="3"/>
    <x v="6"/>
  </r>
  <r>
    <x v="150"/>
    <x v="150"/>
    <x v="3"/>
    <n v="4"/>
    <x v="11"/>
  </r>
  <r>
    <x v="150"/>
    <x v="150"/>
    <x v="4"/>
    <n v="5"/>
    <x v="10"/>
  </r>
  <r>
    <x v="150"/>
    <x v="150"/>
    <x v="5"/>
    <n v="6"/>
    <x v="1"/>
  </r>
  <r>
    <x v="151"/>
    <x v="151"/>
    <x v="0"/>
    <n v="1"/>
    <x v="6"/>
  </r>
  <r>
    <x v="151"/>
    <x v="151"/>
    <x v="1"/>
    <n v="2"/>
    <x v="2"/>
  </r>
  <r>
    <x v="151"/>
    <x v="151"/>
    <x v="2"/>
    <n v="3"/>
    <x v="6"/>
  </r>
  <r>
    <x v="151"/>
    <x v="151"/>
    <x v="3"/>
    <n v="4"/>
    <x v="11"/>
  </r>
  <r>
    <x v="151"/>
    <x v="151"/>
    <x v="4"/>
    <n v="5"/>
    <x v="8"/>
  </r>
  <r>
    <x v="151"/>
    <x v="151"/>
    <x v="5"/>
    <n v="6"/>
    <x v="16"/>
  </r>
  <r>
    <x v="152"/>
    <x v="152"/>
    <x v="0"/>
    <n v="1"/>
    <x v="17"/>
  </r>
  <r>
    <x v="152"/>
    <x v="152"/>
    <x v="1"/>
    <n v="2"/>
    <x v="6"/>
  </r>
  <r>
    <x v="152"/>
    <x v="152"/>
    <x v="2"/>
    <n v="3"/>
    <x v="0"/>
  </r>
  <r>
    <x v="152"/>
    <x v="152"/>
    <x v="3"/>
    <n v="4"/>
    <x v="11"/>
  </r>
  <r>
    <x v="152"/>
    <x v="152"/>
    <x v="4"/>
    <n v="5"/>
    <x v="3"/>
  </r>
  <r>
    <x v="152"/>
    <x v="152"/>
    <x v="5"/>
    <n v="6"/>
    <x v="15"/>
  </r>
  <r>
    <x v="153"/>
    <x v="153"/>
    <x v="0"/>
    <n v="1"/>
    <x v="10"/>
  </r>
  <r>
    <x v="153"/>
    <x v="153"/>
    <x v="1"/>
    <n v="2"/>
    <x v="13"/>
  </r>
  <r>
    <x v="153"/>
    <x v="153"/>
    <x v="2"/>
    <n v="3"/>
    <x v="6"/>
  </r>
  <r>
    <x v="153"/>
    <x v="153"/>
    <x v="3"/>
    <n v="4"/>
    <x v="4"/>
  </r>
  <r>
    <x v="153"/>
    <x v="153"/>
    <x v="4"/>
    <n v="5"/>
    <x v="5"/>
  </r>
  <r>
    <x v="153"/>
    <x v="153"/>
    <x v="5"/>
    <n v="6"/>
    <x v="13"/>
  </r>
  <r>
    <x v="154"/>
    <x v="154"/>
    <x v="0"/>
    <n v="1"/>
    <x v="10"/>
  </r>
  <r>
    <x v="154"/>
    <x v="154"/>
    <x v="1"/>
    <n v="2"/>
    <x v="6"/>
  </r>
  <r>
    <x v="154"/>
    <x v="154"/>
    <x v="2"/>
    <n v="3"/>
    <x v="6"/>
  </r>
  <r>
    <x v="154"/>
    <x v="154"/>
    <x v="3"/>
    <n v="4"/>
    <x v="4"/>
  </r>
  <r>
    <x v="154"/>
    <x v="154"/>
    <x v="4"/>
    <n v="5"/>
    <x v="13"/>
  </r>
  <r>
    <x v="154"/>
    <x v="154"/>
    <x v="5"/>
    <n v="6"/>
    <x v="0"/>
  </r>
  <r>
    <x v="155"/>
    <x v="155"/>
    <x v="0"/>
    <n v="1"/>
    <x v="0"/>
  </r>
  <r>
    <x v="155"/>
    <x v="155"/>
    <x v="1"/>
    <n v="2"/>
    <x v="0"/>
  </r>
  <r>
    <x v="155"/>
    <x v="155"/>
    <x v="2"/>
    <n v="3"/>
    <x v="0"/>
  </r>
  <r>
    <x v="155"/>
    <x v="155"/>
    <x v="3"/>
    <n v="4"/>
    <x v="8"/>
  </r>
  <r>
    <x v="155"/>
    <x v="155"/>
    <x v="4"/>
    <n v="5"/>
    <x v="3"/>
  </r>
  <r>
    <x v="155"/>
    <x v="155"/>
    <x v="5"/>
    <n v="6"/>
    <x v="10"/>
  </r>
  <r>
    <x v="156"/>
    <x v="156"/>
    <x v="0"/>
    <n v="1"/>
    <x v="15"/>
  </r>
  <r>
    <x v="156"/>
    <x v="156"/>
    <x v="1"/>
    <n v="2"/>
    <x v="6"/>
  </r>
  <r>
    <x v="156"/>
    <x v="156"/>
    <x v="2"/>
    <n v="3"/>
    <x v="6"/>
  </r>
  <r>
    <x v="156"/>
    <x v="156"/>
    <x v="3"/>
    <n v="4"/>
    <x v="11"/>
  </r>
  <r>
    <x v="156"/>
    <x v="156"/>
    <x v="4"/>
    <n v="5"/>
    <x v="10"/>
  </r>
  <r>
    <x v="156"/>
    <x v="156"/>
    <x v="5"/>
    <n v="6"/>
    <x v="5"/>
  </r>
  <r>
    <x v="157"/>
    <x v="157"/>
    <x v="0"/>
    <n v="1"/>
    <x v="12"/>
  </r>
  <r>
    <x v="157"/>
    <x v="157"/>
    <x v="1"/>
    <n v="2"/>
    <x v="6"/>
  </r>
  <r>
    <x v="157"/>
    <x v="157"/>
    <x v="2"/>
    <n v="3"/>
    <x v="6"/>
  </r>
  <r>
    <x v="157"/>
    <x v="157"/>
    <x v="3"/>
    <n v="4"/>
    <x v="18"/>
  </r>
  <r>
    <x v="157"/>
    <x v="157"/>
    <x v="4"/>
    <n v="5"/>
    <x v="5"/>
  </r>
  <r>
    <x v="157"/>
    <x v="157"/>
    <x v="5"/>
    <n v="6"/>
    <x v="6"/>
  </r>
  <r>
    <x v="158"/>
    <x v="158"/>
    <x v="0"/>
    <n v="1"/>
    <x v="6"/>
  </r>
  <r>
    <x v="158"/>
    <x v="158"/>
    <x v="1"/>
    <n v="2"/>
    <x v="12"/>
  </r>
  <r>
    <x v="158"/>
    <x v="158"/>
    <x v="2"/>
    <n v="3"/>
    <x v="9"/>
  </r>
  <r>
    <x v="158"/>
    <x v="158"/>
    <x v="3"/>
    <n v="4"/>
    <x v="14"/>
  </r>
  <r>
    <x v="158"/>
    <x v="158"/>
    <x v="4"/>
    <n v="5"/>
    <x v="17"/>
  </r>
  <r>
    <x v="158"/>
    <x v="158"/>
    <x v="5"/>
    <n v="6"/>
    <x v="1"/>
  </r>
  <r>
    <x v="159"/>
    <x v="159"/>
    <x v="0"/>
    <n v="1"/>
    <x v="5"/>
  </r>
  <r>
    <x v="159"/>
    <x v="159"/>
    <x v="1"/>
    <n v="2"/>
    <x v="1"/>
  </r>
  <r>
    <x v="159"/>
    <x v="159"/>
    <x v="2"/>
    <n v="3"/>
    <x v="6"/>
  </r>
  <r>
    <x v="159"/>
    <x v="159"/>
    <x v="3"/>
    <n v="4"/>
    <x v="4"/>
  </r>
  <r>
    <x v="159"/>
    <x v="159"/>
    <x v="4"/>
    <n v="5"/>
    <x v="17"/>
  </r>
  <r>
    <x v="159"/>
    <x v="159"/>
    <x v="5"/>
    <n v="6"/>
    <x v="7"/>
  </r>
  <r>
    <x v="160"/>
    <x v="160"/>
    <x v="0"/>
    <n v="1"/>
    <x v="1"/>
  </r>
  <r>
    <x v="160"/>
    <x v="160"/>
    <x v="1"/>
    <n v="2"/>
    <x v="0"/>
  </r>
  <r>
    <x v="160"/>
    <x v="160"/>
    <x v="2"/>
    <n v="3"/>
    <x v="6"/>
  </r>
  <r>
    <x v="160"/>
    <x v="160"/>
    <x v="3"/>
    <n v="4"/>
    <x v="11"/>
  </r>
  <r>
    <x v="160"/>
    <x v="160"/>
    <x v="4"/>
    <n v="5"/>
    <x v="14"/>
  </r>
  <r>
    <x v="160"/>
    <x v="160"/>
    <x v="5"/>
    <n v="6"/>
    <x v="13"/>
  </r>
  <r>
    <x v="161"/>
    <x v="161"/>
    <x v="0"/>
    <n v="1"/>
    <x v="0"/>
  </r>
  <r>
    <x v="161"/>
    <x v="161"/>
    <x v="1"/>
    <n v="2"/>
    <x v="9"/>
  </r>
  <r>
    <x v="161"/>
    <x v="161"/>
    <x v="2"/>
    <n v="3"/>
    <x v="6"/>
  </r>
  <r>
    <x v="161"/>
    <x v="161"/>
    <x v="3"/>
    <n v="4"/>
    <x v="4"/>
  </r>
  <r>
    <x v="161"/>
    <x v="161"/>
    <x v="4"/>
    <n v="5"/>
    <x v="10"/>
  </r>
  <r>
    <x v="161"/>
    <x v="161"/>
    <x v="5"/>
    <n v="6"/>
    <x v="7"/>
  </r>
  <r>
    <x v="162"/>
    <x v="162"/>
    <x v="0"/>
    <n v="1"/>
    <x v="13"/>
  </r>
  <r>
    <x v="162"/>
    <x v="162"/>
    <x v="1"/>
    <n v="2"/>
    <x v="9"/>
  </r>
  <r>
    <x v="162"/>
    <x v="162"/>
    <x v="2"/>
    <n v="3"/>
    <x v="6"/>
  </r>
  <r>
    <x v="162"/>
    <x v="162"/>
    <x v="3"/>
    <n v="4"/>
    <x v="8"/>
  </r>
  <r>
    <x v="162"/>
    <x v="162"/>
    <x v="4"/>
    <n v="5"/>
    <x v="8"/>
  </r>
  <r>
    <x v="162"/>
    <x v="162"/>
    <x v="5"/>
    <n v="6"/>
    <x v="15"/>
  </r>
  <r>
    <x v="163"/>
    <x v="163"/>
    <x v="0"/>
    <n v="1"/>
    <x v="2"/>
  </r>
  <r>
    <x v="163"/>
    <x v="163"/>
    <x v="1"/>
    <n v="2"/>
    <x v="2"/>
  </r>
  <r>
    <x v="163"/>
    <x v="163"/>
    <x v="2"/>
    <n v="3"/>
    <x v="0"/>
  </r>
  <r>
    <x v="163"/>
    <x v="163"/>
    <x v="3"/>
    <n v="4"/>
    <x v="11"/>
  </r>
  <r>
    <x v="163"/>
    <x v="163"/>
    <x v="4"/>
    <n v="5"/>
    <x v="3"/>
  </r>
  <r>
    <x v="163"/>
    <x v="163"/>
    <x v="5"/>
    <n v="6"/>
    <x v="2"/>
  </r>
  <r>
    <x v="164"/>
    <x v="164"/>
    <x v="0"/>
    <n v="1"/>
    <x v="3"/>
  </r>
  <r>
    <x v="164"/>
    <x v="164"/>
    <x v="1"/>
    <n v="2"/>
    <x v="9"/>
  </r>
  <r>
    <x v="164"/>
    <x v="164"/>
    <x v="2"/>
    <n v="3"/>
    <x v="6"/>
  </r>
  <r>
    <x v="164"/>
    <x v="164"/>
    <x v="3"/>
    <n v="4"/>
    <x v="4"/>
  </r>
  <r>
    <x v="164"/>
    <x v="164"/>
    <x v="4"/>
    <n v="5"/>
    <x v="2"/>
  </r>
  <r>
    <x v="164"/>
    <x v="164"/>
    <x v="5"/>
    <n v="6"/>
    <x v="16"/>
  </r>
  <r>
    <x v="165"/>
    <x v="165"/>
    <x v="0"/>
    <n v="1"/>
    <x v="13"/>
  </r>
  <r>
    <x v="165"/>
    <x v="165"/>
    <x v="1"/>
    <n v="2"/>
    <x v="9"/>
  </r>
  <r>
    <x v="165"/>
    <x v="165"/>
    <x v="2"/>
    <n v="3"/>
    <x v="0"/>
  </r>
  <r>
    <x v="165"/>
    <x v="165"/>
    <x v="3"/>
    <n v="4"/>
    <x v="3"/>
  </r>
  <r>
    <x v="165"/>
    <x v="165"/>
    <x v="4"/>
    <n v="5"/>
    <x v="4"/>
  </r>
  <r>
    <x v="165"/>
    <x v="165"/>
    <x v="5"/>
    <n v="6"/>
    <x v="5"/>
  </r>
  <r>
    <x v="166"/>
    <x v="166"/>
    <x v="0"/>
    <n v="1"/>
    <x v="5"/>
  </r>
  <r>
    <x v="166"/>
    <x v="166"/>
    <x v="1"/>
    <n v="2"/>
    <x v="1"/>
  </r>
  <r>
    <x v="166"/>
    <x v="166"/>
    <x v="2"/>
    <n v="3"/>
    <x v="6"/>
  </r>
  <r>
    <x v="166"/>
    <x v="166"/>
    <x v="3"/>
    <n v="4"/>
    <x v="18"/>
  </r>
  <r>
    <x v="166"/>
    <x v="166"/>
    <x v="4"/>
    <n v="5"/>
    <x v="8"/>
  </r>
  <r>
    <x v="166"/>
    <x v="166"/>
    <x v="5"/>
    <n v="6"/>
    <x v="15"/>
  </r>
  <r>
    <x v="167"/>
    <x v="167"/>
    <x v="0"/>
    <n v="1"/>
    <x v="2"/>
  </r>
  <r>
    <x v="167"/>
    <x v="167"/>
    <x v="1"/>
    <n v="2"/>
    <x v="6"/>
  </r>
  <r>
    <x v="167"/>
    <x v="167"/>
    <x v="2"/>
    <n v="3"/>
    <x v="9"/>
  </r>
  <r>
    <x v="167"/>
    <x v="167"/>
    <x v="3"/>
    <n v="4"/>
    <x v="16"/>
  </r>
  <r>
    <x v="167"/>
    <x v="167"/>
    <x v="4"/>
    <n v="5"/>
    <x v="4"/>
  </r>
  <r>
    <x v="167"/>
    <x v="167"/>
    <x v="5"/>
    <n v="6"/>
    <x v="7"/>
  </r>
  <r>
    <x v="168"/>
    <x v="168"/>
    <x v="0"/>
    <n v="1"/>
    <x v="7"/>
  </r>
  <r>
    <x v="168"/>
    <x v="168"/>
    <x v="1"/>
    <n v="2"/>
    <x v="7"/>
  </r>
  <r>
    <x v="168"/>
    <x v="168"/>
    <x v="2"/>
    <n v="3"/>
    <x v="9"/>
  </r>
  <r>
    <x v="168"/>
    <x v="168"/>
    <x v="3"/>
    <n v="4"/>
    <x v="3"/>
  </r>
  <r>
    <x v="168"/>
    <x v="168"/>
    <x v="4"/>
    <n v="5"/>
    <x v="4"/>
  </r>
  <r>
    <x v="168"/>
    <x v="168"/>
    <x v="5"/>
    <n v="6"/>
    <x v="2"/>
  </r>
  <r>
    <x v="169"/>
    <x v="169"/>
    <x v="0"/>
    <n v="1"/>
    <x v="10"/>
  </r>
  <r>
    <x v="169"/>
    <x v="169"/>
    <x v="1"/>
    <n v="2"/>
    <x v="2"/>
  </r>
  <r>
    <x v="169"/>
    <x v="169"/>
    <x v="2"/>
    <n v="3"/>
    <x v="6"/>
  </r>
  <r>
    <x v="169"/>
    <x v="169"/>
    <x v="3"/>
    <n v="4"/>
    <x v="4"/>
  </r>
  <r>
    <x v="169"/>
    <x v="169"/>
    <x v="4"/>
    <n v="5"/>
    <x v="7"/>
  </r>
  <r>
    <x v="169"/>
    <x v="169"/>
    <x v="5"/>
    <n v="6"/>
    <x v="7"/>
  </r>
  <r>
    <x v="170"/>
    <x v="170"/>
    <x v="0"/>
    <n v="1"/>
    <x v="15"/>
  </r>
  <r>
    <x v="170"/>
    <x v="170"/>
    <x v="1"/>
    <n v="2"/>
    <x v="6"/>
  </r>
  <r>
    <x v="170"/>
    <x v="170"/>
    <x v="2"/>
    <n v="3"/>
    <x v="9"/>
  </r>
  <r>
    <x v="170"/>
    <x v="170"/>
    <x v="3"/>
    <n v="4"/>
    <x v="3"/>
  </r>
  <r>
    <x v="170"/>
    <x v="170"/>
    <x v="4"/>
    <n v="5"/>
    <x v="4"/>
  </r>
  <r>
    <x v="170"/>
    <x v="170"/>
    <x v="5"/>
    <n v="6"/>
    <x v="17"/>
  </r>
  <r>
    <x v="171"/>
    <x v="171"/>
    <x v="0"/>
    <n v="1"/>
    <x v="4"/>
  </r>
  <r>
    <x v="171"/>
    <x v="171"/>
    <x v="1"/>
    <n v="2"/>
    <x v="13"/>
  </r>
  <r>
    <x v="171"/>
    <x v="171"/>
    <x v="2"/>
    <n v="3"/>
    <x v="6"/>
  </r>
  <r>
    <x v="171"/>
    <x v="171"/>
    <x v="3"/>
    <n v="4"/>
    <x v="10"/>
  </r>
  <r>
    <x v="171"/>
    <x v="171"/>
    <x v="4"/>
    <n v="5"/>
    <x v="13"/>
  </r>
  <r>
    <x v="171"/>
    <x v="171"/>
    <x v="5"/>
    <n v="6"/>
    <x v="7"/>
  </r>
  <r>
    <x v="172"/>
    <x v="172"/>
    <x v="0"/>
    <n v="1"/>
    <x v="15"/>
  </r>
  <r>
    <x v="172"/>
    <x v="172"/>
    <x v="1"/>
    <n v="2"/>
    <x v="6"/>
  </r>
  <r>
    <x v="172"/>
    <x v="172"/>
    <x v="2"/>
    <n v="3"/>
    <x v="13"/>
  </r>
  <r>
    <x v="172"/>
    <x v="172"/>
    <x v="3"/>
    <n v="4"/>
    <x v="10"/>
  </r>
  <r>
    <x v="172"/>
    <x v="172"/>
    <x v="4"/>
    <n v="5"/>
    <x v="4"/>
  </r>
  <r>
    <x v="172"/>
    <x v="172"/>
    <x v="5"/>
    <n v="6"/>
    <x v="15"/>
  </r>
  <r>
    <x v="173"/>
    <x v="173"/>
    <x v="0"/>
    <n v="1"/>
    <x v="2"/>
  </r>
  <r>
    <x v="173"/>
    <x v="173"/>
    <x v="1"/>
    <n v="2"/>
    <x v="6"/>
  </r>
  <r>
    <x v="173"/>
    <x v="173"/>
    <x v="2"/>
    <n v="3"/>
    <x v="0"/>
  </r>
  <r>
    <x v="173"/>
    <x v="173"/>
    <x v="3"/>
    <n v="4"/>
    <x v="11"/>
  </r>
  <r>
    <x v="173"/>
    <x v="173"/>
    <x v="4"/>
    <n v="5"/>
    <x v="17"/>
  </r>
  <r>
    <x v="173"/>
    <x v="173"/>
    <x v="5"/>
    <n v="6"/>
    <x v="2"/>
  </r>
  <r>
    <x v="174"/>
    <x v="174"/>
    <x v="0"/>
    <n v="1"/>
    <x v="7"/>
  </r>
  <r>
    <x v="174"/>
    <x v="174"/>
    <x v="1"/>
    <n v="2"/>
    <x v="6"/>
  </r>
  <r>
    <x v="174"/>
    <x v="174"/>
    <x v="2"/>
    <n v="3"/>
    <x v="0"/>
  </r>
  <r>
    <x v="174"/>
    <x v="174"/>
    <x v="3"/>
    <n v="4"/>
    <x v="14"/>
  </r>
  <r>
    <x v="174"/>
    <x v="174"/>
    <x v="4"/>
    <n v="5"/>
    <x v="4"/>
  </r>
  <r>
    <x v="174"/>
    <x v="174"/>
    <x v="5"/>
    <n v="6"/>
    <x v="13"/>
  </r>
  <r>
    <x v="175"/>
    <x v="175"/>
    <x v="0"/>
    <n v="1"/>
    <x v="9"/>
  </r>
  <r>
    <x v="175"/>
    <x v="175"/>
    <x v="1"/>
    <n v="2"/>
    <x v="0"/>
  </r>
  <r>
    <x v="175"/>
    <x v="175"/>
    <x v="2"/>
    <n v="3"/>
    <x v="9"/>
  </r>
  <r>
    <x v="175"/>
    <x v="175"/>
    <x v="3"/>
    <n v="4"/>
    <x v="18"/>
  </r>
  <r>
    <x v="175"/>
    <x v="175"/>
    <x v="4"/>
    <n v="5"/>
    <x v="14"/>
  </r>
  <r>
    <x v="175"/>
    <x v="175"/>
    <x v="5"/>
    <n v="6"/>
    <x v="16"/>
  </r>
  <r>
    <x v="176"/>
    <x v="176"/>
    <x v="0"/>
    <n v="1"/>
    <x v="12"/>
  </r>
  <r>
    <x v="176"/>
    <x v="176"/>
    <x v="1"/>
    <n v="2"/>
    <x v="9"/>
  </r>
  <r>
    <x v="176"/>
    <x v="176"/>
    <x v="2"/>
    <n v="3"/>
    <x v="8"/>
  </r>
  <r>
    <x v="176"/>
    <x v="176"/>
    <x v="3"/>
    <n v="4"/>
    <x v="1"/>
  </r>
  <r>
    <x v="176"/>
    <x v="176"/>
    <x v="4"/>
    <n v="5"/>
    <x v="3"/>
  </r>
  <r>
    <x v="176"/>
    <x v="176"/>
    <x v="5"/>
    <n v="6"/>
    <x v="9"/>
  </r>
  <r>
    <x v="177"/>
    <x v="177"/>
    <x v="0"/>
    <n v="1"/>
    <x v="11"/>
  </r>
  <r>
    <x v="177"/>
    <x v="177"/>
    <x v="1"/>
    <n v="2"/>
    <x v="0"/>
  </r>
  <r>
    <x v="177"/>
    <x v="177"/>
    <x v="2"/>
    <n v="3"/>
    <x v="16"/>
  </r>
  <r>
    <x v="177"/>
    <x v="177"/>
    <x v="3"/>
    <n v="4"/>
    <x v="9"/>
  </r>
  <r>
    <x v="177"/>
    <x v="177"/>
    <x v="4"/>
    <n v="5"/>
    <x v="0"/>
  </r>
  <r>
    <x v="177"/>
    <x v="177"/>
    <x v="5"/>
    <n v="6"/>
    <x v="6"/>
  </r>
  <r>
    <x v="178"/>
    <x v="178"/>
    <x v="0"/>
    <n v="1"/>
    <x v="4"/>
  </r>
  <r>
    <x v="178"/>
    <x v="178"/>
    <x v="1"/>
    <n v="2"/>
    <x v="5"/>
  </r>
  <r>
    <x v="178"/>
    <x v="178"/>
    <x v="2"/>
    <n v="3"/>
    <x v="1"/>
  </r>
  <r>
    <x v="178"/>
    <x v="178"/>
    <x v="3"/>
    <n v="4"/>
    <x v="10"/>
  </r>
  <r>
    <x v="178"/>
    <x v="178"/>
    <x v="4"/>
    <n v="5"/>
    <x v="9"/>
  </r>
  <r>
    <x v="178"/>
    <x v="178"/>
    <x v="5"/>
    <n v="6"/>
    <x v="6"/>
  </r>
  <r>
    <x v="179"/>
    <x v="179"/>
    <x v="0"/>
    <n v="1"/>
    <x v="11"/>
  </r>
  <r>
    <x v="179"/>
    <x v="179"/>
    <x v="1"/>
    <n v="2"/>
    <x v="15"/>
  </r>
  <r>
    <x v="179"/>
    <x v="179"/>
    <x v="2"/>
    <n v="3"/>
    <x v="6"/>
  </r>
  <r>
    <x v="179"/>
    <x v="179"/>
    <x v="3"/>
    <n v="4"/>
    <x v="10"/>
  </r>
  <r>
    <x v="179"/>
    <x v="179"/>
    <x v="4"/>
    <n v="5"/>
    <x v="13"/>
  </r>
  <r>
    <x v="179"/>
    <x v="179"/>
    <x v="5"/>
    <n v="6"/>
    <x v="6"/>
  </r>
  <r>
    <x v="180"/>
    <x v="180"/>
    <x v="0"/>
    <n v="1"/>
    <x v="17"/>
  </r>
  <r>
    <x v="180"/>
    <x v="180"/>
    <x v="1"/>
    <n v="2"/>
    <x v="1"/>
  </r>
  <r>
    <x v="180"/>
    <x v="180"/>
    <x v="2"/>
    <n v="3"/>
    <x v="2"/>
  </r>
  <r>
    <x v="180"/>
    <x v="180"/>
    <x v="3"/>
    <n v="4"/>
    <x v="18"/>
  </r>
  <r>
    <x v="180"/>
    <x v="180"/>
    <x v="4"/>
    <n v="5"/>
    <x v="1"/>
  </r>
  <r>
    <x v="180"/>
    <x v="180"/>
    <x v="5"/>
    <n v="6"/>
    <x v="1"/>
  </r>
  <r>
    <x v="181"/>
    <x v="181"/>
    <x v="0"/>
    <n v="1"/>
    <x v="4"/>
  </r>
  <r>
    <x v="181"/>
    <x v="181"/>
    <x v="1"/>
    <n v="2"/>
    <x v="5"/>
  </r>
  <r>
    <x v="181"/>
    <x v="181"/>
    <x v="2"/>
    <n v="3"/>
    <x v="9"/>
  </r>
  <r>
    <x v="181"/>
    <x v="181"/>
    <x v="3"/>
    <n v="4"/>
    <x v="12"/>
  </r>
  <r>
    <x v="181"/>
    <x v="181"/>
    <x v="4"/>
    <n v="5"/>
    <x v="0"/>
  </r>
  <r>
    <x v="181"/>
    <x v="181"/>
    <x v="5"/>
    <n v="6"/>
    <x v="6"/>
  </r>
  <r>
    <x v="182"/>
    <x v="182"/>
    <x v="0"/>
    <n v="1"/>
    <x v="11"/>
  </r>
  <r>
    <x v="182"/>
    <x v="182"/>
    <x v="1"/>
    <n v="2"/>
    <x v="0"/>
  </r>
  <r>
    <x v="182"/>
    <x v="182"/>
    <x v="2"/>
    <n v="3"/>
    <x v="9"/>
  </r>
  <r>
    <x v="182"/>
    <x v="182"/>
    <x v="3"/>
    <n v="4"/>
    <x v="16"/>
  </r>
  <r>
    <x v="182"/>
    <x v="182"/>
    <x v="4"/>
    <n v="5"/>
    <x v="9"/>
  </r>
  <r>
    <x v="182"/>
    <x v="182"/>
    <x v="5"/>
    <n v="6"/>
    <x v="6"/>
  </r>
  <r>
    <x v="183"/>
    <x v="183"/>
    <x v="0"/>
    <n v="1"/>
    <x v="4"/>
  </r>
  <r>
    <x v="183"/>
    <x v="183"/>
    <x v="1"/>
    <n v="2"/>
    <x v="0"/>
  </r>
  <r>
    <x v="183"/>
    <x v="183"/>
    <x v="2"/>
    <n v="3"/>
    <x v="13"/>
  </r>
  <r>
    <x v="183"/>
    <x v="183"/>
    <x v="3"/>
    <n v="4"/>
    <x v="12"/>
  </r>
  <r>
    <x v="183"/>
    <x v="183"/>
    <x v="4"/>
    <n v="5"/>
    <x v="2"/>
  </r>
  <r>
    <x v="183"/>
    <x v="183"/>
    <x v="5"/>
    <n v="6"/>
    <x v="0"/>
  </r>
  <r>
    <x v="184"/>
    <x v="184"/>
    <x v="0"/>
    <n v="1"/>
    <x v="4"/>
  </r>
  <r>
    <x v="184"/>
    <x v="184"/>
    <x v="1"/>
    <n v="2"/>
    <x v="7"/>
  </r>
  <r>
    <x v="184"/>
    <x v="184"/>
    <x v="2"/>
    <n v="3"/>
    <x v="6"/>
  </r>
  <r>
    <x v="184"/>
    <x v="184"/>
    <x v="3"/>
    <n v="4"/>
    <x v="17"/>
  </r>
  <r>
    <x v="184"/>
    <x v="184"/>
    <x v="4"/>
    <n v="5"/>
    <x v="9"/>
  </r>
  <r>
    <x v="184"/>
    <x v="184"/>
    <x v="5"/>
    <n v="6"/>
    <x v="6"/>
  </r>
  <r>
    <x v="185"/>
    <x v="185"/>
    <x v="0"/>
    <n v="1"/>
    <x v="4"/>
  </r>
  <r>
    <x v="185"/>
    <x v="185"/>
    <x v="1"/>
    <n v="2"/>
    <x v="14"/>
  </r>
  <r>
    <x v="185"/>
    <x v="185"/>
    <x v="2"/>
    <n v="3"/>
    <x v="9"/>
  </r>
  <r>
    <x v="185"/>
    <x v="185"/>
    <x v="3"/>
    <n v="4"/>
    <x v="12"/>
  </r>
  <r>
    <x v="185"/>
    <x v="185"/>
    <x v="4"/>
    <n v="5"/>
    <x v="9"/>
  </r>
  <r>
    <x v="185"/>
    <x v="185"/>
    <x v="5"/>
    <n v="6"/>
    <x v="6"/>
  </r>
  <r>
    <x v="186"/>
    <x v="186"/>
    <x v="0"/>
    <n v="1"/>
    <x v="4"/>
  </r>
  <r>
    <x v="186"/>
    <x v="186"/>
    <x v="1"/>
    <n v="2"/>
    <x v="7"/>
  </r>
  <r>
    <x v="186"/>
    <x v="186"/>
    <x v="2"/>
    <n v="3"/>
    <x v="6"/>
  </r>
  <r>
    <x v="186"/>
    <x v="186"/>
    <x v="3"/>
    <n v="4"/>
    <x v="17"/>
  </r>
  <r>
    <x v="186"/>
    <x v="186"/>
    <x v="4"/>
    <n v="5"/>
    <x v="9"/>
  </r>
  <r>
    <x v="186"/>
    <x v="186"/>
    <x v="5"/>
    <n v="6"/>
    <x v="6"/>
  </r>
  <r>
    <x v="187"/>
    <x v="187"/>
    <x v="0"/>
    <n v="1"/>
    <x v="4"/>
  </r>
  <r>
    <x v="187"/>
    <x v="187"/>
    <x v="1"/>
    <n v="2"/>
    <x v="15"/>
  </r>
  <r>
    <x v="187"/>
    <x v="187"/>
    <x v="2"/>
    <n v="3"/>
    <x v="6"/>
  </r>
  <r>
    <x v="187"/>
    <x v="187"/>
    <x v="3"/>
    <n v="4"/>
    <x v="10"/>
  </r>
  <r>
    <x v="187"/>
    <x v="187"/>
    <x v="4"/>
    <n v="5"/>
    <x v="9"/>
  </r>
  <r>
    <x v="187"/>
    <x v="187"/>
    <x v="5"/>
    <n v="6"/>
    <x v="6"/>
  </r>
  <r>
    <x v="188"/>
    <x v="188"/>
    <x v="0"/>
    <n v="1"/>
    <x v="14"/>
  </r>
  <r>
    <x v="188"/>
    <x v="188"/>
    <x v="1"/>
    <n v="2"/>
    <x v="0"/>
  </r>
  <r>
    <x v="188"/>
    <x v="188"/>
    <x v="2"/>
    <n v="3"/>
    <x v="6"/>
  </r>
  <r>
    <x v="188"/>
    <x v="188"/>
    <x v="3"/>
    <n v="4"/>
    <x v="2"/>
  </r>
  <r>
    <x v="188"/>
    <x v="188"/>
    <x v="4"/>
    <n v="5"/>
    <x v="12"/>
  </r>
  <r>
    <x v="188"/>
    <x v="188"/>
    <x v="5"/>
    <n v="6"/>
    <x v="15"/>
  </r>
  <r>
    <x v="189"/>
    <x v="189"/>
    <x v="0"/>
    <n v="1"/>
    <x v="4"/>
  </r>
  <r>
    <x v="189"/>
    <x v="189"/>
    <x v="1"/>
    <n v="2"/>
    <x v="6"/>
  </r>
  <r>
    <x v="189"/>
    <x v="189"/>
    <x v="2"/>
    <n v="3"/>
    <x v="6"/>
  </r>
  <r>
    <x v="189"/>
    <x v="189"/>
    <x v="3"/>
    <n v="4"/>
    <x v="13"/>
  </r>
  <r>
    <x v="189"/>
    <x v="189"/>
    <x v="4"/>
    <n v="5"/>
    <x v="15"/>
  </r>
  <r>
    <x v="189"/>
    <x v="189"/>
    <x v="5"/>
    <n v="6"/>
    <x v="5"/>
  </r>
  <r>
    <x v="190"/>
    <x v="190"/>
    <x v="0"/>
    <n v="1"/>
    <x v="4"/>
  </r>
  <r>
    <x v="190"/>
    <x v="190"/>
    <x v="1"/>
    <n v="2"/>
    <x v="13"/>
  </r>
  <r>
    <x v="190"/>
    <x v="190"/>
    <x v="2"/>
    <n v="3"/>
    <x v="0"/>
  </r>
  <r>
    <x v="190"/>
    <x v="190"/>
    <x v="3"/>
    <n v="4"/>
    <x v="10"/>
  </r>
  <r>
    <x v="190"/>
    <x v="190"/>
    <x v="4"/>
    <n v="5"/>
    <x v="13"/>
  </r>
  <r>
    <x v="190"/>
    <x v="190"/>
    <x v="5"/>
    <n v="6"/>
    <x v="9"/>
  </r>
  <r>
    <x v="191"/>
    <x v="191"/>
    <x v="0"/>
    <n v="1"/>
    <x v="4"/>
  </r>
  <r>
    <x v="191"/>
    <x v="191"/>
    <x v="1"/>
    <n v="2"/>
    <x v="2"/>
  </r>
  <r>
    <x v="191"/>
    <x v="191"/>
    <x v="2"/>
    <n v="3"/>
    <x v="6"/>
  </r>
  <r>
    <x v="191"/>
    <x v="191"/>
    <x v="3"/>
    <n v="4"/>
    <x v="3"/>
  </r>
  <r>
    <x v="191"/>
    <x v="191"/>
    <x v="4"/>
    <n v="5"/>
    <x v="15"/>
  </r>
  <r>
    <x v="191"/>
    <x v="191"/>
    <x v="5"/>
    <n v="6"/>
    <x v="6"/>
  </r>
  <r>
    <x v="192"/>
    <x v="192"/>
    <x v="0"/>
    <n v="1"/>
    <x v="4"/>
  </r>
  <r>
    <x v="192"/>
    <x v="192"/>
    <x v="1"/>
    <n v="2"/>
    <x v="15"/>
  </r>
  <r>
    <x v="192"/>
    <x v="192"/>
    <x v="2"/>
    <n v="3"/>
    <x v="6"/>
  </r>
  <r>
    <x v="192"/>
    <x v="192"/>
    <x v="3"/>
    <n v="4"/>
    <x v="10"/>
  </r>
  <r>
    <x v="192"/>
    <x v="192"/>
    <x v="4"/>
    <n v="5"/>
    <x v="1"/>
  </r>
  <r>
    <x v="192"/>
    <x v="192"/>
    <x v="5"/>
    <n v="6"/>
    <x v="6"/>
  </r>
  <r>
    <x v="193"/>
    <x v="193"/>
    <x v="0"/>
    <n v="1"/>
    <x v="18"/>
  </r>
  <r>
    <x v="193"/>
    <x v="193"/>
    <x v="1"/>
    <n v="2"/>
    <x v="6"/>
  </r>
  <r>
    <x v="193"/>
    <x v="193"/>
    <x v="2"/>
    <n v="3"/>
    <x v="6"/>
  </r>
  <r>
    <x v="193"/>
    <x v="193"/>
    <x v="3"/>
    <n v="4"/>
    <x v="18"/>
  </r>
  <r>
    <x v="193"/>
    <x v="193"/>
    <x v="4"/>
    <n v="5"/>
    <x v="2"/>
  </r>
  <r>
    <x v="193"/>
    <x v="193"/>
    <x v="5"/>
    <n v="6"/>
    <x v="0"/>
  </r>
  <r>
    <x v="194"/>
    <x v="194"/>
    <x v="0"/>
    <n v="1"/>
    <x v="11"/>
  </r>
  <r>
    <x v="194"/>
    <x v="194"/>
    <x v="1"/>
    <n v="2"/>
    <x v="0"/>
  </r>
  <r>
    <x v="194"/>
    <x v="194"/>
    <x v="2"/>
    <n v="3"/>
    <x v="6"/>
  </r>
  <r>
    <x v="194"/>
    <x v="194"/>
    <x v="3"/>
    <n v="4"/>
    <x v="7"/>
  </r>
  <r>
    <x v="194"/>
    <x v="194"/>
    <x v="4"/>
    <n v="5"/>
    <x v="1"/>
  </r>
  <r>
    <x v="194"/>
    <x v="194"/>
    <x v="5"/>
    <n v="6"/>
    <x v="0"/>
  </r>
  <r>
    <x v="195"/>
    <x v="195"/>
    <x v="0"/>
    <n v="1"/>
    <x v="11"/>
  </r>
  <r>
    <x v="195"/>
    <x v="195"/>
    <x v="1"/>
    <n v="2"/>
    <x v="6"/>
  </r>
  <r>
    <x v="195"/>
    <x v="195"/>
    <x v="2"/>
    <n v="3"/>
    <x v="6"/>
  </r>
  <r>
    <x v="195"/>
    <x v="195"/>
    <x v="3"/>
    <n v="4"/>
    <x v="5"/>
  </r>
  <r>
    <x v="195"/>
    <x v="195"/>
    <x v="4"/>
    <n v="5"/>
    <x v="2"/>
  </r>
  <r>
    <x v="195"/>
    <x v="195"/>
    <x v="5"/>
    <n v="6"/>
    <x v="0"/>
  </r>
  <r>
    <x v="196"/>
    <x v="196"/>
    <x v="0"/>
    <n v="1"/>
    <x v="11"/>
  </r>
  <r>
    <x v="196"/>
    <x v="196"/>
    <x v="1"/>
    <n v="2"/>
    <x v="0"/>
  </r>
  <r>
    <x v="196"/>
    <x v="196"/>
    <x v="2"/>
    <n v="3"/>
    <x v="6"/>
  </r>
  <r>
    <x v="196"/>
    <x v="196"/>
    <x v="3"/>
    <n v="4"/>
    <x v="12"/>
  </r>
  <r>
    <x v="196"/>
    <x v="196"/>
    <x v="4"/>
    <n v="5"/>
    <x v="13"/>
  </r>
  <r>
    <x v="196"/>
    <x v="196"/>
    <x v="5"/>
    <n v="6"/>
    <x v="15"/>
  </r>
  <r>
    <x v="197"/>
    <x v="197"/>
    <x v="0"/>
    <n v="1"/>
    <x v="18"/>
  </r>
  <r>
    <x v="197"/>
    <x v="197"/>
    <x v="1"/>
    <n v="2"/>
    <x v="0"/>
  </r>
  <r>
    <x v="197"/>
    <x v="197"/>
    <x v="2"/>
    <n v="3"/>
    <x v="6"/>
  </r>
  <r>
    <x v="197"/>
    <x v="197"/>
    <x v="3"/>
    <n v="4"/>
    <x v="7"/>
  </r>
  <r>
    <x v="197"/>
    <x v="197"/>
    <x v="4"/>
    <n v="5"/>
    <x v="13"/>
  </r>
  <r>
    <x v="197"/>
    <x v="197"/>
    <x v="5"/>
    <n v="6"/>
    <x v="0"/>
  </r>
  <r>
    <x v="198"/>
    <x v="198"/>
    <x v="0"/>
    <n v="1"/>
    <x v="4"/>
  </r>
  <r>
    <x v="198"/>
    <x v="198"/>
    <x v="1"/>
    <n v="2"/>
    <x v="6"/>
  </r>
  <r>
    <x v="198"/>
    <x v="198"/>
    <x v="2"/>
    <n v="3"/>
    <x v="6"/>
  </r>
  <r>
    <x v="198"/>
    <x v="198"/>
    <x v="3"/>
    <n v="4"/>
    <x v="2"/>
  </r>
  <r>
    <x v="198"/>
    <x v="198"/>
    <x v="4"/>
    <n v="5"/>
    <x v="13"/>
  </r>
  <r>
    <x v="198"/>
    <x v="198"/>
    <x v="5"/>
    <n v="6"/>
    <x v="6"/>
  </r>
  <r>
    <x v="199"/>
    <x v="199"/>
    <x v="0"/>
    <n v="1"/>
    <x v="4"/>
  </r>
  <r>
    <x v="199"/>
    <x v="199"/>
    <x v="1"/>
    <n v="2"/>
    <x v="9"/>
  </r>
  <r>
    <x v="199"/>
    <x v="199"/>
    <x v="2"/>
    <n v="3"/>
    <x v="0"/>
  </r>
  <r>
    <x v="199"/>
    <x v="199"/>
    <x v="3"/>
    <n v="4"/>
    <x v="2"/>
  </r>
  <r>
    <x v="199"/>
    <x v="199"/>
    <x v="4"/>
    <n v="5"/>
    <x v="15"/>
  </r>
  <r>
    <x v="199"/>
    <x v="199"/>
    <x v="5"/>
    <n v="6"/>
    <x v="6"/>
  </r>
  <r>
    <x v="200"/>
    <x v="200"/>
    <x v="0"/>
    <n v="1"/>
    <x v="4"/>
  </r>
  <r>
    <x v="200"/>
    <x v="200"/>
    <x v="1"/>
    <n v="2"/>
    <x v="2"/>
  </r>
  <r>
    <x v="200"/>
    <x v="200"/>
    <x v="2"/>
    <n v="3"/>
    <x v="0"/>
  </r>
  <r>
    <x v="200"/>
    <x v="200"/>
    <x v="3"/>
    <n v="4"/>
    <x v="10"/>
  </r>
  <r>
    <x v="200"/>
    <x v="200"/>
    <x v="4"/>
    <n v="5"/>
    <x v="2"/>
  </r>
  <r>
    <x v="200"/>
    <x v="200"/>
    <x v="5"/>
    <n v="6"/>
    <x v="6"/>
  </r>
  <r>
    <x v="201"/>
    <x v="201"/>
    <x v="0"/>
    <n v="1"/>
    <x v="4"/>
  </r>
  <r>
    <x v="201"/>
    <x v="201"/>
    <x v="1"/>
    <n v="2"/>
    <x v="6"/>
  </r>
  <r>
    <x v="201"/>
    <x v="201"/>
    <x v="2"/>
    <n v="3"/>
    <x v="9"/>
  </r>
  <r>
    <x v="201"/>
    <x v="201"/>
    <x v="3"/>
    <n v="4"/>
    <x v="2"/>
  </r>
  <r>
    <x v="201"/>
    <x v="201"/>
    <x v="4"/>
    <n v="5"/>
    <x v="13"/>
  </r>
  <r>
    <x v="201"/>
    <x v="201"/>
    <x v="5"/>
    <n v="6"/>
    <x v="6"/>
  </r>
  <r>
    <x v="202"/>
    <x v="202"/>
    <x v="0"/>
    <n v="1"/>
    <x v="4"/>
  </r>
  <r>
    <x v="202"/>
    <x v="202"/>
    <x v="1"/>
    <n v="2"/>
    <x v="0"/>
  </r>
  <r>
    <x v="202"/>
    <x v="202"/>
    <x v="2"/>
    <n v="3"/>
    <x v="6"/>
  </r>
  <r>
    <x v="202"/>
    <x v="202"/>
    <x v="3"/>
    <n v="4"/>
    <x v="13"/>
  </r>
  <r>
    <x v="202"/>
    <x v="202"/>
    <x v="4"/>
    <n v="5"/>
    <x v="9"/>
  </r>
  <r>
    <x v="202"/>
    <x v="202"/>
    <x v="5"/>
    <n v="6"/>
    <x v="6"/>
  </r>
  <r>
    <x v="203"/>
    <x v="203"/>
    <x v="0"/>
    <n v="1"/>
    <x v="4"/>
  </r>
  <r>
    <x v="203"/>
    <x v="203"/>
    <x v="1"/>
    <n v="2"/>
    <x v="7"/>
  </r>
  <r>
    <x v="203"/>
    <x v="203"/>
    <x v="2"/>
    <n v="3"/>
    <x v="9"/>
  </r>
  <r>
    <x v="203"/>
    <x v="203"/>
    <x v="3"/>
    <n v="4"/>
    <x v="8"/>
  </r>
  <r>
    <x v="203"/>
    <x v="203"/>
    <x v="4"/>
    <n v="5"/>
    <x v="15"/>
  </r>
  <r>
    <x v="203"/>
    <x v="203"/>
    <x v="5"/>
    <n v="6"/>
    <x v="6"/>
  </r>
  <r>
    <x v="204"/>
    <x v="204"/>
    <x v="0"/>
    <n v="1"/>
    <x v="4"/>
  </r>
  <r>
    <x v="204"/>
    <x v="204"/>
    <x v="1"/>
    <n v="2"/>
    <x v="1"/>
  </r>
  <r>
    <x v="204"/>
    <x v="204"/>
    <x v="2"/>
    <n v="3"/>
    <x v="9"/>
  </r>
  <r>
    <x v="204"/>
    <x v="204"/>
    <x v="3"/>
    <n v="4"/>
    <x v="12"/>
  </r>
  <r>
    <x v="204"/>
    <x v="204"/>
    <x v="4"/>
    <n v="5"/>
    <x v="2"/>
  </r>
  <r>
    <x v="204"/>
    <x v="204"/>
    <x v="5"/>
    <n v="6"/>
    <x v="6"/>
  </r>
  <r>
    <x v="205"/>
    <x v="205"/>
    <x v="0"/>
    <n v="1"/>
    <x v="4"/>
  </r>
  <r>
    <x v="205"/>
    <x v="205"/>
    <x v="1"/>
    <n v="2"/>
    <x v="15"/>
  </r>
  <r>
    <x v="205"/>
    <x v="205"/>
    <x v="2"/>
    <n v="3"/>
    <x v="9"/>
  </r>
  <r>
    <x v="205"/>
    <x v="205"/>
    <x v="3"/>
    <n v="4"/>
    <x v="3"/>
  </r>
  <r>
    <x v="205"/>
    <x v="205"/>
    <x v="4"/>
    <n v="5"/>
    <x v="9"/>
  </r>
  <r>
    <x v="205"/>
    <x v="205"/>
    <x v="5"/>
    <n v="6"/>
    <x v="6"/>
  </r>
  <r>
    <x v="206"/>
    <x v="206"/>
    <x v="0"/>
    <n v="1"/>
    <x v="4"/>
  </r>
  <r>
    <x v="206"/>
    <x v="206"/>
    <x v="1"/>
    <n v="2"/>
    <x v="9"/>
  </r>
  <r>
    <x v="206"/>
    <x v="206"/>
    <x v="2"/>
    <n v="3"/>
    <x v="6"/>
  </r>
  <r>
    <x v="206"/>
    <x v="206"/>
    <x v="3"/>
    <n v="4"/>
    <x v="15"/>
  </r>
  <r>
    <x v="206"/>
    <x v="206"/>
    <x v="4"/>
    <n v="5"/>
    <x v="1"/>
  </r>
  <r>
    <x v="206"/>
    <x v="206"/>
    <x v="5"/>
    <n v="6"/>
    <x v="6"/>
  </r>
  <r>
    <x v="207"/>
    <x v="207"/>
    <x v="0"/>
    <n v="1"/>
    <x v="4"/>
  </r>
  <r>
    <x v="207"/>
    <x v="207"/>
    <x v="1"/>
    <n v="2"/>
    <x v="1"/>
  </r>
  <r>
    <x v="207"/>
    <x v="207"/>
    <x v="2"/>
    <n v="3"/>
    <x v="6"/>
  </r>
  <r>
    <x v="207"/>
    <x v="207"/>
    <x v="3"/>
    <n v="4"/>
    <x v="13"/>
  </r>
  <r>
    <x v="207"/>
    <x v="207"/>
    <x v="4"/>
    <n v="5"/>
    <x v="9"/>
  </r>
  <r>
    <x v="207"/>
    <x v="207"/>
    <x v="5"/>
    <n v="6"/>
    <x v="0"/>
  </r>
  <r>
    <x v="208"/>
    <x v="208"/>
    <x v="0"/>
    <n v="1"/>
    <x v="4"/>
  </r>
  <r>
    <x v="208"/>
    <x v="208"/>
    <x v="1"/>
    <n v="2"/>
    <x v="7"/>
  </r>
  <r>
    <x v="208"/>
    <x v="208"/>
    <x v="2"/>
    <n v="3"/>
    <x v="9"/>
  </r>
  <r>
    <x v="208"/>
    <x v="208"/>
    <x v="3"/>
    <n v="4"/>
    <x v="12"/>
  </r>
  <r>
    <x v="208"/>
    <x v="208"/>
    <x v="4"/>
    <n v="5"/>
    <x v="6"/>
  </r>
  <r>
    <x v="208"/>
    <x v="208"/>
    <x v="5"/>
    <n v="6"/>
    <x v="6"/>
  </r>
  <r>
    <x v="209"/>
    <x v="209"/>
    <x v="0"/>
    <n v="1"/>
    <x v="4"/>
  </r>
  <r>
    <x v="209"/>
    <x v="209"/>
    <x v="1"/>
    <n v="2"/>
    <x v="0"/>
  </r>
  <r>
    <x v="209"/>
    <x v="209"/>
    <x v="2"/>
    <n v="3"/>
    <x v="6"/>
  </r>
  <r>
    <x v="209"/>
    <x v="209"/>
    <x v="3"/>
    <n v="4"/>
    <x v="13"/>
  </r>
  <r>
    <x v="209"/>
    <x v="209"/>
    <x v="4"/>
    <n v="5"/>
    <x v="0"/>
  </r>
  <r>
    <x v="209"/>
    <x v="209"/>
    <x v="5"/>
    <n v="6"/>
    <x v="6"/>
  </r>
  <r>
    <x v="210"/>
    <x v="210"/>
    <x v="0"/>
    <n v="1"/>
    <x v="4"/>
  </r>
  <r>
    <x v="210"/>
    <x v="210"/>
    <x v="1"/>
    <n v="2"/>
    <x v="0"/>
  </r>
  <r>
    <x v="210"/>
    <x v="210"/>
    <x v="2"/>
    <n v="3"/>
    <x v="6"/>
  </r>
  <r>
    <x v="210"/>
    <x v="210"/>
    <x v="3"/>
    <n v="4"/>
    <x v="1"/>
  </r>
  <r>
    <x v="210"/>
    <x v="210"/>
    <x v="4"/>
    <n v="5"/>
    <x v="6"/>
  </r>
  <r>
    <x v="210"/>
    <x v="210"/>
    <x v="5"/>
    <n v="6"/>
    <x v="6"/>
  </r>
  <r>
    <x v="211"/>
    <x v="211"/>
    <x v="0"/>
    <n v="1"/>
    <x v="4"/>
  </r>
  <r>
    <x v="211"/>
    <x v="211"/>
    <x v="1"/>
    <n v="2"/>
    <x v="0"/>
  </r>
  <r>
    <x v="211"/>
    <x v="211"/>
    <x v="2"/>
    <n v="3"/>
    <x v="6"/>
  </r>
  <r>
    <x v="211"/>
    <x v="211"/>
    <x v="3"/>
    <n v="4"/>
    <x v="1"/>
  </r>
  <r>
    <x v="211"/>
    <x v="211"/>
    <x v="4"/>
    <n v="5"/>
    <x v="0"/>
  </r>
  <r>
    <x v="211"/>
    <x v="211"/>
    <x v="5"/>
    <n v="6"/>
    <x v="6"/>
  </r>
  <r>
    <x v="212"/>
    <x v="212"/>
    <x v="0"/>
    <n v="1"/>
    <x v="4"/>
  </r>
  <r>
    <x v="212"/>
    <x v="212"/>
    <x v="1"/>
    <n v="2"/>
    <x v="0"/>
  </r>
  <r>
    <x v="212"/>
    <x v="212"/>
    <x v="2"/>
    <n v="3"/>
    <x v="6"/>
  </r>
  <r>
    <x v="212"/>
    <x v="212"/>
    <x v="3"/>
    <n v="4"/>
    <x v="13"/>
  </r>
  <r>
    <x v="212"/>
    <x v="212"/>
    <x v="4"/>
    <n v="5"/>
    <x v="0"/>
  </r>
  <r>
    <x v="212"/>
    <x v="212"/>
    <x v="5"/>
    <n v="6"/>
    <x v="6"/>
  </r>
  <r>
    <x v="213"/>
    <x v="213"/>
    <x v="0"/>
    <n v="1"/>
    <x v="4"/>
  </r>
  <r>
    <x v="213"/>
    <x v="213"/>
    <x v="1"/>
    <n v="2"/>
    <x v="0"/>
  </r>
  <r>
    <x v="213"/>
    <x v="213"/>
    <x v="2"/>
    <n v="3"/>
    <x v="6"/>
  </r>
  <r>
    <x v="213"/>
    <x v="213"/>
    <x v="3"/>
    <n v="4"/>
    <x v="13"/>
  </r>
  <r>
    <x v="213"/>
    <x v="213"/>
    <x v="4"/>
    <n v="5"/>
    <x v="0"/>
  </r>
  <r>
    <x v="213"/>
    <x v="213"/>
    <x v="5"/>
    <n v="6"/>
    <x v="6"/>
  </r>
  <r>
    <x v="214"/>
    <x v="214"/>
    <x v="0"/>
    <n v="1"/>
    <x v="11"/>
  </r>
  <r>
    <x v="214"/>
    <x v="214"/>
    <x v="1"/>
    <n v="2"/>
    <x v="9"/>
  </r>
  <r>
    <x v="214"/>
    <x v="214"/>
    <x v="2"/>
    <n v="3"/>
    <x v="6"/>
  </r>
  <r>
    <x v="214"/>
    <x v="214"/>
    <x v="3"/>
    <n v="4"/>
    <x v="14"/>
  </r>
  <r>
    <x v="214"/>
    <x v="214"/>
    <x v="4"/>
    <n v="5"/>
    <x v="15"/>
  </r>
  <r>
    <x v="214"/>
    <x v="214"/>
    <x v="5"/>
    <n v="6"/>
    <x v="2"/>
  </r>
  <r>
    <x v="215"/>
    <x v="215"/>
    <x v="0"/>
    <n v="1"/>
    <x v="11"/>
  </r>
  <r>
    <x v="215"/>
    <x v="215"/>
    <x v="1"/>
    <n v="2"/>
    <x v="9"/>
  </r>
  <r>
    <x v="215"/>
    <x v="215"/>
    <x v="2"/>
    <n v="3"/>
    <x v="0"/>
  </r>
  <r>
    <x v="215"/>
    <x v="215"/>
    <x v="3"/>
    <n v="4"/>
    <x v="8"/>
  </r>
  <r>
    <x v="215"/>
    <x v="215"/>
    <x v="4"/>
    <n v="5"/>
    <x v="2"/>
  </r>
  <r>
    <x v="215"/>
    <x v="215"/>
    <x v="5"/>
    <n v="6"/>
    <x v="2"/>
  </r>
  <r>
    <x v="216"/>
    <x v="216"/>
    <x v="0"/>
    <n v="1"/>
    <x v="4"/>
  </r>
  <r>
    <x v="216"/>
    <x v="216"/>
    <x v="1"/>
    <n v="2"/>
    <x v="6"/>
  </r>
  <r>
    <x v="216"/>
    <x v="216"/>
    <x v="2"/>
    <n v="3"/>
    <x v="6"/>
  </r>
  <r>
    <x v="216"/>
    <x v="216"/>
    <x v="3"/>
    <n v="4"/>
    <x v="13"/>
  </r>
  <r>
    <x v="216"/>
    <x v="216"/>
    <x v="4"/>
    <n v="5"/>
    <x v="9"/>
  </r>
  <r>
    <x v="216"/>
    <x v="216"/>
    <x v="5"/>
    <n v="6"/>
    <x v="6"/>
  </r>
  <r>
    <x v="217"/>
    <x v="217"/>
    <x v="0"/>
    <n v="1"/>
    <x v="3"/>
  </r>
  <r>
    <x v="217"/>
    <x v="217"/>
    <x v="1"/>
    <n v="2"/>
    <x v="0"/>
  </r>
  <r>
    <x v="217"/>
    <x v="217"/>
    <x v="2"/>
    <n v="3"/>
    <x v="0"/>
  </r>
  <r>
    <x v="217"/>
    <x v="217"/>
    <x v="3"/>
    <n v="4"/>
    <x v="8"/>
  </r>
  <r>
    <x v="217"/>
    <x v="217"/>
    <x v="4"/>
    <n v="5"/>
    <x v="10"/>
  </r>
  <r>
    <x v="217"/>
    <x v="217"/>
    <x v="5"/>
    <n v="6"/>
    <x v="2"/>
  </r>
  <r>
    <x v="218"/>
    <x v="218"/>
    <x v="0"/>
    <n v="1"/>
    <x v="11"/>
  </r>
  <r>
    <x v="218"/>
    <x v="218"/>
    <x v="1"/>
    <n v="2"/>
    <x v="6"/>
  </r>
  <r>
    <x v="218"/>
    <x v="218"/>
    <x v="2"/>
    <n v="3"/>
    <x v="6"/>
  </r>
  <r>
    <x v="218"/>
    <x v="218"/>
    <x v="3"/>
    <n v="4"/>
    <x v="5"/>
  </r>
  <r>
    <x v="218"/>
    <x v="218"/>
    <x v="4"/>
    <n v="5"/>
    <x v="2"/>
  </r>
  <r>
    <x v="218"/>
    <x v="218"/>
    <x v="5"/>
    <n v="6"/>
    <x v="0"/>
  </r>
  <r>
    <x v="219"/>
    <x v="219"/>
    <x v="0"/>
    <n v="1"/>
    <x v="11"/>
  </r>
  <r>
    <x v="219"/>
    <x v="219"/>
    <x v="1"/>
    <n v="2"/>
    <x v="6"/>
  </r>
  <r>
    <x v="219"/>
    <x v="219"/>
    <x v="2"/>
    <n v="3"/>
    <x v="9"/>
  </r>
  <r>
    <x v="219"/>
    <x v="219"/>
    <x v="3"/>
    <n v="4"/>
    <x v="2"/>
  </r>
  <r>
    <x v="219"/>
    <x v="219"/>
    <x v="4"/>
    <n v="5"/>
    <x v="13"/>
  </r>
  <r>
    <x v="219"/>
    <x v="219"/>
    <x v="5"/>
    <n v="6"/>
    <x v="0"/>
  </r>
  <r>
    <x v="220"/>
    <x v="220"/>
    <x v="0"/>
    <n v="1"/>
    <x v="4"/>
  </r>
  <r>
    <x v="220"/>
    <x v="220"/>
    <x v="1"/>
    <n v="2"/>
    <x v="7"/>
  </r>
  <r>
    <x v="220"/>
    <x v="220"/>
    <x v="2"/>
    <n v="3"/>
    <x v="6"/>
  </r>
  <r>
    <x v="220"/>
    <x v="220"/>
    <x v="3"/>
    <n v="4"/>
    <x v="15"/>
  </r>
  <r>
    <x v="220"/>
    <x v="220"/>
    <x v="4"/>
    <n v="5"/>
    <x v="1"/>
  </r>
  <r>
    <x v="220"/>
    <x v="220"/>
    <x v="5"/>
    <n v="6"/>
    <x v="6"/>
  </r>
  <r>
    <x v="221"/>
    <x v="221"/>
    <x v="0"/>
    <n v="1"/>
    <x v="4"/>
  </r>
  <r>
    <x v="221"/>
    <x v="221"/>
    <x v="1"/>
    <n v="2"/>
    <x v="0"/>
  </r>
  <r>
    <x v="221"/>
    <x v="221"/>
    <x v="2"/>
    <n v="3"/>
    <x v="6"/>
  </r>
  <r>
    <x v="221"/>
    <x v="221"/>
    <x v="3"/>
    <n v="4"/>
    <x v="5"/>
  </r>
  <r>
    <x v="221"/>
    <x v="221"/>
    <x v="4"/>
    <n v="5"/>
    <x v="13"/>
  </r>
  <r>
    <x v="221"/>
    <x v="221"/>
    <x v="5"/>
    <n v="6"/>
    <x v="6"/>
  </r>
  <r>
    <x v="222"/>
    <x v="222"/>
    <x v="0"/>
    <n v="1"/>
    <x v="4"/>
  </r>
  <r>
    <x v="222"/>
    <x v="222"/>
    <x v="1"/>
    <n v="2"/>
    <x v="7"/>
  </r>
  <r>
    <x v="222"/>
    <x v="222"/>
    <x v="2"/>
    <n v="3"/>
    <x v="6"/>
  </r>
  <r>
    <x v="222"/>
    <x v="222"/>
    <x v="3"/>
    <n v="4"/>
    <x v="12"/>
  </r>
  <r>
    <x v="222"/>
    <x v="222"/>
    <x v="4"/>
    <n v="5"/>
    <x v="15"/>
  </r>
  <r>
    <x v="222"/>
    <x v="222"/>
    <x v="5"/>
    <n v="6"/>
    <x v="6"/>
  </r>
  <r>
    <x v="223"/>
    <x v="223"/>
    <x v="0"/>
    <n v="1"/>
    <x v="6"/>
  </r>
  <r>
    <x v="223"/>
    <x v="223"/>
    <x v="1"/>
    <n v="2"/>
    <x v="13"/>
  </r>
  <r>
    <x v="223"/>
    <x v="223"/>
    <x v="2"/>
    <n v="3"/>
    <x v="5"/>
  </r>
  <r>
    <x v="223"/>
    <x v="223"/>
    <x v="3"/>
    <n v="4"/>
    <x v="3"/>
  </r>
  <r>
    <x v="223"/>
    <x v="223"/>
    <x v="4"/>
    <n v="5"/>
    <x v="4"/>
  </r>
  <r>
    <x v="223"/>
    <x v="223"/>
    <x v="5"/>
    <n v="6"/>
    <x v="2"/>
  </r>
  <r>
    <x v="224"/>
    <x v="224"/>
    <x v="0"/>
    <n v="1"/>
    <x v="9"/>
  </r>
  <r>
    <x v="224"/>
    <x v="224"/>
    <x v="1"/>
    <n v="2"/>
    <x v="1"/>
  </r>
  <r>
    <x v="224"/>
    <x v="224"/>
    <x v="2"/>
    <n v="3"/>
    <x v="3"/>
  </r>
  <r>
    <x v="224"/>
    <x v="224"/>
    <x v="3"/>
    <n v="4"/>
    <x v="10"/>
  </r>
  <r>
    <x v="224"/>
    <x v="224"/>
    <x v="4"/>
    <n v="5"/>
    <x v="4"/>
  </r>
  <r>
    <x v="224"/>
    <x v="224"/>
    <x v="5"/>
    <n v="6"/>
    <x v="13"/>
  </r>
  <r>
    <x v="225"/>
    <x v="225"/>
    <x v="0"/>
    <n v="1"/>
    <x v="0"/>
  </r>
  <r>
    <x v="225"/>
    <x v="225"/>
    <x v="1"/>
    <n v="2"/>
    <x v="0"/>
  </r>
  <r>
    <x v="225"/>
    <x v="225"/>
    <x v="2"/>
    <n v="3"/>
    <x v="12"/>
  </r>
  <r>
    <x v="225"/>
    <x v="225"/>
    <x v="3"/>
    <n v="4"/>
    <x v="5"/>
  </r>
  <r>
    <x v="225"/>
    <x v="225"/>
    <x v="4"/>
    <n v="5"/>
    <x v="4"/>
  </r>
  <r>
    <x v="225"/>
    <x v="225"/>
    <x v="5"/>
    <n v="6"/>
    <x v="5"/>
  </r>
  <r>
    <x v="226"/>
    <x v="226"/>
    <x v="0"/>
    <n v="1"/>
    <x v="1"/>
  </r>
  <r>
    <x v="226"/>
    <x v="226"/>
    <x v="1"/>
    <n v="2"/>
    <x v="6"/>
  </r>
  <r>
    <x v="226"/>
    <x v="226"/>
    <x v="2"/>
    <n v="3"/>
    <x v="0"/>
  </r>
  <r>
    <x v="226"/>
    <x v="226"/>
    <x v="3"/>
    <n v="4"/>
    <x v="14"/>
  </r>
  <r>
    <x v="226"/>
    <x v="226"/>
    <x v="4"/>
    <n v="5"/>
    <x v="18"/>
  </r>
  <r>
    <x v="226"/>
    <x v="226"/>
    <x v="5"/>
    <n v="6"/>
    <x v="15"/>
  </r>
  <r>
    <x v="227"/>
    <x v="227"/>
    <x v="0"/>
    <n v="1"/>
    <x v="7"/>
  </r>
  <r>
    <x v="227"/>
    <x v="227"/>
    <x v="1"/>
    <n v="2"/>
    <x v="1"/>
  </r>
  <r>
    <x v="227"/>
    <x v="227"/>
    <x v="2"/>
    <n v="3"/>
    <x v="0"/>
  </r>
  <r>
    <x v="227"/>
    <x v="227"/>
    <x v="3"/>
    <n v="4"/>
    <x v="14"/>
  </r>
  <r>
    <x v="227"/>
    <x v="227"/>
    <x v="4"/>
    <n v="5"/>
    <x v="4"/>
  </r>
  <r>
    <x v="227"/>
    <x v="227"/>
    <x v="5"/>
    <n v="6"/>
    <x v="13"/>
  </r>
  <r>
    <x v="228"/>
    <x v="228"/>
    <x v="0"/>
    <n v="1"/>
    <x v="2"/>
  </r>
  <r>
    <x v="228"/>
    <x v="228"/>
    <x v="1"/>
    <n v="2"/>
    <x v="13"/>
  </r>
  <r>
    <x v="228"/>
    <x v="228"/>
    <x v="2"/>
    <n v="3"/>
    <x v="0"/>
  </r>
  <r>
    <x v="228"/>
    <x v="228"/>
    <x v="3"/>
    <n v="4"/>
    <x v="8"/>
  </r>
  <r>
    <x v="228"/>
    <x v="228"/>
    <x v="4"/>
    <n v="5"/>
    <x v="4"/>
  </r>
  <r>
    <x v="228"/>
    <x v="228"/>
    <x v="5"/>
    <n v="6"/>
    <x v="7"/>
  </r>
  <r>
    <x v="229"/>
    <x v="229"/>
    <x v="0"/>
    <n v="1"/>
    <x v="2"/>
  </r>
  <r>
    <x v="229"/>
    <x v="229"/>
    <x v="1"/>
    <n v="2"/>
    <x v="1"/>
  </r>
  <r>
    <x v="229"/>
    <x v="229"/>
    <x v="2"/>
    <n v="3"/>
    <x v="9"/>
  </r>
  <r>
    <x v="229"/>
    <x v="229"/>
    <x v="3"/>
    <n v="4"/>
    <x v="10"/>
  </r>
  <r>
    <x v="229"/>
    <x v="229"/>
    <x v="4"/>
    <n v="5"/>
    <x v="4"/>
  </r>
  <r>
    <x v="229"/>
    <x v="229"/>
    <x v="5"/>
    <n v="6"/>
    <x v="13"/>
  </r>
  <r>
    <x v="230"/>
    <x v="230"/>
    <x v="0"/>
    <n v="1"/>
    <x v="2"/>
  </r>
  <r>
    <x v="230"/>
    <x v="230"/>
    <x v="1"/>
    <n v="2"/>
    <x v="1"/>
  </r>
  <r>
    <x v="230"/>
    <x v="230"/>
    <x v="2"/>
    <n v="3"/>
    <x v="0"/>
  </r>
  <r>
    <x v="230"/>
    <x v="230"/>
    <x v="3"/>
    <n v="4"/>
    <x v="3"/>
  </r>
  <r>
    <x v="230"/>
    <x v="230"/>
    <x v="4"/>
    <n v="5"/>
    <x v="4"/>
  </r>
  <r>
    <x v="230"/>
    <x v="230"/>
    <x v="5"/>
    <n v="6"/>
    <x v="2"/>
  </r>
  <r>
    <x v="231"/>
    <x v="231"/>
    <x v="0"/>
    <n v="1"/>
    <x v="6"/>
  </r>
  <r>
    <x v="231"/>
    <x v="231"/>
    <x v="1"/>
    <n v="2"/>
    <x v="15"/>
  </r>
  <r>
    <x v="231"/>
    <x v="231"/>
    <x v="2"/>
    <n v="3"/>
    <x v="15"/>
  </r>
  <r>
    <x v="231"/>
    <x v="231"/>
    <x v="3"/>
    <n v="4"/>
    <x v="12"/>
  </r>
  <r>
    <x v="231"/>
    <x v="231"/>
    <x v="4"/>
    <n v="5"/>
    <x v="4"/>
  </r>
  <r>
    <x v="231"/>
    <x v="231"/>
    <x v="5"/>
    <n v="6"/>
    <x v="10"/>
  </r>
  <r>
    <x v="232"/>
    <x v="232"/>
    <x v="0"/>
    <n v="1"/>
    <x v="16"/>
  </r>
  <r>
    <x v="232"/>
    <x v="232"/>
    <x v="1"/>
    <n v="2"/>
    <x v="17"/>
  </r>
  <r>
    <x v="232"/>
    <x v="232"/>
    <x v="2"/>
    <n v="3"/>
    <x v="9"/>
  </r>
  <r>
    <x v="232"/>
    <x v="232"/>
    <x v="3"/>
    <n v="4"/>
    <x v="3"/>
  </r>
  <r>
    <x v="232"/>
    <x v="232"/>
    <x v="4"/>
    <n v="5"/>
    <x v="11"/>
  </r>
  <r>
    <x v="232"/>
    <x v="232"/>
    <x v="5"/>
    <n v="6"/>
    <x v="9"/>
  </r>
  <r>
    <x v="233"/>
    <x v="233"/>
    <x v="0"/>
    <n v="1"/>
    <x v="9"/>
  </r>
  <r>
    <x v="233"/>
    <x v="233"/>
    <x v="1"/>
    <n v="2"/>
    <x v="15"/>
  </r>
  <r>
    <x v="233"/>
    <x v="233"/>
    <x v="2"/>
    <n v="3"/>
    <x v="1"/>
  </r>
  <r>
    <x v="233"/>
    <x v="233"/>
    <x v="3"/>
    <n v="4"/>
    <x v="7"/>
  </r>
  <r>
    <x v="233"/>
    <x v="233"/>
    <x v="4"/>
    <n v="5"/>
    <x v="11"/>
  </r>
  <r>
    <x v="233"/>
    <x v="233"/>
    <x v="5"/>
    <n v="6"/>
    <x v="1"/>
  </r>
  <r>
    <x v="234"/>
    <x v="234"/>
    <x v="0"/>
    <n v="1"/>
    <x v="6"/>
  </r>
  <r>
    <x v="234"/>
    <x v="234"/>
    <x v="1"/>
    <n v="2"/>
    <x v="17"/>
  </r>
  <r>
    <x v="234"/>
    <x v="234"/>
    <x v="2"/>
    <n v="3"/>
    <x v="2"/>
  </r>
  <r>
    <x v="234"/>
    <x v="234"/>
    <x v="3"/>
    <n v="4"/>
    <x v="17"/>
  </r>
  <r>
    <x v="234"/>
    <x v="234"/>
    <x v="4"/>
    <n v="5"/>
    <x v="4"/>
  </r>
  <r>
    <x v="234"/>
    <x v="234"/>
    <x v="5"/>
    <n v="6"/>
    <x v="13"/>
  </r>
  <r>
    <x v="235"/>
    <x v="235"/>
    <x v="0"/>
    <n v="1"/>
    <x v="17"/>
  </r>
  <r>
    <x v="235"/>
    <x v="235"/>
    <x v="1"/>
    <n v="2"/>
    <x v="7"/>
  </r>
  <r>
    <x v="235"/>
    <x v="235"/>
    <x v="2"/>
    <n v="3"/>
    <x v="0"/>
  </r>
  <r>
    <x v="235"/>
    <x v="235"/>
    <x v="3"/>
    <n v="4"/>
    <x v="14"/>
  </r>
  <r>
    <x v="235"/>
    <x v="235"/>
    <x v="4"/>
    <n v="5"/>
    <x v="4"/>
  </r>
  <r>
    <x v="235"/>
    <x v="235"/>
    <x v="5"/>
    <n v="6"/>
    <x v="1"/>
  </r>
  <r>
    <x v="236"/>
    <x v="236"/>
    <x v="0"/>
    <n v="1"/>
    <x v="17"/>
  </r>
  <r>
    <x v="236"/>
    <x v="236"/>
    <x v="1"/>
    <n v="2"/>
    <x v="7"/>
  </r>
  <r>
    <x v="236"/>
    <x v="236"/>
    <x v="2"/>
    <n v="3"/>
    <x v="0"/>
  </r>
  <r>
    <x v="236"/>
    <x v="236"/>
    <x v="3"/>
    <n v="4"/>
    <x v="14"/>
  </r>
  <r>
    <x v="236"/>
    <x v="236"/>
    <x v="4"/>
    <n v="5"/>
    <x v="4"/>
  </r>
  <r>
    <x v="236"/>
    <x v="236"/>
    <x v="5"/>
    <n v="6"/>
    <x v="1"/>
  </r>
  <r>
    <x v="237"/>
    <x v="237"/>
    <x v="0"/>
    <n v="1"/>
    <x v="5"/>
  </r>
  <r>
    <x v="237"/>
    <x v="237"/>
    <x v="1"/>
    <n v="2"/>
    <x v="6"/>
  </r>
  <r>
    <x v="237"/>
    <x v="237"/>
    <x v="2"/>
    <n v="3"/>
    <x v="17"/>
  </r>
  <r>
    <x v="237"/>
    <x v="237"/>
    <x v="3"/>
    <n v="4"/>
    <x v="13"/>
  </r>
  <r>
    <x v="237"/>
    <x v="237"/>
    <x v="4"/>
    <n v="5"/>
    <x v="14"/>
  </r>
  <r>
    <x v="237"/>
    <x v="237"/>
    <x v="5"/>
    <n v="6"/>
    <x v="18"/>
  </r>
  <r>
    <x v="238"/>
    <x v="238"/>
    <x v="0"/>
    <n v="1"/>
    <x v="13"/>
  </r>
  <r>
    <x v="238"/>
    <x v="238"/>
    <x v="1"/>
    <n v="2"/>
    <x v="6"/>
  </r>
  <r>
    <x v="238"/>
    <x v="238"/>
    <x v="2"/>
    <n v="3"/>
    <x v="13"/>
  </r>
  <r>
    <x v="238"/>
    <x v="238"/>
    <x v="3"/>
    <n v="4"/>
    <x v="12"/>
  </r>
  <r>
    <x v="238"/>
    <x v="238"/>
    <x v="4"/>
    <n v="5"/>
    <x v="4"/>
  </r>
  <r>
    <x v="238"/>
    <x v="238"/>
    <x v="5"/>
    <n v="6"/>
    <x v="10"/>
  </r>
  <r>
    <x v="239"/>
    <x v="239"/>
    <x v="0"/>
    <n v="1"/>
    <x v="15"/>
  </r>
  <r>
    <x v="239"/>
    <x v="239"/>
    <x v="1"/>
    <n v="2"/>
    <x v="9"/>
  </r>
  <r>
    <x v="239"/>
    <x v="239"/>
    <x v="2"/>
    <n v="3"/>
    <x v="6"/>
  </r>
  <r>
    <x v="239"/>
    <x v="239"/>
    <x v="3"/>
    <n v="4"/>
    <x v="14"/>
  </r>
  <r>
    <x v="239"/>
    <x v="239"/>
    <x v="4"/>
    <n v="5"/>
    <x v="4"/>
  </r>
  <r>
    <x v="239"/>
    <x v="239"/>
    <x v="5"/>
    <n v="6"/>
    <x v="17"/>
  </r>
  <r>
    <x v="240"/>
    <x v="240"/>
    <x v="0"/>
    <n v="1"/>
    <x v="13"/>
  </r>
  <r>
    <x v="240"/>
    <x v="240"/>
    <x v="1"/>
    <n v="2"/>
    <x v="0"/>
  </r>
  <r>
    <x v="240"/>
    <x v="240"/>
    <x v="2"/>
    <n v="3"/>
    <x v="2"/>
  </r>
  <r>
    <x v="240"/>
    <x v="240"/>
    <x v="3"/>
    <n v="4"/>
    <x v="14"/>
  </r>
  <r>
    <x v="240"/>
    <x v="240"/>
    <x v="4"/>
    <n v="5"/>
    <x v="4"/>
  </r>
  <r>
    <x v="240"/>
    <x v="240"/>
    <x v="5"/>
    <n v="6"/>
    <x v="5"/>
  </r>
  <r>
    <x v="241"/>
    <x v="241"/>
    <x v="0"/>
    <n v="1"/>
    <x v="9"/>
  </r>
  <r>
    <x v="241"/>
    <x v="241"/>
    <x v="1"/>
    <n v="2"/>
    <x v="0"/>
  </r>
  <r>
    <x v="241"/>
    <x v="241"/>
    <x v="2"/>
    <n v="3"/>
    <x v="6"/>
  </r>
  <r>
    <x v="241"/>
    <x v="241"/>
    <x v="3"/>
    <n v="4"/>
    <x v="17"/>
  </r>
  <r>
    <x v="241"/>
    <x v="241"/>
    <x v="4"/>
    <n v="5"/>
    <x v="18"/>
  </r>
  <r>
    <x v="241"/>
    <x v="241"/>
    <x v="5"/>
    <n v="6"/>
    <x v="17"/>
  </r>
  <r>
    <x v="242"/>
    <x v="242"/>
    <x v="0"/>
    <n v="1"/>
    <x v="2"/>
  </r>
  <r>
    <x v="242"/>
    <x v="242"/>
    <x v="1"/>
    <n v="2"/>
    <x v="1"/>
  </r>
  <r>
    <x v="242"/>
    <x v="242"/>
    <x v="2"/>
    <n v="3"/>
    <x v="9"/>
  </r>
  <r>
    <x v="242"/>
    <x v="242"/>
    <x v="3"/>
    <n v="4"/>
    <x v="3"/>
  </r>
  <r>
    <x v="242"/>
    <x v="242"/>
    <x v="4"/>
    <n v="5"/>
    <x v="4"/>
  </r>
  <r>
    <x v="242"/>
    <x v="242"/>
    <x v="5"/>
    <n v="6"/>
    <x v="1"/>
  </r>
  <r>
    <x v="243"/>
    <x v="243"/>
    <x v="0"/>
    <n v="1"/>
    <x v="1"/>
  </r>
  <r>
    <x v="243"/>
    <x v="243"/>
    <x v="1"/>
    <n v="2"/>
    <x v="13"/>
  </r>
  <r>
    <x v="243"/>
    <x v="243"/>
    <x v="2"/>
    <n v="3"/>
    <x v="6"/>
  </r>
  <r>
    <x v="243"/>
    <x v="243"/>
    <x v="3"/>
    <n v="4"/>
    <x v="3"/>
  </r>
  <r>
    <x v="243"/>
    <x v="243"/>
    <x v="4"/>
    <n v="5"/>
    <x v="4"/>
  </r>
  <r>
    <x v="243"/>
    <x v="243"/>
    <x v="5"/>
    <n v="6"/>
    <x v="2"/>
  </r>
  <r>
    <x v="244"/>
    <x v="244"/>
    <x v="0"/>
    <n v="1"/>
    <x v="9"/>
  </r>
  <r>
    <x v="244"/>
    <x v="244"/>
    <x v="1"/>
    <n v="2"/>
    <x v="9"/>
  </r>
  <r>
    <x v="244"/>
    <x v="244"/>
    <x v="2"/>
    <n v="3"/>
    <x v="0"/>
  </r>
  <r>
    <x v="244"/>
    <x v="244"/>
    <x v="3"/>
    <n v="4"/>
    <x v="12"/>
  </r>
  <r>
    <x v="244"/>
    <x v="244"/>
    <x v="4"/>
    <n v="5"/>
    <x v="4"/>
  </r>
  <r>
    <x v="244"/>
    <x v="244"/>
    <x v="5"/>
    <n v="6"/>
    <x v="7"/>
  </r>
  <r>
    <x v="245"/>
    <x v="245"/>
    <x v="0"/>
    <n v="1"/>
    <x v="2"/>
  </r>
  <r>
    <x v="245"/>
    <x v="245"/>
    <x v="1"/>
    <n v="2"/>
    <x v="0"/>
  </r>
  <r>
    <x v="245"/>
    <x v="245"/>
    <x v="2"/>
    <n v="3"/>
    <x v="11"/>
  </r>
  <r>
    <x v="245"/>
    <x v="245"/>
    <x v="3"/>
    <n v="4"/>
    <x v="9"/>
  </r>
  <r>
    <x v="245"/>
    <x v="245"/>
    <x v="4"/>
    <n v="5"/>
    <x v="10"/>
  </r>
  <r>
    <x v="245"/>
    <x v="245"/>
    <x v="5"/>
    <n v="6"/>
    <x v="15"/>
  </r>
  <r>
    <x v="246"/>
    <x v="246"/>
    <x v="0"/>
    <n v="1"/>
    <x v="3"/>
  </r>
  <r>
    <x v="246"/>
    <x v="246"/>
    <x v="1"/>
    <n v="2"/>
    <x v="9"/>
  </r>
  <r>
    <x v="246"/>
    <x v="246"/>
    <x v="2"/>
    <n v="3"/>
    <x v="4"/>
  </r>
  <r>
    <x v="246"/>
    <x v="246"/>
    <x v="3"/>
    <n v="4"/>
    <x v="6"/>
  </r>
  <r>
    <x v="246"/>
    <x v="246"/>
    <x v="4"/>
    <n v="5"/>
    <x v="15"/>
  </r>
  <r>
    <x v="246"/>
    <x v="246"/>
    <x v="5"/>
    <n v="6"/>
    <x v="7"/>
  </r>
  <r>
    <x v="247"/>
    <x v="247"/>
    <x v="0"/>
    <n v="1"/>
    <x v="2"/>
  </r>
  <r>
    <x v="247"/>
    <x v="247"/>
    <x v="1"/>
    <n v="2"/>
    <x v="0"/>
  </r>
  <r>
    <x v="247"/>
    <x v="247"/>
    <x v="2"/>
    <n v="3"/>
    <x v="11"/>
  </r>
  <r>
    <x v="247"/>
    <x v="247"/>
    <x v="3"/>
    <n v="4"/>
    <x v="9"/>
  </r>
  <r>
    <x v="247"/>
    <x v="247"/>
    <x v="4"/>
    <n v="5"/>
    <x v="10"/>
  </r>
  <r>
    <x v="247"/>
    <x v="247"/>
    <x v="5"/>
    <n v="6"/>
    <x v="15"/>
  </r>
  <r>
    <x v="248"/>
    <x v="248"/>
    <x v="0"/>
    <n v="1"/>
    <x v="2"/>
  </r>
  <r>
    <x v="248"/>
    <x v="248"/>
    <x v="1"/>
    <n v="2"/>
    <x v="0"/>
  </r>
  <r>
    <x v="248"/>
    <x v="248"/>
    <x v="2"/>
    <n v="3"/>
    <x v="11"/>
  </r>
  <r>
    <x v="248"/>
    <x v="248"/>
    <x v="3"/>
    <n v="4"/>
    <x v="6"/>
  </r>
  <r>
    <x v="248"/>
    <x v="248"/>
    <x v="4"/>
    <n v="5"/>
    <x v="16"/>
  </r>
  <r>
    <x v="248"/>
    <x v="248"/>
    <x v="5"/>
    <n v="6"/>
    <x v="1"/>
  </r>
  <r>
    <x v="249"/>
    <x v="249"/>
    <x v="0"/>
    <n v="1"/>
    <x v="0"/>
  </r>
  <r>
    <x v="249"/>
    <x v="249"/>
    <x v="1"/>
    <n v="2"/>
    <x v="6"/>
  </r>
  <r>
    <x v="249"/>
    <x v="249"/>
    <x v="2"/>
    <n v="3"/>
    <x v="14"/>
  </r>
  <r>
    <x v="249"/>
    <x v="249"/>
    <x v="3"/>
    <n v="4"/>
    <x v="7"/>
  </r>
  <r>
    <x v="249"/>
    <x v="249"/>
    <x v="4"/>
    <n v="5"/>
    <x v="11"/>
  </r>
  <r>
    <x v="249"/>
    <x v="249"/>
    <x v="5"/>
    <n v="6"/>
    <x v="15"/>
  </r>
  <r>
    <x v="250"/>
    <x v="250"/>
    <x v="0"/>
    <n v="1"/>
    <x v="6"/>
  </r>
  <r>
    <x v="250"/>
    <x v="250"/>
    <x v="1"/>
    <n v="2"/>
    <x v="1"/>
  </r>
  <r>
    <x v="250"/>
    <x v="250"/>
    <x v="2"/>
    <n v="3"/>
    <x v="14"/>
  </r>
  <r>
    <x v="250"/>
    <x v="250"/>
    <x v="3"/>
    <n v="4"/>
    <x v="1"/>
  </r>
  <r>
    <x v="250"/>
    <x v="250"/>
    <x v="4"/>
    <n v="5"/>
    <x v="3"/>
  </r>
  <r>
    <x v="250"/>
    <x v="250"/>
    <x v="5"/>
    <n v="6"/>
    <x v="10"/>
  </r>
  <r>
    <x v="251"/>
    <x v="251"/>
    <x v="0"/>
    <n v="1"/>
    <x v="9"/>
  </r>
  <r>
    <x v="251"/>
    <x v="251"/>
    <x v="1"/>
    <n v="2"/>
    <x v="12"/>
  </r>
  <r>
    <x v="251"/>
    <x v="251"/>
    <x v="2"/>
    <n v="3"/>
    <x v="4"/>
  </r>
  <r>
    <x v="251"/>
    <x v="251"/>
    <x v="3"/>
    <n v="4"/>
    <x v="1"/>
  </r>
  <r>
    <x v="251"/>
    <x v="251"/>
    <x v="4"/>
    <n v="5"/>
    <x v="5"/>
  </r>
  <r>
    <x v="251"/>
    <x v="251"/>
    <x v="5"/>
    <n v="6"/>
    <x v="13"/>
  </r>
  <r>
    <x v="252"/>
    <x v="252"/>
    <x v="0"/>
    <n v="1"/>
    <x v="0"/>
  </r>
  <r>
    <x v="252"/>
    <x v="252"/>
    <x v="1"/>
    <n v="2"/>
    <x v="1"/>
  </r>
  <r>
    <x v="252"/>
    <x v="252"/>
    <x v="2"/>
    <n v="3"/>
    <x v="18"/>
  </r>
  <r>
    <x v="252"/>
    <x v="252"/>
    <x v="3"/>
    <n v="4"/>
    <x v="16"/>
  </r>
  <r>
    <x v="252"/>
    <x v="252"/>
    <x v="4"/>
    <n v="5"/>
    <x v="8"/>
  </r>
  <r>
    <x v="252"/>
    <x v="252"/>
    <x v="5"/>
    <n v="6"/>
    <x v="1"/>
  </r>
  <r>
    <x v="253"/>
    <x v="253"/>
    <x v="0"/>
    <n v="1"/>
    <x v="2"/>
  </r>
  <r>
    <x v="253"/>
    <x v="253"/>
    <x v="1"/>
    <n v="2"/>
    <x v="5"/>
  </r>
  <r>
    <x v="253"/>
    <x v="253"/>
    <x v="2"/>
    <n v="3"/>
    <x v="11"/>
  </r>
  <r>
    <x v="253"/>
    <x v="253"/>
    <x v="3"/>
    <n v="4"/>
    <x v="13"/>
  </r>
  <r>
    <x v="253"/>
    <x v="253"/>
    <x v="4"/>
    <n v="5"/>
    <x v="5"/>
  </r>
  <r>
    <x v="253"/>
    <x v="253"/>
    <x v="5"/>
    <n v="6"/>
    <x v="9"/>
  </r>
  <r>
    <x v="254"/>
    <x v="254"/>
    <x v="0"/>
    <n v="1"/>
    <x v="9"/>
  </r>
  <r>
    <x v="254"/>
    <x v="254"/>
    <x v="1"/>
    <n v="2"/>
    <x v="15"/>
  </r>
  <r>
    <x v="254"/>
    <x v="254"/>
    <x v="2"/>
    <n v="3"/>
    <x v="18"/>
  </r>
  <r>
    <x v="254"/>
    <x v="254"/>
    <x v="3"/>
    <n v="4"/>
    <x v="15"/>
  </r>
  <r>
    <x v="254"/>
    <x v="254"/>
    <x v="4"/>
    <n v="5"/>
    <x v="11"/>
  </r>
  <r>
    <x v="254"/>
    <x v="254"/>
    <x v="5"/>
    <n v="6"/>
    <x v="13"/>
  </r>
  <r>
    <x v="255"/>
    <x v="255"/>
    <x v="0"/>
    <n v="1"/>
    <x v="0"/>
  </r>
  <r>
    <x v="255"/>
    <x v="255"/>
    <x v="1"/>
    <n v="2"/>
    <x v="1"/>
  </r>
  <r>
    <x v="255"/>
    <x v="255"/>
    <x v="2"/>
    <n v="3"/>
    <x v="18"/>
  </r>
  <r>
    <x v="255"/>
    <x v="255"/>
    <x v="3"/>
    <n v="4"/>
    <x v="16"/>
  </r>
  <r>
    <x v="255"/>
    <x v="255"/>
    <x v="4"/>
    <n v="5"/>
    <x v="8"/>
  </r>
  <r>
    <x v="255"/>
    <x v="255"/>
    <x v="5"/>
    <n v="6"/>
    <x v="1"/>
  </r>
  <r>
    <x v="256"/>
    <x v="256"/>
    <x v="0"/>
    <n v="1"/>
    <x v="0"/>
  </r>
  <r>
    <x v="256"/>
    <x v="256"/>
    <x v="1"/>
    <n v="2"/>
    <x v="17"/>
  </r>
  <r>
    <x v="256"/>
    <x v="256"/>
    <x v="2"/>
    <n v="3"/>
    <x v="18"/>
  </r>
  <r>
    <x v="256"/>
    <x v="256"/>
    <x v="3"/>
    <n v="4"/>
    <x v="5"/>
  </r>
  <r>
    <x v="256"/>
    <x v="256"/>
    <x v="4"/>
    <n v="5"/>
    <x v="2"/>
  </r>
  <r>
    <x v="256"/>
    <x v="256"/>
    <x v="5"/>
    <n v="6"/>
    <x v="0"/>
  </r>
  <r>
    <x v="257"/>
    <x v="257"/>
    <x v="0"/>
    <n v="1"/>
    <x v="9"/>
  </r>
  <r>
    <x v="257"/>
    <x v="257"/>
    <x v="1"/>
    <n v="2"/>
    <x v="2"/>
  </r>
  <r>
    <x v="257"/>
    <x v="257"/>
    <x v="2"/>
    <n v="3"/>
    <x v="6"/>
  </r>
  <r>
    <x v="257"/>
    <x v="257"/>
    <x v="3"/>
    <n v="4"/>
    <x v="4"/>
  </r>
  <r>
    <x v="257"/>
    <x v="257"/>
    <x v="4"/>
    <n v="5"/>
    <x v="8"/>
  </r>
  <r>
    <x v="257"/>
    <x v="257"/>
    <x v="5"/>
    <n v="6"/>
    <x v="2"/>
  </r>
  <r>
    <x v="258"/>
    <x v="258"/>
    <x v="0"/>
    <n v="1"/>
    <x v="9"/>
  </r>
  <r>
    <x v="258"/>
    <x v="258"/>
    <x v="1"/>
    <n v="2"/>
    <x v="5"/>
  </r>
  <r>
    <x v="258"/>
    <x v="258"/>
    <x v="2"/>
    <n v="3"/>
    <x v="6"/>
  </r>
  <r>
    <x v="258"/>
    <x v="258"/>
    <x v="3"/>
    <n v="4"/>
    <x v="4"/>
  </r>
  <r>
    <x v="258"/>
    <x v="258"/>
    <x v="4"/>
    <n v="5"/>
    <x v="14"/>
  </r>
  <r>
    <x v="258"/>
    <x v="258"/>
    <x v="5"/>
    <n v="6"/>
    <x v="1"/>
  </r>
  <r>
    <x v="259"/>
    <x v="259"/>
    <x v="0"/>
    <n v="1"/>
    <x v="9"/>
  </r>
  <r>
    <x v="259"/>
    <x v="259"/>
    <x v="1"/>
    <n v="2"/>
    <x v="5"/>
  </r>
  <r>
    <x v="259"/>
    <x v="259"/>
    <x v="2"/>
    <n v="3"/>
    <x v="6"/>
  </r>
  <r>
    <x v="259"/>
    <x v="259"/>
    <x v="3"/>
    <n v="4"/>
    <x v="4"/>
  </r>
  <r>
    <x v="259"/>
    <x v="259"/>
    <x v="4"/>
    <n v="5"/>
    <x v="14"/>
  </r>
  <r>
    <x v="259"/>
    <x v="259"/>
    <x v="5"/>
    <n v="6"/>
    <x v="1"/>
  </r>
  <r>
    <x v="260"/>
    <x v="260"/>
    <x v="0"/>
    <n v="1"/>
    <x v="13"/>
  </r>
  <r>
    <x v="260"/>
    <x v="260"/>
    <x v="1"/>
    <n v="2"/>
    <x v="9"/>
  </r>
  <r>
    <x v="260"/>
    <x v="260"/>
    <x v="2"/>
    <n v="3"/>
    <x v="0"/>
  </r>
  <r>
    <x v="260"/>
    <x v="260"/>
    <x v="3"/>
    <n v="4"/>
    <x v="3"/>
  </r>
  <r>
    <x v="260"/>
    <x v="260"/>
    <x v="4"/>
    <n v="5"/>
    <x v="4"/>
  </r>
  <r>
    <x v="260"/>
    <x v="260"/>
    <x v="5"/>
    <n v="6"/>
    <x v="5"/>
  </r>
  <r>
    <x v="261"/>
    <x v="261"/>
    <x v="0"/>
    <n v="1"/>
    <x v="6"/>
  </r>
  <r>
    <x v="261"/>
    <x v="261"/>
    <x v="1"/>
    <n v="2"/>
    <x v="15"/>
  </r>
  <r>
    <x v="261"/>
    <x v="261"/>
    <x v="2"/>
    <n v="3"/>
    <x v="0"/>
  </r>
  <r>
    <x v="261"/>
    <x v="261"/>
    <x v="3"/>
    <n v="4"/>
    <x v="14"/>
  </r>
  <r>
    <x v="261"/>
    <x v="261"/>
    <x v="4"/>
    <n v="5"/>
    <x v="11"/>
  </r>
  <r>
    <x v="261"/>
    <x v="261"/>
    <x v="5"/>
    <n v="6"/>
    <x v="5"/>
  </r>
  <r>
    <x v="262"/>
    <x v="262"/>
    <x v="0"/>
    <n v="1"/>
    <x v="6"/>
  </r>
  <r>
    <x v="262"/>
    <x v="262"/>
    <x v="1"/>
    <n v="2"/>
    <x v="9"/>
  </r>
  <r>
    <x v="262"/>
    <x v="262"/>
    <x v="2"/>
    <n v="3"/>
    <x v="6"/>
  </r>
  <r>
    <x v="262"/>
    <x v="262"/>
    <x v="3"/>
    <n v="4"/>
    <x v="10"/>
  </r>
  <r>
    <x v="262"/>
    <x v="262"/>
    <x v="4"/>
    <n v="5"/>
    <x v="4"/>
  </r>
  <r>
    <x v="262"/>
    <x v="262"/>
    <x v="5"/>
    <n v="6"/>
    <x v="2"/>
  </r>
  <r>
    <x v="263"/>
    <x v="263"/>
    <x v="0"/>
    <n v="1"/>
    <x v="6"/>
  </r>
  <r>
    <x v="263"/>
    <x v="263"/>
    <x v="1"/>
    <n v="2"/>
    <x v="2"/>
  </r>
  <r>
    <x v="263"/>
    <x v="263"/>
    <x v="2"/>
    <n v="3"/>
    <x v="2"/>
  </r>
  <r>
    <x v="263"/>
    <x v="263"/>
    <x v="3"/>
    <n v="4"/>
    <x v="10"/>
  </r>
  <r>
    <x v="263"/>
    <x v="263"/>
    <x v="4"/>
    <n v="5"/>
    <x v="8"/>
  </r>
  <r>
    <x v="263"/>
    <x v="263"/>
    <x v="5"/>
    <n v="6"/>
    <x v="16"/>
  </r>
  <r>
    <x v="264"/>
    <x v="264"/>
    <x v="0"/>
    <n v="1"/>
    <x v="6"/>
  </r>
  <r>
    <x v="264"/>
    <x v="264"/>
    <x v="1"/>
    <n v="2"/>
    <x v="2"/>
  </r>
  <r>
    <x v="264"/>
    <x v="264"/>
    <x v="2"/>
    <n v="3"/>
    <x v="2"/>
  </r>
  <r>
    <x v="264"/>
    <x v="264"/>
    <x v="3"/>
    <n v="4"/>
    <x v="10"/>
  </r>
  <r>
    <x v="264"/>
    <x v="264"/>
    <x v="4"/>
    <n v="5"/>
    <x v="8"/>
  </r>
  <r>
    <x v="264"/>
    <x v="264"/>
    <x v="5"/>
    <n v="6"/>
    <x v="16"/>
  </r>
  <r>
    <x v="265"/>
    <x v="265"/>
    <x v="0"/>
    <n v="1"/>
    <x v="6"/>
  </r>
  <r>
    <x v="265"/>
    <x v="265"/>
    <x v="1"/>
    <n v="2"/>
    <x v="15"/>
  </r>
  <r>
    <x v="265"/>
    <x v="265"/>
    <x v="2"/>
    <n v="3"/>
    <x v="13"/>
  </r>
  <r>
    <x v="265"/>
    <x v="265"/>
    <x v="3"/>
    <n v="4"/>
    <x v="10"/>
  </r>
  <r>
    <x v="265"/>
    <x v="265"/>
    <x v="4"/>
    <n v="5"/>
    <x v="18"/>
  </r>
  <r>
    <x v="265"/>
    <x v="265"/>
    <x v="5"/>
    <n v="6"/>
    <x v="17"/>
  </r>
  <r>
    <x v="266"/>
    <x v="266"/>
    <x v="0"/>
    <n v="1"/>
    <x v="1"/>
  </r>
  <r>
    <x v="266"/>
    <x v="266"/>
    <x v="1"/>
    <n v="2"/>
    <x v="17"/>
  </r>
  <r>
    <x v="266"/>
    <x v="266"/>
    <x v="2"/>
    <n v="3"/>
    <x v="9"/>
  </r>
  <r>
    <x v="266"/>
    <x v="266"/>
    <x v="3"/>
    <n v="4"/>
    <x v="8"/>
  </r>
  <r>
    <x v="266"/>
    <x v="266"/>
    <x v="4"/>
    <n v="5"/>
    <x v="7"/>
  </r>
  <r>
    <x v="266"/>
    <x v="266"/>
    <x v="5"/>
    <n v="6"/>
    <x v="6"/>
  </r>
  <r>
    <x v="267"/>
    <x v="267"/>
    <x v="0"/>
    <n v="1"/>
    <x v="9"/>
  </r>
  <r>
    <x v="267"/>
    <x v="267"/>
    <x v="1"/>
    <n v="2"/>
    <x v="4"/>
  </r>
  <r>
    <x v="267"/>
    <x v="267"/>
    <x v="2"/>
    <n v="3"/>
    <x v="16"/>
  </r>
  <r>
    <x v="267"/>
    <x v="267"/>
    <x v="3"/>
    <n v="4"/>
    <x v="10"/>
  </r>
  <r>
    <x v="267"/>
    <x v="267"/>
    <x v="4"/>
    <n v="5"/>
    <x v="9"/>
  </r>
  <r>
    <x v="267"/>
    <x v="267"/>
    <x v="5"/>
    <n v="6"/>
    <x v="6"/>
  </r>
  <r>
    <x v="268"/>
    <x v="268"/>
    <x v="0"/>
    <n v="1"/>
    <x v="13"/>
  </r>
  <r>
    <x v="268"/>
    <x v="268"/>
    <x v="1"/>
    <n v="2"/>
    <x v="8"/>
  </r>
  <r>
    <x v="268"/>
    <x v="268"/>
    <x v="2"/>
    <n v="3"/>
    <x v="1"/>
  </r>
  <r>
    <x v="268"/>
    <x v="268"/>
    <x v="3"/>
    <n v="4"/>
    <x v="18"/>
  </r>
  <r>
    <x v="268"/>
    <x v="268"/>
    <x v="4"/>
    <n v="5"/>
    <x v="1"/>
  </r>
  <r>
    <x v="268"/>
    <x v="268"/>
    <x v="5"/>
    <n v="6"/>
    <x v="6"/>
  </r>
  <r>
    <x v="269"/>
    <x v="269"/>
    <x v="0"/>
    <n v="1"/>
    <x v="15"/>
  </r>
  <r>
    <x v="269"/>
    <x v="269"/>
    <x v="1"/>
    <n v="2"/>
    <x v="3"/>
  </r>
  <r>
    <x v="269"/>
    <x v="269"/>
    <x v="2"/>
    <n v="3"/>
    <x v="9"/>
  </r>
  <r>
    <x v="269"/>
    <x v="269"/>
    <x v="3"/>
    <n v="4"/>
    <x v="11"/>
  </r>
  <r>
    <x v="269"/>
    <x v="269"/>
    <x v="4"/>
    <n v="5"/>
    <x v="13"/>
  </r>
  <r>
    <x v="269"/>
    <x v="269"/>
    <x v="5"/>
    <n v="6"/>
    <x v="7"/>
  </r>
  <r>
    <x v="270"/>
    <x v="270"/>
    <x v="0"/>
    <n v="1"/>
    <x v="13"/>
  </r>
  <r>
    <x v="270"/>
    <x v="270"/>
    <x v="1"/>
    <n v="2"/>
    <x v="16"/>
  </r>
  <r>
    <x v="270"/>
    <x v="270"/>
    <x v="2"/>
    <n v="3"/>
    <x v="16"/>
  </r>
  <r>
    <x v="270"/>
    <x v="270"/>
    <x v="3"/>
    <n v="4"/>
    <x v="14"/>
  </r>
  <r>
    <x v="270"/>
    <x v="270"/>
    <x v="4"/>
    <n v="5"/>
    <x v="18"/>
  </r>
  <r>
    <x v="270"/>
    <x v="270"/>
    <x v="5"/>
    <n v="6"/>
    <x v="7"/>
  </r>
  <r>
    <x v="271"/>
    <x v="271"/>
    <x v="0"/>
    <n v="1"/>
    <x v="9"/>
  </r>
  <r>
    <x v="271"/>
    <x v="271"/>
    <x v="1"/>
    <n v="2"/>
    <x v="7"/>
  </r>
  <r>
    <x v="271"/>
    <x v="271"/>
    <x v="2"/>
    <n v="3"/>
    <x v="9"/>
  </r>
  <r>
    <x v="271"/>
    <x v="271"/>
    <x v="3"/>
    <n v="4"/>
    <x v="12"/>
  </r>
  <r>
    <x v="271"/>
    <x v="271"/>
    <x v="4"/>
    <n v="5"/>
    <x v="4"/>
  </r>
  <r>
    <x v="271"/>
    <x v="271"/>
    <x v="5"/>
    <n v="6"/>
    <x v="12"/>
  </r>
  <r>
    <x v="272"/>
    <x v="272"/>
    <x v="0"/>
    <n v="1"/>
    <x v="1"/>
  </r>
  <r>
    <x v="272"/>
    <x v="272"/>
    <x v="1"/>
    <n v="2"/>
    <x v="15"/>
  </r>
  <r>
    <x v="272"/>
    <x v="272"/>
    <x v="2"/>
    <n v="3"/>
    <x v="1"/>
  </r>
  <r>
    <x v="272"/>
    <x v="272"/>
    <x v="3"/>
    <n v="4"/>
    <x v="4"/>
  </r>
  <r>
    <x v="272"/>
    <x v="272"/>
    <x v="4"/>
    <n v="5"/>
    <x v="2"/>
  </r>
  <r>
    <x v="272"/>
    <x v="272"/>
    <x v="5"/>
    <n v="6"/>
    <x v="13"/>
  </r>
  <r>
    <x v="273"/>
    <x v="273"/>
    <x v="0"/>
    <n v="1"/>
    <x v="15"/>
  </r>
  <r>
    <x v="273"/>
    <x v="273"/>
    <x v="1"/>
    <n v="2"/>
    <x v="18"/>
  </r>
  <r>
    <x v="273"/>
    <x v="273"/>
    <x v="2"/>
    <n v="3"/>
    <x v="13"/>
  </r>
  <r>
    <x v="273"/>
    <x v="273"/>
    <x v="3"/>
    <n v="4"/>
    <x v="10"/>
  </r>
  <r>
    <x v="273"/>
    <x v="273"/>
    <x v="4"/>
    <n v="5"/>
    <x v="10"/>
  </r>
  <r>
    <x v="273"/>
    <x v="273"/>
    <x v="5"/>
    <n v="6"/>
    <x v="13"/>
  </r>
  <r>
    <x v="274"/>
    <x v="274"/>
    <x v="0"/>
    <n v="1"/>
    <x v="9"/>
  </r>
  <r>
    <x v="274"/>
    <x v="274"/>
    <x v="1"/>
    <n v="2"/>
    <x v="4"/>
  </r>
  <r>
    <x v="274"/>
    <x v="274"/>
    <x v="2"/>
    <n v="3"/>
    <x v="3"/>
  </r>
  <r>
    <x v="274"/>
    <x v="274"/>
    <x v="3"/>
    <n v="4"/>
    <x v="1"/>
  </r>
  <r>
    <x v="274"/>
    <x v="274"/>
    <x v="4"/>
    <n v="5"/>
    <x v="13"/>
  </r>
  <r>
    <x v="274"/>
    <x v="274"/>
    <x v="5"/>
    <n v="6"/>
    <x v="17"/>
  </r>
  <r>
    <x v="275"/>
    <x v="275"/>
    <x v="0"/>
    <n v="1"/>
    <x v="0"/>
  </r>
  <r>
    <x v="275"/>
    <x v="275"/>
    <x v="1"/>
    <n v="2"/>
    <x v="18"/>
  </r>
  <r>
    <x v="275"/>
    <x v="275"/>
    <x v="2"/>
    <n v="3"/>
    <x v="9"/>
  </r>
  <r>
    <x v="275"/>
    <x v="275"/>
    <x v="3"/>
    <n v="4"/>
    <x v="17"/>
  </r>
  <r>
    <x v="275"/>
    <x v="275"/>
    <x v="4"/>
    <n v="5"/>
    <x v="8"/>
  </r>
  <r>
    <x v="275"/>
    <x v="275"/>
    <x v="5"/>
    <n v="6"/>
    <x v="13"/>
  </r>
  <r>
    <x v="276"/>
    <x v="276"/>
    <x v="0"/>
    <n v="1"/>
    <x v="0"/>
  </r>
  <r>
    <x v="276"/>
    <x v="276"/>
    <x v="1"/>
    <n v="2"/>
    <x v="18"/>
  </r>
  <r>
    <x v="276"/>
    <x v="276"/>
    <x v="2"/>
    <n v="3"/>
    <x v="9"/>
  </r>
  <r>
    <x v="276"/>
    <x v="276"/>
    <x v="3"/>
    <n v="4"/>
    <x v="17"/>
  </r>
  <r>
    <x v="276"/>
    <x v="276"/>
    <x v="4"/>
    <n v="5"/>
    <x v="8"/>
  </r>
  <r>
    <x v="276"/>
    <x v="276"/>
    <x v="5"/>
    <n v="6"/>
    <x v="13"/>
  </r>
  <r>
    <x v="277"/>
    <x v="277"/>
    <x v="0"/>
    <n v="1"/>
    <x v="6"/>
  </r>
  <r>
    <x v="277"/>
    <x v="277"/>
    <x v="1"/>
    <n v="2"/>
    <x v="1"/>
  </r>
  <r>
    <x v="277"/>
    <x v="277"/>
    <x v="2"/>
    <n v="3"/>
    <x v="12"/>
  </r>
  <r>
    <x v="277"/>
    <x v="277"/>
    <x v="3"/>
    <n v="4"/>
    <x v="15"/>
  </r>
  <r>
    <x v="277"/>
    <x v="277"/>
    <x v="4"/>
    <n v="5"/>
    <x v="4"/>
  </r>
  <r>
    <x v="277"/>
    <x v="277"/>
    <x v="5"/>
    <n v="6"/>
    <x v="10"/>
  </r>
  <r>
    <x v="278"/>
    <x v="278"/>
    <x v="0"/>
    <n v="1"/>
    <x v="5"/>
  </r>
  <r>
    <x v="278"/>
    <x v="278"/>
    <x v="1"/>
    <n v="2"/>
    <x v="13"/>
  </r>
  <r>
    <x v="278"/>
    <x v="278"/>
    <x v="2"/>
    <n v="3"/>
    <x v="6"/>
  </r>
  <r>
    <x v="278"/>
    <x v="278"/>
    <x v="3"/>
    <n v="4"/>
    <x v="8"/>
  </r>
  <r>
    <x v="278"/>
    <x v="278"/>
    <x v="4"/>
    <n v="5"/>
    <x v="18"/>
  </r>
  <r>
    <x v="278"/>
    <x v="278"/>
    <x v="5"/>
    <n v="6"/>
    <x v="13"/>
  </r>
  <r>
    <x v="279"/>
    <x v="279"/>
    <x v="0"/>
    <n v="1"/>
    <x v="16"/>
  </r>
  <r>
    <x v="279"/>
    <x v="279"/>
    <x v="1"/>
    <n v="2"/>
    <x v="12"/>
  </r>
  <r>
    <x v="279"/>
    <x v="279"/>
    <x v="2"/>
    <n v="3"/>
    <x v="11"/>
  </r>
  <r>
    <x v="279"/>
    <x v="279"/>
    <x v="3"/>
    <n v="4"/>
    <x v="13"/>
  </r>
  <r>
    <x v="279"/>
    <x v="279"/>
    <x v="4"/>
    <n v="5"/>
    <x v="16"/>
  </r>
  <r>
    <x v="279"/>
    <x v="279"/>
    <x v="5"/>
    <n v="6"/>
    <x v="9"/>
  </r>
  <r>
    <x v="280"/>
    <x v="280"/>
    <x v="0"/>
    <n v="1"/>
    <x v="12"/>
  </r>
  <r>
    <x v="280"/>
    <x v="280"/>
    <x v="1"/>
    <n v="2"/>
    <x v="3"/>
  </r>
  <r>
    <x v="280"/>
    <x v="280"/>
    <x v="2"/>
    <n v="3"/>
    <x v="18"/>
  </r>
  <r>
    <x v="280"/>
    <x v="280"/>
    <x v="3"/>
    <n v="4"/>
    <x v="13"/>
  </r>
  <r>
    <x v="280"/>
    <x v="280"/>
    <x v="4"/>
    <n v="5"/>
    <x v="16"/>
  </r>
  <r>
    <x v="280"/>
    <x v="280"/>
    <x v="5"/>
    <n v="6"/>
    <x v="9"/>
  </r>
  <r>
    <x v="281"/>
    <x v="281"/>
    <x v="0"/>
    <n v="1"/>
    <x v="16"/>
  </r>
  <r>
    <x v="281"/>
    <x v="281"/>
    <x v="1"/>
    <n v="2"/>
    <x v="9"/>
  </r>
  <r>
    <x v="281"/>
    <x v="281"/>
    <x v="2"/>
    <n v="3"/>
    <x v="4"/>
  </r>
  <r>
    <x v="281"/>
    <x v="281"/>
    <x v="3"/>
    <n v="4"/>
    <x v="0"/>
  </r>
  <r>
    <x v="281"/>
    <x v="281"/>
    <x v="4"/>
    <n v="5"/>
    <x v="8"/>
  </r>
  <r>
    <x v="281"/>
    <x v="281"/>
    <x v="5"/>
    <n v="6"/>
    <x v="13"/>
  </r>
  <r>
    <x v="282"/>
    <x v="282"/>
    <x v="0"/>
    <n v="1"/>
    <x v="16"/>
  </r>
  <r>
    <x v="282"/>
    <x v="282"/>
    <x v="1"/>
    <n v="2"/>
    <x v="1"/>
  </r>
  <r>
    <x v="282"/>
    <x v="282"/>
    <x v="2"/>
    <n v="3"/>
    <x v="11"/>
  </r>
  <r>
    <x v="282"/>
    <x v="282"/>
    <x v="3"/>
    <n v="4"/>
    <x v="9"/>
  </r>
  <r>
    <x v="282"/>
    <x v="282"/>
    <x v="4"/>
    <n v="5"/>
    <x v="10"/>
  </r>
  <r>
    <x v="282"/>
    <x v="282"/>
    <x v="5"/>
    <n v="6"/>
    <x v="1"/>
  </r>
  <r>
    <x v="283"/>
    <x v="283"/>
    <x v="0"/>
    <n v="1"/>
    <x v="11"/>
  </r>
  <r>
    <x v="283"/>
    <x v="283"/>
    <x v="1"/>
    <n v="2"/>
    <x v="2"/>
  </r>
  <r>
    <x v="283"/>
    <x v="283"/>
    <x v="2"/>
    <n v="3"/>
    <x v="18"/>
  </r>
  <r>
    <x v="283"/>
    <x v="283"/>
    <x v="3"/>
    <n v="4"/>
    <x v="2"/>
  </r>
  <r>
    <x v="283"/>
    <x v="283"/>
    <x v="4"/>
    <n v="5"/>
    <x v="5"/>
  </r>
  <r>
    <x v="283"/>
    <x v="283"/>
    <x v="5"/>
    <n v="6"/>
    <x v="6"/>
  </r>
  <r>
    <x v="284"/>
    <x v="284"/>
    <x v="0"/>
    <n v="1"/>
    <x v="17"/>
  </r>
  <r>
    <x v="284"/>
    <x v="284"/>
    <x v="1"/>
    <n v="2"/>
    <x v="9"/>
  </r>
  <r>
    <x v="284"/>
    <x v="284"/>
    <x v="2"/>
    <n v="3"/>
    <x v="4"/>
  </r>
  <r>
    <x v="284"/>
    <x v="284"/>
    <x v="3"/>
    <n v="4"/>
    <x v="13"/>
  </r>
  <r>
    <x v="284"/>
    <x v="284"/>
    <x v="4"/>
    <n v="5"/>
    <x v="17"/>
  </r>
  <r>
    <x v="284"/>
    <x v="284"/>
    <x v="5"/>
    <n v="6"/>
    <x v="1"/>
  </r>
  <r>
    <x v="285"/>
    <x v="285"/>
    <x v="0"/>
    <n v="1"/>
    <x v="12"/>
  </r>
  <r>
    <x v="285"/>
    <x v="285"/>
    <x v="1"/>
    <n v="2"/>
    <x v="2"/>
  </r>
  <r>
    <x v="285"/>
    <x v="285"/>
    <x v="2"/>
    <n v="3"/>
    <x v="4"/>
  </r>
  <r>
    <x v="285"/>
    <x v="285"/>
    <x v="3"/>
    <n v="4"/>
    <x v="6"/>
  </r>
  <r>
    <x v="285"/>
    <x v="285"/>
    <x v="4"/>
    <n v="5"/>
    <x v="7"/>
  </r>
  <r>
    <x v="285"/>
    <x v="285"/>
    <x v="5"/>
    <n v="6"/>
    <x v="1"/>
  </r>
  <r>
    <x v="286"/>
    <x v="286"/>
    <x v="0"/>
    <n v="1"/>
    <x v="15"/>
  </r>
  <r>
    <x v="286"/>
    <x v="286"/>
    <x v="1"/>
    <n v="2"/>
    <x v="16"/>
  </r>
  <r>
    <x v="286"/>
    <x v="286"/>
    <x v="2"/>
    <n v="3"/>
    <x v="4"/>
  </r>
  <r>
    <x v="286"/>
    <x v="286"/>
    <x v="3"/>
    <n v="4"/>
    <x v="15"/>
  </r>
  <r>
    <x v="286"/>
    <x v="286"/>
    <x v="4"/>
    <n v="5"/>
    <x v="9"/>
  </r>
  <r>
    <x v="286"/>
    <x v="286"/>
    <x v="5"/>
    <n v="6"/>
    <x v="0"/>
  </r>
  <r>
    <x v="287"/>
    <x v="287"/>
    <x v="0"/>
    <n v="1"/>
    <x v="17"/>
  </r>
  <r>
    <x v="287"/>
    <x v="287"/>
    <x v="1"/>
    <n v="2"/>
    <x v="12"/>
  </r>
  <r>
    <x v="287"/>
    <x v="287"/>
    <x v="2"/>
    <n v="3"/>
    <x v="16"/>
  </r>
  <r>
    <x v="287"/>
    <x v="287"/>
    <x v="3"/>
    <n v="4"/>
    <x v="3"/>
  </r>
  <r>
    <x v="287"/>
    <x v="287"/>
    <x v="4"/>
    <n v="5"/>
    <x v="7"/>
  </r>
  <r>
    <x v="287"/>
    <x v="287"/>
    <x v="5"/>
    <n v="6"/>
    <x v="6"/>
  </r>
  <r>
    <x v="288"/>
    <x v="288"/>
    <x v="0"/>
    <n v="1"/>
    <x v="18"/>
  </r>
  <r>
    <x v="288"/>
    <x v="288"/>
    <x v="1"/>
    <n v="2"/>
    <x v="11"/>
  </r>
  <r>
    <x v="288"/>
    <x v="288"/>
    <x v="2"/>
    <n v="3"/>
    <x v="1"/>
  </r>
  <r>
    <x v="288"/>
    <x v="288"/>
    <x v="3"/>
    <n v="4"/>
    <x v="5"/>
  </r>
  <r>
    <x v="288"/>
    <x v="288"/>
    <x v="4"/>
    <n v="5"/>
    <x v="15"/>
  </r>
  <r>
    <x v="288"/>
    <x v="288"/>
    <x v="5"/>
    <n v="6"/>
    <x v="6"/>
  </r>
  <r>
    <x v="289"/>
    <x v="289"/>
    <x v="0"/>
    <n v="1"/>
    <x v="8"/>
  </r>
  <r>
    <x v="289"/>
    <x v="289"/>
    <x v="1"/>
    <n v="2"/>
    <x v="4"/>
  </r>
  <r>
    <x v="289"/>
    <x v="289"/>
    <x v="2"/>
    <n v="3"/>
    <x v="2"/>
  </r>
  <r>
    <x v="289"/>
    <x v="289"/>
    <x v="3"/>
    <n v="4"/>
    <x v="7"/>
  </r>
  <r>
    <x v="289"/>
    <x v="289"/>
    <x v="4"/>
    <n v="5"/>
    <x v="17"/>
  </r>
  <r>
    <x v="289"/>
    <x v="289"/>
    <x v="5"/>
    <n v="6"/>
    <x v="0"/>
  </r>
  <r>
    <x v="290"/>
    <x v="290"/>
    <x v="0"/>
    <n v="1"/>
    <x v="11"/>
  </r>
  <r>
    <x v="290"/>
    <x v="290"/>
    <x v="1"/>
    <n v="2"/>
    <x v="8"/>
  </r>
  <r>
    <x v="290"/>
    <x v="290"/>
    <x v="2"/>
    <n v="3"/>
    <x v="2"/>
  </r>
  <r>
    <x v="290"/>
    <x v="290"/>
    <x v="3"/>
    <n v="4"/>
    <x v="17"/>
  </r>
  <r>
    <x v="290"/>
    <x v="290"/>
    <x v="4"/>
    <n v="5"/>
    <x v="2"/>
  </r>
  <r>
    <x v="290"/>
    <x v="290"/>
    <x v="5"/>
    <n v="6"/>
    <x v="0"/>
  </r>
  <r>
    <x v="291"/>
    <x v="291"/>
    <x v="0"/>
    <n v="1"/>
    <x v="14"/>
  </r>
  <r>
    <x v="291"/>
    <x v="291"/>
    <x v="1"/>
    <n v="2"/>
    <x v="18"/>
  </r>
  <r>
    <x v="291"/>
    <x v="291"/>
    <x v="2"/>
    <n v="3"/>
    <x v="9"/>
  </r>
  <r>
    <x v="291"/>
    <x v="291"/>
    <x v="3"/>
    <n v="4"/>
    <x v="5"/>
  </r>
  <r>
    <x v="291"/>
    <x v="291"/>
    <x v="4"/>
    <n v="5"/>
    <x v="17"/>
  </r>
  <r>
    <x v="291"/>
    <x v="291"/>
    <x v="5"/>
    <n v="6"/>
    <x v="0"/>
  </r>
  <r>
    <x v="292"/>
    <x v="292"/>
    <x v="0"/>
    <n v="1"/>
    <x v="15"/>
  </r>
  <r>
    <x v="292"/>
    <x v="292"/>
    <x v="1"/>
    <n v="2"/>
    <x v="2"/>
  </r>
  <r>
    <x v="292"/>
    <x v="292"/>
    <x v="2"/>
    <n v="3"/>
    <x v="6"/>
  </r>
  <r>
    <x v="292"/>
    <x v="292"/>
    <x v="3"/>
    <n v="4"/>
    <x v="8"/>
  </r>
  <r>
    <x v="292"/>
    <x v="292"/>
    <x v="4"/>
    <n v="5"/>
    <x v="8"/>
  </r>
  <r>
    <x v="292"/>
    <x v="292"/>
    <x v="5"/>
    <n v="6"/>
    <x v="0"/>
  </r>
  <r>
    <x v="293"/>
    <x v="293"/>
    <x v="0"/>
    <n v="1"/>
    <x v="11"/>
  </r>
  <r>
    <x v="293"/>
    <x v="293"/>
    <x v="1"/>
    <n v="2"/>
    <x v="8"/>
  </r>
  <r>
    <x v="293"/>
    <x v="293"/>
    <x v="2"/>
    <n v="3"/>
    <x v="2"/>
  </r>
  <r>
    <x v="293"/>
    <x v="293"/>
    <x v="3"/>
    <n v="4"/>
    <x v="17"/>
  </r>
  <r>
    <x v="293"/>
    <x v="293"/>
    <x v="4"/>
    <n v="5"/>
    <x v="2"/>
  </r>
  <r>
    <x v="293"/>
    <x v="293"/>
    <x v="5"/>
    <n v="6"/>
    <x v="0"/>
  </r>
  <r>
    <x v="294"/>
    <x v="294"/>
    <x v="0"/>
    <n v="1"/>
    <x v="11"/>
  </r>
  <r>
    <x v="294"/>
    <x v="294"/>
    <x v="1"/>
    <n v="2"/>
    <x v="8"/>
  </r>
  <r>
    <x v="294"/>
    <x v="294"/>
    <x v="2"/>
    <n v="3"/>
    <x v="1"/>
  </r>
  <r>
    <x v="294"/>
    <x v="294"/>
    <x v="3"/>
    <n v="4"/>
    <x v="5"/>
  </r>
  <r>
    <x v="294"/>
    <x v="294"/>
    <x v="4"/>
    <n v="5"/>
    <x v="7"/>
  </r>
  <r>
    <x v="294"/>
    <x v="294"/>
    <x v="5"/>
    <n v="6"/>
    <x v="0"/>
  </r>
  <r>
    <x v="295"/>
    <x v="295"/>
    <x v="0"/>
    <n v="1"/>
    <x v="17"/>
  </r>
  <r>
    <x v="295"/>
    <x v="295"/>
    <x v="1"/>
    <n v="2"/>
    <x v="4"/>
  </r>
  <r>
    <x v="295"/>
    <x v="295"/>
    <x v="2"/>
    <n v="3"/>
    <x v="1"/>
  </r>
  <r>
    <x v="295"/>
    <x v="295"/>
    <x v="3"/>
    <n v="4"/>
    <x v="10"/>
  </r>
  <r>
    <x v="295"/>
    <x v="295"/>
    <x v="4"/>
    <n v="5"/>
    <x v="10"/>
  </r>
  <r>
    <x v="295"/>
    <x v="295"/>
    <x v="5"/>
    <n v="6"/>
    <x v="0"/>
  </r>
  <r>
    <x v="296"/>
    <x v="296"/>
    <x v="0"/>
    <n v="1"/>
    <x v="18"/>
  </r>
  <r>
    <x v="296"/>
    <x v="296"/>
    <x v="1"/>
    <n v="2"/>
    <x v="11"/>
  </r>
  <r>
    <x v="296"/>
    <x v="296"/>
    <x v="2"/>
    <n v="3"/>
    <x v="2"/>
  </r>
  <r>
    <x v="296"/>
    <x v="296"/>
    <x v="3"/>
    <n v="4"/>
    <x v="16"/>
  </r>
  <r>
    <x v="296"/>
    <x v="296"/>
    <x v="4"/>
    <n v="5"/>
    <x v="9"/>
  </r>
  <r>
    <x v="296"/>
    <x v="296"/>
    <x v="5"/>
    <n v="6"/>
    <x v="1"/>
  </r>
  <r>
    <x v="297"/>
    <x v="297"/>
    <x v="0"/>
    <n v="1"/>
    <x v="18"/>
  </r>
  <r>
    <x v="297"/>
    <x v="297"/>
    <x v="1"/>
    <n v="2"/>
    <x v="11"/>
  </r>
  <r>
    <x v="297"/>
    <x v="297"/>
    <x v="2"/>
    <n v="3"/>
    <x v="2"/>
  </r>
  <r>
    <x v="297"/>
    <x v="297"/>
    <x v="3"/>
    <n v="4"/>
    <x v="16"/>
  </r>
  <r>
    <x v="297"/>
    <x v="297"/>
    <x v="4"/>
    <n v="5"/>
    <x v="9"/>
  </r>
  <r>
    <x v="297"/>
    <x v="297"/>
    <x v="5"/>
    <n v="6"/>
    <x v="1"/>
  </r>
  <r>
    <x v="298"/>
    <x v="298"/>
    <x v="0"/>
    <n v="1"/>
    <x v="14"/>
  </r>
  <r>
    <x v="298"/>
    <x v="298"/>
    <x v="1"/>
    <n v="2"/>
    <x v="18"/>
  </r>
  <r>
    <x v="298"/>
    <x v="298"/>
    <x v="2"/>
    <n v="3"/>
    <x v="9"/>
  </r>
  <r>
    <x v="298"/>
    <x v="298"/>
    <x v="3"/>
    <n v="4"/>
    <x v="5"/>
  </r>
  <r>
    <x v="298"/>
    <x v="298"/>
    <x v="4"/>
    <n v="5"/>
    <x v="17"/>
  </r>
  <r>
    <x v="298"/>
    <x v="298"/>
    <x v="5"/>
    <n v="6"/>
    <x v="0"/>
  </r>
  <r>
    <x v="299"/>
    <x v="299"/>
    <x v="0"/>
    <n v="1"/>
    <x v="3"/>
  </r>
  <r>
    <x v="299"/>
    <x v="299"/>
    <x v="1"/>
    <n v="2"/>
    <x v="11"/>
  </r>
  <r>
    <x v="299"/>
    <x v="299"/>
    <x v="2"/>
    <n v="3"/>
    <x v="9"/>
  </r>
  <r>
    <x v="299"/>
    <x v="299"/>
    <x v="3"/>
    <n v="4"/>
    <x v="12"/>
  </r>
  <r>
    <x v="299"/>
    <x v="299"/>
    <x v="4"/>
    <n v="5"/>
    <x v="7"/>
  </r>
  <r>
    <x v="299"/>
    <x v="299"/>
    <x v="5"/>
    <n v="6"/>
    <x v="6"/>
  </r>
  <r>
    <x v="300"/>
    <x v="300"/>
    <x v="0"/>
    <n v="1"/>
    <x v="14"/>
  </r>
  <r>
    <x v="300"/>
    <x v="300"/>
    <x v="1"/>
    <n v="2"/>
    <x v="4"/>
  </r>
  <r>
    <x v="300"/>
    <x v="300"/>
    <x v="2"/>
    <n v="3"/>
    <x v="5"/>
  </r>
  <r>
    <x v="300"/>
    <x v="300"/>
    <x v="3"/>
    <n v="4"/>
    <x v="15"/>
  </r>
  <r>
    <x v="300"/>
    <x v="300"/>
    <x v="4"/>
    <n v="5"/>
    <x v="13"/>
  </r>
  <r>
    <x v="300"/>
    <x v="300"/>
    <x v="5"/>
    <n v="6"/>
    <x v="0"/>
  </r>
  <r>
    <x v="301"/>
    <x v="301"/>
    <x v="0"/>
    <n v="1"/>
    <x v="14"/>
  </r>
  <r>
    <x v="301"/>
    <x v="301"/>
    <x v="1"/>
    <n v="2"/>
    <x v="4"/>
  </r>
  <r>
    <x v="301"/>
    <x v="301"/>
    <x v="2"/>
    <n v="3"/>
    <x v="2"/>
  </r>
  <r>
    <x v="301"/>
    <x v="301"/>
    <x v="3"/>
    <n v="4"/>
    <x v="5"/>
  </r>
  <r>
    <x v="301"/>
    <x v="301"/>
    <x v="4"/>
    <n v="5"/>
    <x v="13"/>
  </r>
  <r>
    <x v="301"/>
    <x v="301"/>
    <x v="5"/>
    <n v="6"/>
    <x v="1"/>
  </r>
  <r>
    <x v="302"/>
    <x v="302"/>
    <x v="0"/>
    <n v="1"/>
    <x v="10"/>
  </r>
  <r>
    <x v="302"/>
    <x v="302"/>
    <x v="1"/>
    <n v="2"/>
    <x v="4"/>
  </r>
  <r>
    <x v="302"/>
    <x v="302"/>
    <x v="2"/>
    <n v="3"/>
    <x v="15"/>
  </r>
  <r>
    <x v="302"/>
    <x v="302"/>
    <x v="3"/>
    <n v="4"/>
    <x v="17"/>
  </r>
  <r>
    <x v="302"/>
    <x v="302"/>
    <x v="4"/>
    <n v="5"/>
    <x v="5"/>
  </r>
  <r>
    <x v="302"/>
    <x v="302"/>
    <x v="5"/>
    <n v="6"/>
    <x v="9"/>
  </r>
  <r>
    <x v="303"/>
    <x v="303"/>
    <x v="0"/>
    <n v="1"/>
    <x v="3"/>
  </r>
  <r>
    <x v="303"/>
    <x v="303"/>
    <x v="1"/>
    <n v="2"/>
    <x v="17"/>
  </r>
  <r>
    <x v="303"/>
    <x v="303"/>
    <x v="2"/>
    <n v="3"/>
    <x v="13"/>
  </r>
  <r>
    <x v="303"/>
    <x v="303"/>
    <x v="3"/>
    <n v="4"/>
    <x v="13"/>
  </r>
  <r>
    <x v="303"/>
    <x v="303"/>
    <x v="4"/>
    <n v="5"/>
    <x v="10"/>
  </r>
  <r>
    <x v="303"/>
    <x v="303"/>
    <x v="5"/>
    <n v="6"/>
    <x v="4"/>
  </r>
  <r>
    <x v="304"/>
    <x v="304"/>
    <x v="0"/>
    <n v="1"/>
    <x v="14"/>
  </r>
  <r>
    <x v="304"/>
    <x v="304"/>
    <x v="1"/>
    <n v="2"/>
    <x v="4"/>
  </r>
  <r>
    <x v="304"/>
    <x v="304"/>
    <x v="2"/>
    <n v="3"/>
    <x v="5"/>
  </r>
  <r>
    <x v="304"/>
    <x v="304"/>
    <x v="3"/>
    <n v="4"/>
    <x v="15"/>
  </r>
  <r>
    <x v="304"/>
    <x v="304"/>
    <x v="4"/>
    <n v="5"/>
    <x v="9"/>
  </r>
  <r>
    <x v="304"/>
    <x v="304"/>
    <x v="5"/>
    <n v="6"/>
    <x v="15"/>
  </r>
  <r>
    <x v="305"/>
    <x v="305"/>
    <x v="0"/>
    <n v="1"/>
    <x v="16"/>
  </r>
  <r>
    <x v="305"/>
    <x v="305"/>
    <x v="1"/>
    <n v="2"/>
    <x v="4"/>
  </r>
  <r>
    <x v="305"/>
    <x v="305"/>
    <x v="2"/>
    <n v="3"/>
    <x v="1"/>
  </r>
  <r>
    <x v="305"/>
    <x v="305"/>
    <x v="3"/>
    <n v="4"/>
    <x v="7"/>
  </r>
  <r>
    <x v="305"/>
    <x v="305"/>
    <x v="4"/>
    <n v="5"/>
    <x v="1"/>
  </r>
  <r>
    <x v="305"/>
    <x v="305"/>
    <x v="5"/>
    <n v="6"/>
    <x v="6"/>
  </r>
  <r>
    <x v="306"/>
    <x v="306"/>
    <x v="0"/>
    <n v="1"/>
    <x v="3"/>
  </r>
  <r>
    <x v="306"/>
    <x v="306"/>
    <x v="1"/>
    <n v="2"/>
    <x v="4"/>
  </r>
  <r>
    <x v="306"/>
    <x v="306"/>
    <x v="2"/>
    <n v="3"/>
    <x v="15"/>
  </r>
  <r>
    <x v="306"/>
    <x v="306"/>
    <x v="3"/>
    <n v="4"/>
    <x v="17"/>
  </r>
  <r>
    <x v="306"/>
    <x v="306"/>
    <x v="4"/>
    <n v="5"/>
    <x v="13"/>
  </r>
  <r>
    <x v="306"/>
    <x v="306"/>
    <x v="5"/>
    <n v="6"/>
    <x v="0"/>
  </r>
  <r>
    <x v="307"/>
    <x v="307"/>
    <x v="0"/>
    <n v="1"/>
    <x v="4"/>
  </r>
  <r>
    <x v="307"/>
    <x v="307"/>
    <x v="1"/>
    <n v="2"/>
    <x v="17"/>
  </r>
  <r>
    <x v="307"/>
    <x v="307"/>
    <x v="2"/>
    <n v="3"/>
    <x v="0"/>
  </r>
  <r>
    <x v="307"/>
    <x v="307"/>
    <x v="3"/>
    <n v="4"/>
    <x v="12"/>
  </r>
  <r>
    <x v="307"/>
    <x v="307"/>
    <x v="4"/>
    <n v="5"/>
    <x v="13"/>
  </r>
  <r>
    <x v="307"/>
    <x v="307"/>
    <x v="5"/>
    <n v="6"/>
    <x v="0"/>
  </r>
  <r>
    <x v="308"/>
    <x v="308"/>
    <x v="0"/>
    <n v="1"/>
    <x v="12"/>
  </r>
  <r>
    <x v="308"/>
    <x v="308"/>
    <x v="1"/>
    <n v="2"/>
    <x v="4"/>
  </r>
  <r>
    <x v="308"/>
    <x v="308"/>
    <x v="2"/>
    <n v="3"/>
    <x v="15"/>
  </r>
  <r>
    <x v="308"/>
    <x v="308"/>
    <x v="3"/>
    <n v="4"/>
    <x v="7"/>
  </r>
  <r>
    <x v="308"/>
    <x v="308"/>
    <x v="4"/>
    <n v="5"/>
    <x v="13"/>
  </r>
  <r>
    <x v="308"/>
    <x v="308"/>
    <x v="5"/>
    <n v="6"/>
    <x v="0"/>
  </r>
  <r>
    <x v="309"/>
    <x v="309"/>
    <x v="0"/>
    <n v="1"/>
    <x v="3"/>
  </r>
  <r>
    <x v="309"/>
    <x v="309"/>
    <x v="1"/>
    <n v="2"/>
    <x v="4"/>
  </r>
  <r>
    <x v="309"/>
    <x v="309"/>
    <x v="2"/>
    <n v="3"/>
    <x v="15"/>
  </r>
  <r>
    <x v="309"/>
    <x v="309"/>
    <x v="3"/>
    <n v="4"/>
    <x v="15"/>
  </r>
  <r>
    <x v="309"/>
    <x v="309"/>
    <x v="4"/>
    <n v="5"/>
    <x v="2"/>
  </r>
  <r>
    <x v="309"/>
    <x v="309"/>
    <x v="5"/>
    <n v="6"/>
    <x v="0"/>
  </r>
  <r>
    <x v="310"/>
    <x v="310"/>
    <x v="0"/>
    <n v="1"/>
    <x v="16"/>
  </r>
  <r>
    <x v="310"/>
    <x v="310"/>
    <x v="1"/>
    <n v="2"/>
    <x v="4"/>
  </r>
  <r>
    <x v="310"/>
    <x v="310"/>
    <x v="2"/>
    <n v="3"/>
    <x v="9"/>
  </r>
  <r>
    <x v="310"/>
    <x v="310"/>
    <x v="3"/>
    <n v="4"/>
    <x v="7"/>
  </r>
  <r>
    <x v="310"/>
    <x v="310"/>
    <x v="4"/>
    <n v="5"/>
    <x v="15"/>
  </r>
  <r>
    <x v="310"/>
    <x v="310"/>
    <x v="5"/>
    <n v="6"/>
    <x v="0"/>
  </r>
  <r>
    <x v="311"/>
    <x v="311"/>
    <x v="0"/>
    <n v="1"/>
    <x v="10"/>
  </r>
  <r>
    <x v="311"/>
    <x v="311"/>
    <x v="1"/>
    <n v="2"/>
    <x v="4"/>
  </r>
  <r>
    <x v="311"/>
    <x v="311"/>
    <x v="2"/>
    <n v="3"/>
    <x v="12"/>
  </r>
  <r>
    <x v="311"/>
    <x v="311"/>
    <x v="3"/>
    <n v="4"/>
    <x v="7"/>
  </r>
  <r>
    <x v="311"/>
    <x v="311"/>
    <x v="4"/>
    <n v="5"/>
    <x v="9"/>
  </r>
  <r>
    <x v="311"/>
    <x v="311"/>
    <x v="5"/>
    <n v="6"/>
    <x v="0"/>
  </r>
  <r>
    <x v="312"/>
    <x v="312"/>
    <x v="0"/>
    <n v="1"/>
    <x v="3"/>
  </r>
  <r>
    <x v="312"/>
    <x v="312"/>
    <x v="1"/>
    <n v="2"/>
    <x v="4"/>
  </r>
  <r>
    <x v="312"/>
    <x v="312"/>
    <x v="2"/>
    <n v="3"/>
    <x v="10"/>
  </r>
  <r>
    <x v="312"/>
    <x v="312"/>
    <x v="3"/>
    <n v="4"/>
    <x v="15"/>
  </r>
  <r>
    <x v="312"/>
    <x v="312"/>
    <x v="4"/>
    <n v="5"/>
    <x v="6"/>
  </r>
  <r>
    <x v="312"/>
    <x v="312"/>
    <x v="5"/>
    <n v="6"/>
    <x v="0"/>
  </r>
  <r>
    <x v="313"/>
    <x v="313"/>
    <x v="0"/>
    <n v="1"/>
    <x v="14"/>
  </r>
  <r>
    <x v="313"/>
    <x v="313"/>
    <x v="1"/>
    <n v="2"/>
    <x v="4"/>
  </r>
  <r>
    <x v="313"/>
    <x v="313"/>
    <x v="2"/>
    <n v="3"/>
    <x v="5"/>
  </r>
  <r>
    <x v="313"/>
    <x v="313"/>
    <x v="3"/>
    <n v="4"/>
    <x v="15"/>
  </r>
  <r>
    <x v="313"/>
    <x v="313"/>
    <x v="4"/>
    <n v="5"/>
    <x v="9"/>
  </r>
  <r>
    <x v="313"/>
    <x v="313"/>
    <x v="5"/>
    <n v="6"/>
    <x v="15"/>
  </r>
  <r>
    <x v="314"/>
    <x v="314"/>
    <x v="0"/>
    <n v="1"/>
    <x v="10"/>
  </r>
  <r>
    <x v="314"/>
    <x v="314"/>
    <x v="1"/>
    <n v="2"/>
    <x v="4"/>
  </r>
  <r>
    <x v="314"/>
    <x v="314"/>
    <x v="2"/>
    <n v="3"/>
    <x v="0"/>
  </r>
  <r>
    <x v="314"/>
    <x v="314"/>
    <x v="3"/>
    <n v="4"/>
    <x v="15"/>
  </r>
  <r>
    <x v="314"/>
    <x v="314"/>
    <x v="4"/>
    <n v="5"/>
    <x v="1"/>
  </r>
  <r>
    <x v="314"/>
    <x v="314"/>
    <x v="5"/>
    <n v="6"/>
    <x v="9"/>
  </r>
  <r>
    <x v="315"/>
    <x v="315"/>
    <x v="0"/>
    <n v="1"/>
    <x v="3"/>
  </r>
  <r>
    <x v="315"/>
    <x v="315"/>
    <x v="1"/>
    <n v="2"/>
    <x v="4"/>
  </r>
  <r>
    <x v="315"/>
    <x v="315"/>
    <x v="2"/>
    <n v="3"/>
    <x v="13"/>
  </r>
  <r>
    <x v="315"/>
    <x v="315"/>
    <x v="3"/>
    <n v="4"/>
    <x v="15"/>
  </r>
  <r>
    <x v="315"/>
    <x v="315"/>
    <x v="4"/>
    <n v="5"/>
    <x v="2"/>
  </r>
  <r>
    <x v="315"/>
    <x v="315"/>
    <x v="5"/>
    <n v="6"/>
    <x v="9"/>
  </r>
  <r>
    <x v="316"/>
    <x v="316"/>
    <x v="0"/>
    <n v="1"/>
    <x v="4"/>
  </r>
  <r>
    <x v="316"/>
    <x v="316"/>
    <x v="1"/>
    <n v="2"/>
    <x v="5"/>
  </r>
  <r>
    <x v="316"/>
    <x v="316"/>
    <x v="2"/>
    <n v="3"/>
    <x v="16"/>
  </r>
  <r>
    <x v="316"/>
    <x v="316"/>
    <x v="3"/>
    <n v="4"/>
    <x v="5"/>
  </r>
  <r>
    <x v="316"/>
    <x v="316"/>
    <x v="4"/>
    <n v="5"/>
    <x v="15"/>
  </r>
  <r>
    <x v="316"/>
    <x v="316"/>
    <x v="5"/>
    <n v="6"/>
    <x v="9"/>
  </r>
  <r>
    <x v="317"/>
    <x v="317"/>
    <x v="0"/>
    <n v="1"/>
    <x v="8"/>
  </r>
  <r>
    <x v="317"/>
    <x v="317"/>
    <x v="1"/>
    <n v="2"/>
    <x v="4"/>
  </r>
  <r>
    <x v="317"/>
    <x v="317"/>
    <x v="2"/>
    <n v="3"/>
    <x v="2"/>
  </r>
  <r>
    <x v="317"/>
    <x v="317"/>
    <x v="3"/>
    <n v="4"/>
    <x v="7"/>
  </r>
  <r>
    <x v="317"/>
    <x v="317"/>
    <x v="4"/>
    <n v="5"/>
    <x v="17"/>
  </r>
  <r>
    <x v="317"/>
    <x v="317"/>
    <x v="5"/>
    <n v="6"/>
    <x v="0"/>
  </r>
  <r>
    <x v="318"/>
    <x v="318"/>
    <x v="0"/>
    <n v="1"/>
    <x v="17"/>
  </r>
  <r>
    <x v="318"/>
    <x v="318"/>
    <x v="1"/>
    <n v="2"/>
    <x v="11"/>
  </r>
  <r>
    <x v="318"/>
    <x v="318"/>
    <x v="2"/>
    <n v="3"/>
    <x v="13"/>
  </r>
  <r>
    <x v="318"/>
    <x v="318"/>
    <x v="3"/>
    <n v="4"/>
    <x v="5"/>
  </r>
  <r>
    <x v="318"/>
    <x v="318"/>
    <x v="4"/>
    <n v="5"/>
    <x v="15"/>
  </r>
  <r>
    <x v="318"/>
    <x v="318"/>
    <x v="5"/>
    <n v="6"/>
    <x v="5"/>
  </r>
  <r>
    <x v="319"/>
    <x v="319"/>
    <x v="0"/>
    <n v="1"/>
    <x v="16"/>
  </r>
  <r>
    <x v="319"/>
    <x v="319"/>
    <x v="1"/>
    <n v="2"/>
    <x v="4"/>
  </r>
  <r>
    <x v="319"/>
    <x v="319"/>
    <x v="2"/>
    <n v="3"/>
    <x v="7"/>
  </r>
  <r>
    <x v="319"/>
    <x v="319"/>
    <x v="3"/>
    <n v="4"/>
    <x v="15"/>
  </r>
  <r>
    <x v="319"/>
    <x v="319"/>
    <x v="4"/>
    <n v="5"/>
    <x v="1"/>
  </r>
  <r>
    <x v="319"/>
    <x v="319"/>
    <x v="5"/>
    <n v="6"/>
    <x v="6"/>
  </r>
  <r>
    <x v="320"/>
    <x v="320"/>
    <x v="0"/>
    <n v="1"/>
    <x v="16"/>
  </r>
  <r>
    <x v="320"/>
    <x v="320"/>
    <x v="1"/>
    <n v="2"/>
    <x v="3"/>
  </r>
  <r>
    <x v="320"/>
    <x v="320"/>
    <x v="2"/>
    <n v="3"/>
    <x v="5"/>
  </r>
  <r>
    <x v="320"/>
    <x v="320"/>
    <x v="3"/>
    <n v="4"/>
    <x v="2"/>
  </r>
  <r>
    <x v="320"/>
    <x v="320"/>
    <x v="4"/>
    <n v="5"/>
    <x v="7"/>
  </r>
  <r>
    <x v="320"/>
    <x v="320"/>
    <x v="5"/>
    <n v="6"/>
    <x v="18"/>
  </r>
  <r>
    <x v="321"/>
    <x v="321"/>
    <x v="0"/>
    <n v="1"/>
    <x v="16"/>
  </r>
  <r>
    <x v="321"/>
    <x v="321"/>
    <x v="1"/>
    <n v="2"/>
    <x v="11"/>
  </r>
  <r>
    <x v="321"/>
    <x v="321"/>
    <x v="2"/>
    <n v="3"/>
    <x v="0"/>
  </r>
  <r>
    <x v="321"/>
    <x v="321"/>
    <x v="3"/>
    <n v="4"/>
    <x v="3"/>
  </r>
  <r>
    <x v="321"/>
    <x v="321"/>
    <x v="4"/>
    <n v="5"/>
    <x v="2"/>
  </r>
  <r>
    <x v="321"/>
    <x v="321"/>
    <x v="5"/>
    <n v="6"/>
    <x v="16"/>
  </r>
  <r>
    <x v="322"/>
    <x v="322"/>
    <x v="0"/>
    <n v="1"/>
    <x v="12"/>
  </r>
  <r>
    <x v="322"/>
    <x v="322"/>
    <x v="1"/>
    <n v="2"/>
    <x v="8"/>
  </r>
  <r>
    <x v="322"/>
    <x v="322"/>
    <x v="2"/>
    <n v="3"/>
    <x v="6"/>
  </r>
  <r>
    <x v="322"/>
    <x v="322"/>
    <x v="3"/>
    <n v="4"/>
    <x v="2"/>
  </r>
  <r>
    <x v="322"/>
    <x v="322"/>
    <x v="4"/>
    <n v="5"/>
    <x v="7"/>
  </r>
  <r>
    <x v="322"/>
    <x v="322"/>
    <x v="5"/>
    <n v="6"/>
    <x v="3"/>
  </r>
  <r>
    <x v="323"/>
    <x v="323"/>
    <x v="0"/>
    <n v="1"/>
    <x v="17"/>
  </r>
  <r>
    <x v="323"/>
    <x v="323"/>
    <x v="1"/>
    <n v="2"/>
    <x v="18"/>
  </r>
  <r>
    <x v="323"/>
    <x v="323"/>
    <x v="2"/>
    <n v="3"/>
    <x v="9"/>
  </r>
  <r>
    <x v="323"/>
    <x v="323"/>
    <x v="3"/>
    <n v="4"/>
    <x v="9"/>
  </r>
  <r>
    <x v="323"/>
    <x v="323"/>
    <x v="4"/>
    <n v="5"/>
    <x v="2"/>
  </r>
  <r>
    <x v="323"/>
    <x v="323"/>
    <x v="5"/>
    <n v="6"/>
    <x v="3"/>
  </r>
  <r>
    <x v="324"/>
    <x v="324"/>
    <x v="0"/>
    <n v="1"/>
    <x v="9"/>
  </r>
  <r>
    <x v="324"/>
    <x v="324"/>
    <x v="1"/>
    <n v="2"/>
    <x v="7"/>
  </r>
  <r>
    <x v="324"/>
    <x v="324"/>
    <x v="2"/>
    <n v="3"/>
    <x v="7"/>
  </r>
  <r>
    <x v="324"/>
    <x v="324"/>
    <x v="3"/>
    <n v="4"/>
    <x v="2"/>
  </r>
  <r>
    <x v="324"/>
    <x v="324"/>
    <x v="4"/>
    <n v="5"/>
    <x v="17"/>
  </r>
  <r>
    <x v="324"/>
    <x v="324"/>
    <x v="5"/>
    <n v="6"/>
    <x v="4"/>
  </r>
  <r>
    <x v="325"/>
    <x v="325"/>
    <x v="0"/>
    <n v="1"/>
    <x v="12"/>
  </r>
  <r>
    <x v="325"/>
    <x v="325"/>
    <x v="1"/>
    <n v="2"/>
    <x v="10"/>
  </r>
  <r>
    <x v="325"/>
    <x v="325"/>
    <x v="2"/>
    <n v="3"/>
    <x v="13"/>
  </r>
  <r>
    <x v="325"/>
    <x v="325"/>
    <x v="3"/>
    <n v="4"/>
    <x v="1"/>
  </r>
  <r>
    <x v="325"/>
    <x v="325"/>
    <x v="4"/>
    <n v="5"/>
    <x v="1"/>
  </r>
  <r>
    <x v="325"/>
    <x v="325"/>
    <x v="5"/>
    <n v="6"/>
    <x v="4"/>
  </r>
  <r>
    <x v="326"/>
    <x v="326"/>
    <x v="0"/>
    <n v="1"/>
    <x v="3"/>
  </r>
  <r>
    <x v="326"/>
    <x v="326"/>
    <x v="1"/>
    <n v="2"/>
    <x v="12"/>
  </r>
  <r>
    <x v="326"/>
    <x v="326"/>
    <x v="2"/>
    <n v="3"/>
    <x v="13"/>
  </r>
  <r>
    <x v="326"/>
    <x v="326"/>
    <x v="3"/>
    <n v="4"/>
    <x v="9"/>
  </r>
  <r>
    <x v="326"/>
    <x v="326"/>
    <x v="4"/>
    <n v="5"/>
    <x v="1"/>
  </r>
  <r>
    <x v="326"/>
    <x v="326"/>
    <x v="5"/>
    <n v="6"/>
    <x v="8"/>
  </r>
  <r>
    <x v="327"/>
    <x v="327"/>
    <x v="0"/>
    <n v="1"/>
    <x v="7"/>
  </r>
  <r>
    <x v="327"/>
    <x v="327"/>
    <x v="1"/>
    <n v="2"/>
    <x v="11"/>
  </r>
  <r>
    <x v="327"/>
    <x v="327"/>
    <x v="2"/>
    <n v="3"/>
    <x v="16"/>
  </r>
  <r>
    <x v="327"/>
    <x v="327"/>
    <x v="3"/>
    <n v="4"/>
    <x v="9"/>
  </r>
  <r>
    <x v="327"/>
    <x v="327"/>
    <x v="4"/>
    <n v="5"/>
    <x v="9"/>
  </r>
  <r>
    <x v="327"/>
    <x v="327"/>
    <x v="5"/>
    <n v="6"/>
    <x v="18"/>
  </r>
  <r>
    <x v="328"/>
    <x v="328"/>
    <x v="0"/>
    <n v="1"/>
    <x v="2"/>
  </r>
  <r>
    <x v="328"/>
    <x v="328"/>
    <x v="1"/>
    <n v="2"/>
    <x v="11"/>
  </r>
  <r>
    <x v="328"/>
    <x v="328"/>
    <x v="2"/>
    <n v="3"/>
    <x v="13"/>
  </r>
  <r>
    <x v="328"/>
    <x v="328"/>
    <x v="3"/>
    <n v="4"/>
    <x v="5"/>
  </r>
  <r>
    <x v="328"/>
    <x v="328"/>
    <x v="4"/>
    <n v="5"/>
    <x v="9"/>
  </r>
  <r>
    <x v="328"/>
    <x v="328"/>
    <x v="5"/>
    <n v="6"/>
    <x v="18"/>
  </r>
  <r>
    <x v="329"/>
    <x v="329"/>
    <x v="0"/>
    <n v="1"/>
    <x v="9"/>
  </r>
  <r>
    <x v="329"/>
    <x v="329"/>
    <x v="1"/>
    <n v="2"/>
    <x v="8"/>
  </r>
  <r>
    <x v="329"/>
    <x v="329"/>
    <x v="2"/>
    <n v="3"/>
    <x v="17"/>
  </r>
  <r>
    <x v="329"/>
    <x v="329"/>
    <x v="3"/>
    <n v="4"/>
    <x v="13"/>
  </r>
  <r>
    <x v="329"/>
    <x v="329"/>
    <x v="4"/>
    <n v="5"/>
    <x v="1"/>
  </r>
  <r>
    <x v="329"/>
    <x v="329"/>
    <x v="5"/>
    <n v="6"/>
    <x v="11"/>
  </r>
  <r>
    <x v="330"/>
    <x v="330"/>
    <x v="0"/>
    <n v="1"/>
    <x v="16"/>
  </r>
  <r>
    <x v="330"/>
    <x v="330"/>
    <x v="1"/>
    <n v="2"/>
    <x v="11"/>
  </r>
  <r>
    <x v="330"/>
    <x v="330"/>
    <x v="2"/>
    <n v="3"/>
    <x v="1"/>
  </r>
  <r>
    <x v="330"/>
    <x v="330"/>
    <x v="3"/>
    <n v="4"/>
    <x v="2"/>
  </r>
  <r>
    <x v="330"/>
    <x v="330"/>
    <x v="4"/>
    <n v="5"/>
    <x v="2"/>
  </r>
  <r>
    <x v="330"/>
    <x v="330"/>
    <x v="5"/>
    <n v="6"/>
    <x v="8"/>
  </r>
  <r>
    <x v="331"/>
    <x v="331"/>
    <x v="0"/>
    <n v="1"/>
    <x v="5"/>
  </r>
  <r>
    <x v="331"/>
    <x v="331"/>
    <x v="1"/>
    <n v="2"/>
    <x v="12"/>
  </r>
  <r>
    <x v="331"/>
    <x v="331"/>
    <x v="2"/>
    <n v="3"/>
    <x v="9"/>
  </r>
  <r>
    <x v="331"/>
    <x v="331"/>
    <x v="3"/>
    <n v="4"/>
    <x v="13"/>
  </r>
  <r>
    <x v="331"/>
    <x v="331"/>
    <x v="4"/>
    <n v="5"/>
    <x v="15"/>
  </r>
  <r>
    <x v="331"/>
    <x v="331"/>
    <x v="5"/>
    <n v="6"/>
    <x v="18"/>
  </r>
  <r>
    <x v="332"/>
    <x v="332"/>
    <x v="0"/>
    <n v="1"/>
    <x v="17"/>
  </r>
  <r>
    <x v="332"/>
    <x v="332"/>
    <x v="1"/>
    <n v="2"/>
    <x v="4"/>
  </r>
  <r>
    <x v="332"/>
    <x v="332"/>
    <x v="2"/>
    <n v="3"/>
    <x v="13"/>
  </r>
  <r>
    <x v="332"/>
    <x v="332"/>
    <x v="3"/>
    <n v="4"/>
    <x v="1"/>
  </r>
  <r>
    <x v="332"/>
    <x v="332"/>
    <x v="4"/>
    <n v="5"/>
    <x v="15"/>
  </r>
  <r>
    <x v="332"/>
    <x v="332"/>
    <x v="5"/>
    <n v="6"/>
    <x v="14"/>
  </r>
  <r>
    <x v="333"/>
    <x v="333"/>
    <x v="0"/>
    <n v="1"/>
    <x v="7"/>
  </r>
  <r>
    <x v="333"/>
    <x v="333"/>
    <x v="1"/>
    <n v="2"/>
    <x v="4"/>
  </r>
  <r>
    <x v="333"/>
    <x v="333"/>
    <x v="2"/>
    <n v="3"/>
    <x v="2"/>
  </r>
  <r>
    <x v="333"/>
    <x v="333"/>
    <x v="3"/>
    <n v="4"/>
    <x v="15"/>
  </r>
  <r>
    <x v="333"/>
    <x v="333"/>
    <x v="4"/>
    <n v="5"/>
    <x v="13"/>
  </r>
  <r>
    <x v="333"/>
    <x v="333"/>
    <x v="5"/>
    <n v="6"/>
    <x v="8"/>
  </r>
  <r>
    <x v="334"/>
    <x v="334"/>
    <x v="0"/>
    <n v="1"/>
    <x v="17"/>
  </r>
  <r>
    <x v="334"/>
    <x v="334"/>
    <x v="1"/>
    <n v="2"/>
    <x v="4"/>
  </r>
  <r>
    <x v="334"/>
    <x v="334"/>
    <x v="2"/>
    <n v="3"/>
    <x v="13"/>
  </r>
  <r>
    <x v="334"/>
    <x v="334"/>
    <x v="3"/>
    <n v="4"/>
    <x v="9"/>
  </r>
  <r>
    <x v="334"/>
    <x v="334"/>
    <x v="4"/>
    <n v="5"/>
    <x v="1"/>
  </r>
  <r>
    <x v="334"/>
    <x v="334"/>
    <x v="5"/>
    <n v="6"/>
    <x v="8"/>
  </r>
  <r>
    <x v="335"/>
    <x v="335"/>
    <x v="0"/>
    <n v="1"/>
    <x v="17"/>
  </r>
  <r>
    <x v="335"/>
    <x v="335"/>
    <x v="1"/>
    <n v="2"/>
    <x v="10"/>
  </r>
  <r>
    <x v="335"/>
    <x v="335"/>
    <x v="2"/>
    <n v="3"/>
    <x v="0"/>
  </r>
  <r>
    <x v="335"/>
    <x v="335"/>
    <x v="3"/>
    <n v="4"/>
    <x v="2"/>
  </r>
  <r>
    <x v="335"/>
    <x v="335"/>
    <x v="4"/>
    <n v="5"/>
    <x v="16"/>
  </r>
  <r>
    <x v="335"/>
    <x v="335"/>
    <x v="5"/>
    <n v="6"/>
    <x v="18"/>
  </r>
  <r>
    <x v="336"/>
    <x v="336"/>
    <x v="0"/>
    <n v="1"/>
    <x v="12"/>
  </r>
  <r>
    <x v="336"/>
    <x v="336"/>
    <x v="1"/>
    <n v="2"/>
    <x v="4"/>
  </r>
  <r>
    <x v="336"/>
    <x v="336"/>
    <x v="2"/>
    <n v="3"/>
    <x v="1"/>
  </r>
  <r>
    <x v="336"/>
    <x v="336"/>
    <x v="3"/>
    <n v="4"/>
    <x v="1"/>
  </r>
  <r>
    <x v="336"/>
    <x v="336"/>
    <x v="4"/>
    <n v="5"/>
    <x v="5"/>
  </r>
  <r>
    <x v="336"/>
    <x v="336"/>
    <x v="5"/>
    <n v="6"/>
    <x v="8"/>
  </r>
  <r>
    <x v="337"/>
    <x v="337"/>
    <x v="0"/>
    <n v="1"/>
    <x v="12"/>
  </r>
  <r>
    <x v="337"/>
    <x v="337"/>
    <x v="1"/>
    <n v="2"/>
    <x v="4"/>
  </r>
  <r>
    <x v="337"/>
    <x v="337"/>
    <x v="2"/>
    <n v="3"/>
    <x v="1"/>
  </r>
  <r>
    <x v="337"/>
    <x v="337"/>
    <x v="3"/>
    <n v="4"/>
    <x v="15"/>
  </r>
  <r>
    <x v="337"/>
    <x v="337"/>
    <x v="4"/>
    <n v="5"/>
    <x v="13"/>
  </r>
  <r>
    <x v="337"/>
    <x v="337"/>
    <x v="5"/>
    <n v="6"/>
    <x v="3"/>
  </r>
  <r>
    <x v="338"/>
    <x v="338"/>
    <x v="0"/>
    <n v="1"/>
    <x v="17"/>
  </r>
  <r>
    <x v="338"/>
    <x v="338"/>
    <x v="1"/>
    <n v="2"/>
    <x v="11"/>
  </r>
  <r>
    <x v="338"/>
    <x v="338"/>
    <x v="2"/>
    <n v="3"/>
    <x v="9"/>
  </r>
  <r>
    <x v="338"/>
    <x v="338"/>
    <x v="3"/>
    <n v="4"/>
    <x v="7"/>
  </r>
  <r>
    <x v="338"/>
    <x v="338"/>
    <x v="4"/>
    <n v="5"/>
    <x v="6"/>
  </r>
  <r>
    <x v="338"/>
    <x v="338"/>
    <x v="5"/>
    <n v="6"/>
    <x v="15"/>
  </r>
  <r>
    <x v="339"/>
    <x v="339"/>
    <x v="0"/>
    <n v="1"/>
    <x v="8"/>
  </r>
  <r>
    <x v="339"/>
    <x v="339"/>
    <x v="1"/>
    <n v="2"/>
    <x v="11"/>
  </r>
  <r>
    <x v="339"/>
    <x v="339"/>
    <x v="2"/>
    <n v="3"/>
    <x v="9"/>
  </r>
  <r>
    <x v="339"/>
    <x v="339"/>
    <x v="3"/>
    <n v="4"/>
    <x v="15"/>
  </r>
  <r>
    <x v="339"/>
    <x v="339"/>
    <x v="4"/>
    <n v="5"/>
    <x v="6"/>
  </r>
  <r>
    <x v="339"/>
    <x v="339"/>
    <x v="5"/>
    <n v="6"/>
    <x v="10"/>
  </r>
  <r>
    <x v="340"/>
    <x v="340"/>
    <x v="0"/>
    <n v="1"/>
    <x v="3"/>
  </r>
  <r>
    <x v="340"/>
    <x v="340"/>
    <x v="1"/>
    <n v="2"/>
    <x v="5"/>
  </r>
  <r>
    <x v="340"/>
    <x v="340"/>
    <x v="2"/>
    <n v="3"/>
    <x v="6"/>
  </r>
  <r>
    <x v="340"/>
    <x v="340"/>
    <x v="3"/>
    <n v="4"/>
    <x v="12"/>
  </r>
  <r>
    <x v="340"/>
    <x v="340"/>
    <x v="4"/>
    <n v="5"/>
    <x v="9"/>
  </r>
  <r>
    <x v="340"/>
    <x v="340"/>
    <x v="5"/>
    <n v="6"/>
    <x v="14"/>
  </r>
  <r>
    <x v="341"/>
    <x v="341"/>
    <x v="0"/>
    <n v="1"/>
    <x v="13"/>
  </r>
  <r>
    <x v="341"/>
    <x v="341"/>
    <x v="1"/>
    <n v="2"/>
    <x v="14"/>
  </r>
  <r>
    <x v="341"/>
    <x v="341"/>
    <x v="2"/>
    <n v="3"/>
    <x v="5"/>
  </r>
  <r>
    <x v="341"/>
    <x v="341"/>
    <x v="3"/>
    <n v="4"/>
    <x v="1"/>
  </r>
  <r>
    <x v="341"/>
    <x v="341"/>
    <x v="4"/>
    <n v="5"/>
    <x v="13"/>
  </r>
  <r>
    <x v="341"/>
    <x v="341"/>
    <x v="5"/>
    <n v="6"/>
    <x v="4"/>
  </r>
  <r>
    <x v="342"/>
    <x v="342"/>
    <x v="0"/>
    <n v="1"/>
    <x v="0"/>
  </r>
  <r>
    <x v="342"/>
    <x v="342"/>
    <x v="1"/>
    <n v="2"/>
    <x v="3"/>
  </r>
  <r>
    <x v="342"/>
    <x v="342"/>
    <x v="2"/>
    <n v="3"/>
    <x v="2"/>
  </r>
  <r>
    <x v="342"/>
    <x v="342"/>
    <x v="3"/>
    <n v="4"/>
    <x v="17"/>
  </r>
  <r>
    <x v="342"/>
    <x v="342"/>
    <x v="4"/>
    <n v="5"/>
    <x v="18"/>
  </r>
  <r>
    <x v="342"/>
    <x v="342"/>
    <x v="5"/>
    <n v="6"/>
    <x v="1"/>
  </r>
  <r>
    <x v="343"/>
    <x v="343"/>
    <x v="0"/>
    <n v="1"/>
    <x v="16"/>
  </r>
  <r>
    <x v="343"/>
    <x v="343"/>
    <x v="1"/>
    <n v="2"/>
    <x v="17"/>
  </r>
  <r>
    <x v="343"/>
    <x v="343"/>
    <x v="2"/>
    <n v="3"/>
    <x v="2"/>
  </r>
  <r>
    <x v="343"/>
    <x v="343"/>
    <x v="3"/>
    <n v="4"/>
    <x v="2"/>
  </r>
  <r>
    <x v="343"/>
    <x v="343"/>
    <x v="4"/>
    <n v="5"/>
    <x v="15"/>
  </r>
  <r>
    <x v="343"/>
    <x v="343"/>
    <x v="5"/>
    <n v="6"/>
    <x v="11"/>
  </r>
  <r>
    <x v="344"/>
    <x v="344"/>
    <x v="0"/>
    <n v="1"/>
    <x v="13"/>
  </r>
  <r>
    <x v="344"/>
    <x v="344"/>
    <x v="1"/>
    <n v="2"/>
    <x v="8"/>
  </r>
  <r>
    <x v="344"/>
    <x v="344"/>
    <x v="2"/>
    <n v="3"/>
    <x v="5"/>
  </r>
  <r>
    <x v="344"/>
    <x v="344"/>
    <x v="3"/>
    <n v="4"/>
    <x v="13"/>
  </r>
  <r>
    <x v="344"/>
    <x v="344"/>
    <x v="4"/>
    <n v="5"/>
    <x v="1"/>
  </r>
  <r>
    <x v="344"/>
    <x v="344"/>
    <x v="5"/>
    <n v="6"/>
    <x v="11"/>
  </r>
  <r>
    <x v="345"/>
    <x v="345"/>
    <x v="0"/>
    <n v="1"/>
    <x v="16"/>
  </r>
  <r>
    <x v="345"/>
    <x v="345"/>
    <x v="1"/>
    <n v="2"/>
    <x v="7"/>
  </r>
  <r>
    <x v="345"/>
    <x v="345"/>
    <x v="2"/>
    <n v="3"/>
    <x v="0"/>
  </r>
  <r>
    <x v="345"/>
    <x v="345"/>
    <x v="3"/>
    <n v="4"/>
    <x v="18"/>
  </r>
  <r>
    <x v="345"/>
    <x v="345"/>
    <x v="4"/>
    <n v="5"/>
    <x v="9"/>
  </r>
  <r>
    <x v="345"/>
    <x v="345"/>
    <x v="5"/>
    <n v="6"/>
    <x v="12"/>
  </r>
  <r>
    <x v="346"/>
    <x v="346"/>
    <x v="0"/>
    <n v="1"/>
    <x v="15"/>
  </r>
  <r>
    <x v="346"/>
    <x v="346"/>
    <x v="1"/>
    <n v="2"/>
    <x v="16"/>
  </r>
  <r>
    <x v="346"/>
    <x v="346"/>
    <x v="2"/>
    <n v="3"/>
    <x v="4"/>
  </r>
  <r>
    <x v="346"/>
    <x v="346"/>
    <x v="3"/>
    <n v="4"/>
    <x v="15"/>
  </r>
  <r>
    <x v="346"/>
    <x v="346"/>
    <x v="4"/>
    <n v="5"/>
    <x v="9"/>
  </r>
  <r>
    <x v="346"/>
    <x v="346"/>
    <x v="5"/>
    <n v="6"/>
    <x v="0"/>
  </r>
  <r>
    <x v="347"/>
    <x v="347"/>
    <x v="0"/>
    <n v="1"/>
    <x v="17"/>
  </r>
  <r>
    <x v="347"/>
    <x v="347"/>
    <x v="1"/>
    <n v="2"/>
    <x v="12"/>
  </r>
  <r>
    <x v="347"/>
    <x v="347"/>
    <x v="2"/>
    <n v="3"/>
    <x v="16"/>
  </r>
  <r>
    <x v="347"/>
    <x v="347"/>
    <x v="3"/>
    <n v="4"/>
    <x v="3"/>
  </r>
  <r>
    <x v="347"/>
    <x v="347"/>
    <x v="4"/>
    <n v="5"/>
    <x v="7"/>
  </r>
  <r>
    <x v="347"/>
    <x v="347"/>
    <x v="5"/>
    <n v="6"/>
    <x v="6"/>
  </r>
  <r>
    <x v="348"/>
    <x v="348"/>
    <x v="0"/>
    <n v="1"/>
    <x v="7"/>
  </r>
  <r>
    <x v="348"/>
    <x v="348"/>
    <x v="1"/>
    <n v="2"/>
    <x v="4"/>
  </r>
  <r>
    <x v="348"/>
    <x v="348"/>
    <x v="2"/>
    <n v="3"/>
    <x v="15"/>
  </r>
  <r>
    <x v="348"/>
    <x v="348"/>
    <x v="3"/>
    <n v="4"/>
    <x v="14"/>
  </r>
  <r>
    <x v="348"/>
    <x v="348"/>
    <x v="4"/>
    <n v="5"/>
    <x v="1"/>
  </r>
  <r>
    <x v="348"/>
    <x v="348"/>
    <x v="5"/>
    <n v="6"/>
    <x v="1"/>
  </r>
  <r>
    <x v="349"/>
    <x v="349"/>
    <x v="0"/>
    <n v="1"/>
    <x v="14"/>
  </r>
  <r>
    <x v="349"/>
    <x v="349"/>
    <x v="1"/>
    <n v="2"/>
    <x v="18"/>
  </r>
  <r>
    <x v="349"/>
    <x v="349"/>
    <x v="2"/>
    <n v="3"/>
    <x v="2"/>
  </r>
  <r>
    <x v="349"/>
    <x v="349"/>
    <x v="3"/>
    <n v="4"/>
    <x v="17"/>
  </r>
  <r>
    <x v="349"/>
    <x v="349"/>
    <x v="4"/>
    <n v="5"/>
    <x v="9"/>
  </r>
  <r>
    <x v="349"/>
    <x v="349"/>
    <x v="5"/>
    <n v="6"/>
    <x v="6"/>
  </r>
  <r>
    <x v="350"/>
    <x v="350"/>
    <x v="0"/>
    <n v="1"/>
    <x v="17"/>
  </r>
  <r>
    <x v="350"/>
    <x v="350"/>
    <x v="1"/>
    <n v="2"/>
    <x v="18"/>
  </r>
  <r>
    <x v="350"/>
    <x v="350"/>
    <x v="2"/>
    <n v="3"/>
    <x v="1"/>
  </r>
  <r>
    <x v="350"/>
    <x v="350"/>
    <x v="3"/>
    <n v="4"/>
    <x v="8"/>
  </r>
  <r>
    <x v="350"/>
    <x v="350"/>
    <x v="4"/>
    <n v="5"/>
    <x v="9"/>
  </r>
  <r>
    <x v="350"/>
    <x v="350"/>
    <x v="5"/>
    <n v="6"/>
    <x v="6"/>
  </r>
  <r>
    <x v="351"/>
    <x v="351"/>
    <x v="0"/>
    <n v="1"/>
    <x v="7"/>
  </r>
  <r>
    <x v="351"/>
    <x v="351"/>
    <x v="1"/>
    <n v="2"/>
    <x v="3"/>
  </r>
  <r>
    <x v="351"/>
    <x v="351"/>
    <x v="2"/>
    <n v="3"/>
    <x v="13"/>
  </r>
  <r>
    <x v="351"/>
    <x v="351"/>
    <x v="3"/>
    <n v="4"/>
    <x v="4"/>
  </r>
  <r>
    <x v="351"/>
    <x v="351"/>
    <x v="4"/>
    <n v="5"/>
    <x v="5"/>
  </r>
  <r>
    <x v="351"/>
    <x v="351"/>
    <x v="5"/>
    <n v="6"/>
    <x v="13"/>
  </r>
  <r>
    <x v="352"/>
    <x v="352"/>
    <x v="0"/>
    <n v="1"/>
    <x v="10"/>
  </r>
  <r>
    <x v="352"/>
    <x v="352"/>
    <x v="1"/>
    <n v="2"/>
    <x v="3"/>
  </r>
  <r>
    <x v="352"/>
    <x v="352"/>
    <x v="2"/>
    <n v="3"/>
    <x v="9"/>
  </r>
  <r>
    <x v="352"/>
    <x v="352"/>
    <x v="3"/>
    <n v="4"/>
    <x v="18"/>
  </r>
  <r>
    <x v="352"/>
    <x v="352"/>
    <x v="4"/>
    <n v="5"/>
    <x v="13"/>
  </r>
  <r>
    <x v="352"/>
    <x v="352"/>
    <x v="5"/>
    <n v="6"/>
    <x v="13"/>
  </r>
  <r>
    <x v="353"/>
    <x v="353"/>
    <x v="0"/>
    <n v="1"/>
    <x v="14"/>
  </r>
  <r>
    <x v="353"/>
    <x v="353"/>
    <x v="1"/>
    <n v="2"/>
    <x v="8"/>
  </r>
  <r>
    <x v="353"/>
    <x v="353"/>
    <x v="2"/>
    <n v="3"/>
    <x v="9"/>
  </r>
  <r>
    <x v="353"/>
    <x v="353"/>
    <x v="3"/>
    <n v="4"/>
    <x v="10"/>
  </r>
  <r>
    <x v="353"/>
    <x v="353"/>
    <x v="4"/>
    <n v="5"/>
    <x v="16"/>
  </r>
  <r>
    <x v="353"/>
    <x v="353"/>
    <x v="5"/>
    <n v="6"/>
    <x v="1"/>
  </r>
  <r>
    <x v="354"/>
    <x v="354"/>
    <x v="0"/>
    <n v="1"/>
    <x v="16"/>
  </r>
  <r>
    <x v="354"/>
    <x v="354"/>
    <x v="1"/>
    <n v="2"/>
    <x v="8"/>
  </r>
  <r>
    <x v="354"/>
    <x v="354"/>
    <x v="2"/>
    <n v="3"/>
    <x v="13"/>
  </r>
  <r>
    <x v="354"/>
    <x v="354"/>
    <x v="3"/>
    <n v="4"/>
    <x v="8"/>
  </r>
  <r>
    <x v="354"/>
    <x v="354"/>
    <x v="4"/>
    <n v="5"/>
    <x v="3"/>
  </r>
  <r>
    <x v="354"/>
    <x v="354"/>
    <x v="5"/>
    <n v="6"/>
    <x v="1"/>
  </r>
  <r>
    <x v="355"/>
    <x v="355"/>
    <x v="0"/>
    <n v="1"/>
    <x v="14"/>
  </r>
  <r>
    <x v="355"/>
    <x v="355"/>
    <x v="1"/>
    <n v="2"/>
    <x v="8"/>
  </r>
  <r>
    <x v="355"/>
    <x v="355"/>
    <x v="2"/>
    <n v="3"/>
    <x v="9"/>
  </r>
  <r>
    <x v="355"/>
    <x v="355"/>
    <x v="3"/>
    <n v="4"/>
    <x v="10"/>
  </r>
  <r>
    <x v="355"/>
    <x v="355"/>
    <x v="4"/>
    <n v="5"/>
    <x v="16"/>
  </r>
  <r>
    <x v="355"/>
    <x v="355"/>
    <x v="5"/>
    <n v="6"/>
    <x v="1"/>
  </r>
  <r>
    <x v="356"/>
    <x v="356"/>
    <x v="0"/>
    <n v="1"/>
    <x v="16"/>
  </r>
  <r>
    <x v="356"/>
    <x v="356"/>
    <x v="1"/>
    <n v="2"/>
    <x v="8"/>
  </r>
  <r>
    <x v="356"/>
    <x v="356"/>
    <x v="2"/>
    <n v="3"/>
    <x v="13"/>
  </r>
  <r>
    <x v="356"/>
    <x v="356"/>
    <x v="3"/>
    <n v="4"/>
    <x v="8"/>
  </r>
  <r>
    <x v="356"/>
    <x v="356"/>
    <x v="4"/>
    <n v="5"/>
    <x v="3"/>
  </r>
  <r>
    <x v="356"/>
    <x v="356"/>
    <x v="5"/>
    <n v="6"/>
    <x v="1"/>
  </r>
  <r>
    <x v="357"/>
    <x v="357"/>
    <x v="0"/>
    <n v="1"/>
    <x v="8"/>
  </r>
  <r>
    <x v="357"/>
    <x v="357"/>
    <x v="1"/>
    <n v="2"/>
    <x v="2"/>
  </r>
  <r>
    <x v="357"/>
    <x v="357"/>
    <x v="2"/>
    <n v="3"/>
    <x v="0"/>
  </r>
  <r>
    <x v="357"/>
    <x v="357"/>
    <x v="3"/>
    <n v="4"/>
    <x v="5"/>
  </r>
  <r>
    <x v="357"/>
    <x v="357"/>
    <x v="4"/>
    <n v="5"/>
    <x v="16"/>
  </r>
  <r>
    <x v="357"/>
    <x v="357"/>
    <x v="5"/>
    <n v="6"/>
    <x v="0"/>
  </r>
  <r>
    <x v="358"/>
    <x v="358"/>
    <x v="0"/>
    <n v="1"/>
    <x v="17"/>
  </r>
  <r>
    <x v="358"/>
    <x v="358"/>
    <x v="1"/>
    <n v="2"/>
    <x v="18"/>
  </r>
  <r>
    <x v="358"/>
    <x v="358"/>
    <x v="2"/>
    <n v="3"/>
    <x v="1"/>
  </r>
  <r>
    <x v="358"/>
    <x v="358"/>
    <x v="3"/>
    <n v="4"/>
    <x v="8"/>
  </r>
  <r>
    <x v="358"/>
    <x v="358"/>
    <x v="4"/>
    <n v="5"/>
    <x v="9"/>
  </r>
  <r>
    <x v="358"/>
    <x v="358"/>
    <x v="5"/>
    <n v="6"/>
    <x v="6"/>
  </r>
  <r>
    <x v="359"/>
    <x v="359"/>
    <x v="0"/>
    <n v="1"/>
    <x v="6"/>
  </r>
  <r>
    <x v="359"/>
    <x v="359"/>
    <x v="1"/>
    <n v="2"/>
    <x v="7"/>
  </r>
  <r>
    <x v="359"/>
    <x v="359"/>
    <x v="2"/>
    <n v="3"/>
    <x v="5"/>
  </r>
  <r>
    <x v="359"/>
    <x v="359"/>
    <x v="3"/>
    <n v="4"/>
    <x v="7"/>
  </r>
  <r>
    <x v="359"/>
    <x v="359"/>
    <x v="4"/>
    <n v="5"/>
    <x v="5"/>
  </r>
  <r>
    <x v="359"/>
    <x v="359"/>
    <x v="5"/>
    <n v="6"/>
    <x v="4"/>
  </r>
  <r>
    <x v="360"/>
    <x v="360"/>
    <x v="0"/>
    <n v="1"/>
    <x v="0"/>
  </r>
  <r>
    <x v="360"/>
    <x v="360"/>
    <x v="1"/>
    <n v="2"/>
    <x v="16"/>
  </r>
  <r>
    <x v="360"/>
    <x v="360"/>
    <x v="2"/>
    <n v="3"/>
    <x v="17"/>
  </r>
  <r>
    <x v="360"/>
    <x v="360"/>
    <x v="3"/>
    <n v="4"/>
    <x v="1"/>
  </r>
  <r>
    <x v="360"/>
    <x v="360"/>
    <x v="4"/>
    <n v="5"/>
    <x v="15"/>
  </r>
  <r>
    <x v="360"/>
    <x v="360"/>
    <x v="5"/>
    <n v="6"/>
    <x v="4"/>
  </r>
  <r>
    <x v="361"/>
    <x v="361"/>
    <x v="0"/>
    <n v="1"/>
    <x v="6"/>
  </r>
  <r>
    <x v="361"/>
    <x v="361"/>
    <x v="1"/>
    <n v="2"/>
    <x v="16"/>
  </r>
  <r>
    <x v="361"/>
    <x v="361"/>
    <x v="2"/>
    <n v="3"/>
    <x v="17"/>
  </r>
  <r>
    <x v="361"/>
    <x v="361"/>
    <x v="3"/>
    <n v="4"/>
    <x v="13"/>
  </r>
  <r>
    <x v="361"/>
    <x v="361"/>
    <x v="4"/>
    <n v="5"/>
    <x v="2"/>
  </r>
  <r>
    <x v="361"/>
    <x v="361"/>
    <x v="5"/>
    <n v="6"/>
    <x v="4"/>
  </r>
  <r>
    <x v="362"/>
    <x v="362"/>
    <x v="0"/>
    <n v="1"/>
    <x v="6"/>
  </r>
  <r>
    <x v="362"/>
    <x v="362"/>
    <x v="1"/>
    <n v="2"/>
    <x v="16"/>
  </r>
  <r>
    <x v="362"/>
    <x v="362"/>
    <x v="2"/>
    <n v="3"/>
    <x v="5"/>
  </r>
  <r>
    <x v="362"/>
    <x v="362"/>
    <x v="3"/>
    <n v="4"/>
    <x v="7"/>
  </r>
  <r>
    <x v="362"/>
    <x v="362"/>
    <x v="4"/>
    <n v="5"/>
    <x v="7"/>
  </r>
  <r>
    <x v="362"/>
    <x v="362"/>
    <x v="5"/>
    <n v="6"/>
    <x v="4"/>
  </r>
  <r>
    <x v="363"/>
    <x v="363"/>
    <x v="0"/>
    <n v="1"/>
    <x v="6"/>
  </r>
  <r>
    <x v="363"/>
    <x v="363"/>
    <x v="1"/>
    <n v="2"/>
    <x v="7"/>
  </r>
  <r>
    <x v="363"/>
    <x v="363"/>
    <x v="2"/>
    <n v="3"/>
    <x v="5"/>
  </r>
  <r>
    <x v="363"/>
    <x v="363"/>
    <x v="3"/>
    <n v="4"/>
    <x v="7"/>
  </r>
  <r>
    <x v="363"/>
    <x v="363"/>
    <x v="4"/>
    <n v="5"/>
    <x v="5"/>
  </r>
  <r>
    <x v="363"/>
    <x v="363"/>
    <x v="5"/>
    <n v="6"/>
    <x v="4"/>
  </r>
  <r>
    <x v="364"/>
    <x v="364"/>
    <x v="0"/>
    <n v="1"/>
    <x v="9"/>
  </r>
  <r>
    <x v="364"/>
    <x v="364"/>
    <x v="1"/>
    <n v="2"/>
    <x v="11"/>
  </r>
  <r>
    <x v="364"/>
    <x v="364"/>
    <x v="2"/>
    <n v="3"/>
    <x v="12"/>
  </r>
  <r>
    <x v="364"/>
    <x v="364"/>
    <x v="3"/>
    <n v="4"/>
    <x v="9"/>
  </r>
  <r>
    <x v="364"/>
    <x v="364"/>
    <x v="4"/>
    <n v="5"/>
    <x v="2"/>
  </r>
  <r>
    <x v="364"/>
    <x v="364"/>
    <x v="5"/>
    <n v="6"/>
    <x v="8"/>
  </r>
  <r>
    <x v="365"/>
    <x v="365"/>
    <x v="0"/>
    <n v="1"/>
    <x v="0"/>
  </r>
  <r>
    <x v="365"/>
    <x v="365"/>
    <x v="1"/>
    <n v="2"/>
    <x v="4"/>
  </r>
  <r>
    <x v="365"/>
    <x v="365"/>
    <x v="2"/>
    <n v="3"/>
    <x v="5"/>
  </r>
  <r>
    <x v="365"/>
    <x v="365"/>
    <x v="3"/>
    <n v="4"/>
    <x v="5"/>
  </r>
  <r>
    <x v="365"/>
    <x v="365"/>
    <x v="4"/>
    <n v="5"/>
    <x v="9"/>
  </r>
  <r>
    <x v="365"/>
    <x v="365"/>
    <x v="5"/>
    <n v="6"/>
    <x v="8"/>
  </r>
  <r>
    <x v="366"/>
    <x v="366"/>
    <x v="0"/>
    <n v="1"/>
    <x v="6"/>
  </r>
  <r>
    <x v="366"/>
    <x v="366"/>
    <x v="1"/>
    <n v="2"/>
    <x v="18"/>
  </r>
  <r>
    <x v="366"/>
    <x v="366"/>
    <x v="2"/>
    <n v="3"/>
    <x v="16"/>
  </r>
  <r>
    <x v="366"/>
    <x v="366"/>
    <x v="3"/>
    <n v="4"/>
    <x v="2"/>
  </r>
  <r>
    <x v="366"/>
    <x v="366"/>
    <x v="4"/>
    <n v="5"/>
    <x v="3"/>
  </r>
  <r>
    <x v="366"/>
    <x v="366"/>
    <x v="5"/>
    <n v="6"/>
    <x v="16"/>
  </r>
  <r>
    <x v="367"/>
    <x v="367"/>
    <x v="0"/>
    <n v="1"/>
    <x v="0"/>
  </r>
  <r>
    <x v="367"/>
    <x v="367"/>
    <x v="1"/>
    <n v="2"/>
    <x v="16"/>
  </r>
  <r>
    <x v="367"/>
    <x v="367"/>
    <x v="2"/>
    <n v="3"/>
    <x v="11"/>
  </r>
  <r>
    <x v="367"/>
    <x v="367"/>
    <x v="3"/>
    <n v="4"/>
    <x v="2"/>
  </r>
  <r>
    <x v="367"/>
    <x v="367"/>
    <x v="4"/>
    <n v="5"/>
    <x v="9"/>
  </r>
  <r>
    <x v="367"/>
    <x v="367"/>
    <x v="5"/>
    <n v="6"/>
    <x v="4"/>
  </r>
  <r>
    <x v="368"/>
    <x v="368"/>
    <x v="0"/>
    <n v="1"/>
    <x v="6"/>
  </r>
  <r>
    <x v="368"/>
    <x v="368"/>
    <x v="1"/>
    <n v="2"/>
    <x v="11"/>
  </r>
  <r>
    <x v="368"/>
    <x v="368"/>
    <x v="2"/>
    <n v="3"/>
    <x v="2"/>
  </r>
  <r>
    <x v="368"/>
    <x v="368"/>
    <x v="3"/>
    <n v="4"/>
    <x v="15"/>
  </r>
  <r>
    <x v="368"/>
    <x v="368"/>
    <x v="4"/>
    <n v="5"/>
    <x v="2"/>
  </r>
  <r>
    <x v="368"/>
    <x v="368"/>
    <x v="5"/>
    <n v="6"/>
    <x v="2"/>
  </r>
  <r>
    <x v="369"/>
    <x v="369"/>
    <x v="0"/>
    <n v="1"/>
    <x v="0"/>
  </r>
  <r>
    <x v="369"/>
    <x v="369"/>
    <x v="1"/>
    <n v="2"/>
    <x v="7"/>
  </r>
  <r>
    <x v="369"/>
    <x v="369"/>
    <x v="2"/>
    <n v="3"/>
    <x v="8"/>
  </r>
  <r>
    <x v="369"/>
    <x v="369"/>
    <x v="3"/>
    <n v="4"/>
    <x v="5"/>
  </r>
  <r>
    <x v="369"/>
    <x v="369"/>
    <x v="4"/>
    <n v="5"/>
    <x v="1"/>
  </r>
  <r>
    <x v="369"/>
    <x v="369"/>
    <x v="5"/>
    <n v="6"/>
    <x v="3"/>
  </r>
  <r>
    <x v="370"/>
    <x v="370"/>
    <x v="0"/>
    <n v="1"/>
    <x v="0"/>
  </r>
  <r>
    <x v="370"/>
    <x v="370"/>
    <x v="1"/>
    <n v="2"/>
    <x v="7"/>
  </r>
  <r>
    <x v="370"/>
    <x v="370"/>
    <x v="2"/>
    <n v="3"/>
    <x v="8"/>
  </r>
  <r>
    <x v="370"/>
    <x v="370"/>
    <x v="3"/>
    <n v="4"/>
    <x v="5"/>
  </r>
  <r>
    <x v="370"/>
    <x v="370"/>
    <x v="4"/>
    <n v="5"/>
    <x v="1"/>
  </r>
  <r>
    <x v="370"/>
    <x v="370"/>
    <x v="5"/>
    <n v="6"/>
    <x v="3"/>
  </r>
  <r>
    <x v="371"/>
    <x v="371"/>
    <x v="0"/>
    <n v="1"/>
    <x v="3"/>
  </r>
  <r>
    <x v="371"/>
    <x v="371"/>
    <x v="1"/>
    <n v="2"/>
    <x v="4"/>
  </r>
  <r>
    <x v="371"/>
    <x v="371"/>
    <x v="2"/>
    <n v="3"/>
    <x v="10"/>
  </r>
  <r>
    <x v="371"/>
    <x v="371"/>
    <x v="3"/>
    <n v="4"/>
    <x v="5"/>
  </r>
  <r>
    <x v="371"/>
    <x v="371"/>
    <x v="4"/>
    <n v="5"/>
    <x v="13"/>
  </r>
  <r>
    <x v="371"/>
    <x v="371"/>
    <x v="5"/>
    <n v="6"/>
    <x v="1"/>
  </r>
  <r>
    <x v="372"/>
    <x v="372"/>
    <x v="0"/>
    <n v="1"/>
    <x v="5"/>
  </r>
  <r>
    <x v="372"/>
    <x v="372"/>
    <x v="1"/>
    <n v="2"/>
    <x v="6"/>
  </r>
  <r>
    <x v="372"/>
    <x v="372"/>
    <x v="2"/>
    <n v="3"/>
    <x v="17"/>
  </r>
  <r>
    <x v="372"/>
    <x v="372"/>
    <x v="3"/>
    <n v="4"/>
    <x v="13"/>
  </r>
  <r>
    <x v="372"/>
    <x v="372"/>
    <x v="4"/>
    <n v="5"/>
    <x v="14"/>
  </r>
  <r>
    <x v="372"/>
    <x v="372"/>
    <x v="5"/>
    <n v="6"/>
    <x v="18"/>
  </r>
  <r>
    <x v="373"/>
    <x v="373"/>
    <x v="0"/>
    <n v="1"/>
    <x v="9"/>
  </r>
  <r>
    <x v="373"/>
    <x v="373"/>
    <x v="1"/>
    <n v="2"/>
    <x v="1"/>
  </r>
  <r>
    <x v="373"/>
    <x v="373"/>
    <x v="2"/>
    <n v="3"/>
    <x v="9"/>
  </r>
  <r>
    <x v="373"/>
    <x v="373"/>
    <x v="3"/>
    <n v="4"/>
    <x v="18"/>
  </r>
  <r>
    <x v="373"/>
    <x v="373"/>
    <x v="4"/>
    <n v="5"/>
    <x v="17"/>
  </r>
  <r>
    <x v="373"/>
    <x v="373"/>
    <x v="5"/>
    <n v="6"/>
    <x v="8"/>
  </r>
  <r>
    <x v="374"/>
    <x v="374"/>
    <x v="0"/>
    <n v="1"/>
    <x v="3"/>
  </r>
  <r>
    <x v="374"/>
    <x v="374"/>
    <x v="1"/>
    <n v="2"/>
    <x v="10"/>
  </r>
  <r>
    <x v="374"/>
    <x v="374"/>
    <x v="2"/>
    <n v="3"/>
    <x v="6"/>
  </r>
  <r>
    <x v="374"/>
    <x v="374"/>
    <x v="3"/>
    <n v="4"/>
    <x v="2"/>
  </r>
  <r>
    <x v="374"/>
    <x v="374"/>
    <x v="4"/>
    <n v="5"/>
    <x v="2"/>
  </r>
  <r>
    <x v="374"/>
    <x v="374"/>
    <x v="5"/>
    <n v="6"/>
    <x v="12"/>
  </r>
  <r>
    <x v="375"/>
    <x v="375"/>
    <x v="0"/>
    <n v="1"/>
    <x v="3"/>
  </r>
  <r>
    <x v="375"/>
    <x v="375"/>
    <x v="1"/>
    <n v="2"/>
    <x v="3"/>
  </r>
  <r>
    <x v="375"/>
    <x v="375"/>
    <x v="2"/>
    <n v="3"/>
    <x v="0"/>
  </r>
  <r>
    <x v="375"/>
    <x v="375"/>
    <x v="3"/>
    <n v="4"/>
    <x v="5"/>
  </r>
  <r>
    <x v="375"/>
    <x v="375"/>
    <x v="4"/>
    <n v="5"/>
    <x v="13"/>
  </r>
  <r>
    <x v="375"/>
    <x v="375"/>
    <x v="5"/>
    <n v="6"/>
    <x v="3"/>
  </r>
  <r>
    <x v="376"/>
    <x v="376"/>
    <x v="0"/>
    <n v="1"/>
    <x v="14"/>
  </r>
  <r>
    <x v="376"/>
    <x v="376"/>
    <x v="1"/>
    <n v="2"/>
    <x v="14"/>
  </r>
  <r>
    <x v="376"/>
    <x v="376"/>
    <x v="2"/>
    <n v="3"/>
    <x v="9"/>
  </r>
  <r>
    <x v="376"/>
    <x v="376"/>
    <x v="3"/>
    <n v="4"/>
    <x v="17"/>
  </r>
  <r>
    <x v="376"/>
    <x v="376"/>
    <x v="4"/>
    <n v="5"/>
    <x v="9"/>
  </r>
  <r>
    <x v="376"/>
    <x v="376"/>
    <x v="5"/>
    <n v="6"/>
    <x v="16"/>
  </r>
  <r>
    <x v="377"/>
    <x v="377"/>
    <x v="0"/>
    <n v="1"/>
    <x v="8"/>
  </r>
  <r>
    <x v="377"/>
    <x v="377"/>
    <x v="1"/>
    <n v="2"/>
    <x v="13"/>
  </r>
  <r>
    <x v="377"/>
    <x v="377"/>
    <x v="2"/>
    <n v="3"/>
    <x v="6"/>
  </r>
  <r>
    <x v="377"/>
    <x v="377"/>
    <x v="3"/>
    <n v="4"/>
    <x v="16"/>
  </r>
  <r>
    <x v="377"/>
    <x v="377"/>
    <x v="4"/>
    <n v="5"/>
    <x v="13"/>
  </r>
  <r>
    <x v="377"/>
    <x v="377"/>
    <x v="5"/>
    <n v="6"/>
    <x v="12"/>
  </r>
  <r>
    <x v="378"/>
    <x v="378"/>
    <x v="0"/>
    <n v="1"/>
    <x v="12"/>
  </r>
  <r>
    <x v="378"/>
    <x v="378"/>
    <x v="1"/>
    <n v="2"/>
    <x v="15"/>
  </r>
  <r>
    <x v="378"/>
    <x v="378"/>
    <x v="2"/>
    <n v="3"/>
    <x v="6"/>
  </r>
  <r>
    <x v="378"/>
    <x v="378"/>
    <x v="3"/>
    <n v="4"/>
    <x v="4"/>
  </r>
  <r>
    <x v="378"/>
    <x v="378"/>
    <x v="4"/>
    <n v="5"/>
    <x v="2"/>
  </r>
  <r>
    <x v="378"/>
    <x v="378"/>
    <x v="5"/>
    <n v="6"/>
    <x v="5"/>
  </r>
  <r>
    <x v="379"/>
    <x v="379"/>
    <x v="0"/>
    <n v="1"/>
    <x v="12"/>
  </r>
  <r>
    <x v="379"/>
    <x v="379"/>
    <x v="1"/>
    <n v="2"/>
    <x v="16"/>
  </r>
  <r>
    <x v="379"/>
    <x v="379"/>
    <x v="2"/>
    <n v="3"/>
    <x v="6"/>
  </r>
  <r>
    <x v="379"/>
    <x v="379"/>
    <x v="3"/>
    <n v="4"/>
    <x v="14"/>
  </r>
  <r>
    <x v="379"/>
    <x v="379"/>
    <x v="4"/>
    <n v="5"/>
    <x v="1"/>
  </r>
  <r>
    <x v="379"/>
    <x v="379"/>
    <x v="5"/>
    <n v="6"/>
    <x v="16"/>
  </r>
  <r>
    <x v="380"/>
    <x v="380"/>
    <x v="0"/>
    <n v="1"/>
    <x v="14"/>
  </r>
  <r>
    <x v="380"/>
    <x v="380"/>
    <x v="1"/>
    <n v="2"/>
    <x v="8"/>
  </r>
  <r>
    <x v="380"/>
    <x v="380"/>
    <x v="2"/>
    <n v="3"/>
    <x v="0"/>
  </r>
  <r>
    <x v="380"/>
    <x v="380"/>
    <x v="3"/>
    <n v="4"/>
    <x v="16"/>
  </r>
  <r>
    <x v="380"/>
    <x v="380"/>
    <x v="4"/>
    <n v="5"/>
    <x v="1"/>
  </r>
  <r>
    <x v="380"/>
    <x v="380"/>
    <x v="5"/>
    <n v="6"/>
    <x v="6"/>
  </r>
  <r>
    <x v="381"/>
    <x v="381"/>
    <x v="0"/>
    <n v="1"/>
    <x v="8"/>
  </r>
  <r>
    <x v="381"/>
    <x v="381"/>
    <x v="1"/>
    <n v="2"/>
    <x v="14"/>
  </r>
  <r>
    <x v="381"/>
    <x v="381"/>
    <x v="2"/>
    <n v="3"/>
    <x v="6"/>
  </r>
  <r>
    <x v="381"/>
    <x v="381"/>
    <x v="3"/>
    <n v="4"/>
    <x v="5"/>
  </r>
  <r>
    <x v="381"/>
    <x v="381"/>
    <x v="4"/>
    <n v="5"/>
    <x v="9"/>
  </r>
  <r>
    <x v="381"/>
    <x v="381"/>
    <x v="5"/>
    <n v="6"/>
    <x v="6"/>
  </r>
  <r>
    <x v="382"/>
    <x v="382"/>
    <x v="0"/>
    <n v="1"/>
    <x v="18"/>
  </r>
  <r>
    <x v="382"/>
    <x v="382"/>
    <x v="1"/>
    <n v="2"/>
    <x v="12"/>
  </r>
  <r>
    <x v="382"/>
    <x v="382"/>
    <x v="2"/>
    <n v="3"/>
    <x v="0"/>
  </r>
  <r>
    <x v="382"/>
    <x v="382"/>
    <x v="3"/>
    <n v="4"/>
    <x v="10"/>
  </r>
  <r>
    <x v="382"/>
    <x v="382"/>
    <x v="4"/>
    <n v="5"/>
    <x v="13"/>
  </r>
  <r>
    <x v="382"/>
    <x v="382"/>
    <x v="5"/>
    <n v="6"/>
    <x v="9"/>
  </r>
  <r>
    <x v="383"/>
    <x v="383"/>
    <x v="0"/>
    <n v="1"/>
    <x v="2"/>
  </r>
  <r>
    <x v="383"/>
    <x v="383"/>
    <x v="1"/>
    <n v="2"/>
    <x v="11"/>
  </r>
  <r>
    <x v="383"/>
    <x v="383"/>
    <x v="2"/>
    <n v="3"/>
    <x v="1"/>
  </r>
  <r>
    <x v="383"/>
    <x v="383"/>
    <x v="3"/>
    <n v="4"/>
    <x v="16"/>
  </r>
  <r>
    <x v="383"/>
    <x v="383"/>
    <x v="4"/>
    <n v="5"/>
    <x v="17"/>
  </r>
  <r>
    <x v="383"/>
    <x v="383"/>
    <x v="5"/>
    <n v="6"/>
    <x v="9"/>
  </r>
  <r>
    <x v="384"/>
    <x v="384"/>
    <x v="0"/>
    <n v="1"/>
    <x v="3"/>
  </r>
  <r>
    <x v="384"/>
    <x v="384"/>
    <x v="1"/>
    <n v="2"/>
    <x v="10"/>
  </r>
  <r>
    <x v="384"/>
    <x v="384"/>
    <x v="2"/>
    <n v="3"/>
    <x v="14"/>
  </r>
  <r>
    <x v="384"/>
    <x v="384"/>
    <x v="3"/>
    <n v="4"/>
    <x v="17"/>
  </r>
  <r>
    <x v="384"/>
    <x v="384"/>
    <x v="4"/>
    <n v="5"/>
    <x v="13"/>
  </r>
  <r>
    <x v="384"/>
    <x v="384"/>
    <x v="5"/>
    <n v="6"/>
    <x v="0"/>
  </r>
  <r>
    <x v="385"/>
    <x v="385"/>
    <x v="0"/>
    <n v="1"/>
    <x v="14"/>
  </r>
  <r>
    <x v="385"/>
    <x v="385"/>
    <x v="1"/>
    <n v="2"/>
    <x v="9"/>
  </r>
  <r>
    <x v="385"/>
    <x v="385"/>
    <x v="2"/>
    <n v="3"/>
    <x v="6"/>
  </r>
  <r>
    <x v="385"/>
    <x v="385"/>
    <x v="3"/>
    <n v="4"/>
    <x v="10"/>
  </r>
  <r>
    <x v="385"/>
    <x v="385"/>
    <x v="4"/>
    <n v="5"/>
    <x v="4"/>
  </r>
  <r>
    <x v="385"/>
    <x v="385"/>
    <x v="5"/>
    <n v="6"/>
    <x v="13"/>
  </r>
  <r>
    <x v="386"/>
    <x v="386"/>
    <x v="0"/>
    <n v="1"/>
    <x v="4"/>
  </r>
  <r>
    <x v="386"/>
    <x v="386"/>
    <x v="1"/>
    <n v="2"/>
    <x v="10"/>
  </r>
  <r>
    <x v="386"/>
    <x v="386"/>
    <x v="2"/>
    <n v="3"/>
    <x v="0"/>
  </r>
  <r>
    <x v="386"/>
    <x v="386"/>
    <x v="3"/>
    <n v="4"/>
    <x v="8"/>
  </r>
  <r>
    <x v="386"/>
    <x v="386"/>
    <x v="4"/>
    <n v="5"/>
    <x v="2"/>
  </r>
  <r>
    <x v="386"/>
    <x v="386"/>
    <x v="5"/>
    <n v="6"/>
    <x v="6"/>
  </r>
  <r>
    <x v="387"/>
    <x v="387"/>
    <x v="0"/>
    <n v="1"/>
    <x v="15"/>
  </r>
  <r>
    <x v="387"/>
    <x v="387"/>
    <x v="1"/>
    <n v="2"/>
    <x v="2"/>
  </r>
  <r>
    <x v="387"/>
    <x v="387"/>
    <x v="2"/>
    <n v="3"/>
    <x v="6"/>
  </r>
  <r>
    <x v="387"/>
    <x v="387"/>
    <x v="3"/>
    <n v="4"/>
    <x v="8"/>
  </r>
  <r>
    <x v="387"/>
    <x v="387"/>
    <x v="4"/>
    <n v="5"/>
    <x v="8"/>
  </r>
  <r>
    <x v="387"/>
    <x v="387"/>
    <x v="5"/>
    <n v="6"/>
    <x v="0"/>
  </r>
  <r>
    <x v="388"/>
    <x v="388"/>
    <x v="0"/>
    <n v="1"/>
    <x v="14"/>
  </r>
  <r>
    <x v="388"/>
    <x v="388"/>
    <x v="1"/>
    <n v="2"/>
    <x v="3"/>
  </r>
  <r>
    <x v="388"/>
    <x v="388"/>
    <x v="2"/>
    <n v="3"/>
    <x v="7"/>
  </r>
  <r>
    <x v="388"/>
    <x v="388"/>
    <x v="3"/>
    <n v="4"/>
    <x v="3"/>
  </r>
  <r>
    <x v="388"/>
    <x v="388"/>
    <x v="4"/>
    <n v="5"/>
    <x v="1"/>
  </r>
  <r>
    <x v="388"/>
    <x v="388"/>
    <x v="5"/>
    <n v="6"/>
    <x v="6"/>
  </r>
  <r>
    <x v="389"/>
    <x v="389"/>
    <x v="0"/>
    <n v="1"/>
    <x v="18"/>
  </r>
  <r>
    <x v="389"/>
    <x v="389"/>
    <x v="1"/>
    <n v="2"/>
    <x v="16"/>
  </r>
  <r>
    <x v="389"/>
    <x v="389"/>
    <x v="2"/>
    <n v="3"/>
    <x v="5"/>
  </r>
  <r>
    <x v="389"/>
    <x v="389"/>
    <x v="3"/>
    <n v="4"/>
    <x v="8"/>
  </r>
  <r>
    <x v="389"/>
    <x v="389"/>
    <x v="4"/>
    <n v="5"/>
    <x v="1"/>
  </r>
  <r>
    <x v="389"/>
    <x v="389"/>
    <x v="5"/>
    <n v="6"/>
    <x v="0"/>
  </r>
  <r>
    <x v="390"/>
    <x v="390"/>
    <x v="0"/>
    <n v="1"/>
    <x v="8"/>
  </r>
  <r>
    <x v="390"/>
    <x v="390"/>
    <x v="1"/>
    <n v="2"/>
    <x v="12"/>
  </r>
  <r>
    <x v="390"/>
    <x v="390"/>
    <x v="2"/>
    <n v="3"/>
    <x v="2"/>
  </r>
  <r>
    <x v="390"/>
    <x v="390"/>
    <x v="3"/>
    <n v="4"/>
    <x v="3"/>
  </r>
  <r>
    <x v="390"/>
    <x v="390"/>
    <x v="4"/>
    <n v="5"/>
    <x v="13"/>
  </r>
  <r>
    <x v="390"/>
    <x v="390"/>
    <x v="5"/>
    <n v="6"/>
    <x v="6"/>
  </r>
  <r>
    <x v="391"/>
    <x v="391"/>
    <x v="0"/>
    <n v="1"/>
    <x v="11"/>
  </r>
  <r>
    <x v="391"/>
    <x v="391"/>
    <x v="1"/>
    <n v="2"/>
    <x v="3"/>
  </r>
  <r>
    <x v="391"/>
    <x v="391"/>
    <x v="2"/>
    <n v="3"/>
    <x v="1"/>
  </r>
  <r>
    <x v="391"/>
    <x v="391"/>
    <x v="3"/>
    <n v="4"/>
    <x v="16"/>
  </r>
  <r>
    <x v="391"/>
    <x v="391"/>
    <x v="4"/>
    <n v="5"/>
    <x v="2"/>
  </r>
  <r>
    <x v="391"/>
    <x v="391"/>
    <x v="5"/>
    <n v="6"/>
    <x v="0"/>
  </r>
  <r>
    <x v="392"/>
    <x v="392"/>
    <x v="0"/>
    <n v="1"/>
    <x v="4"/>
  </r>
  <r>
    <x v="392"/>
    <x v="392"/>
    <x v="1"/>
    <n v="2"/>
    <x v="8"/>
  </r>
  <r>
    <x v="392"/>
    <x v="392"/>
    <x v="2"/>
    <n v="3"/>
    <x v="13"/>
  </r>
  <r>
    <x v="392"/>
    <x v="392"/>
    <x v="3"/>
    <n v="4"/>
    <x v="17"/>
  </r>
  <r>
    <x v="392"/>
    <x v="392"/>
    <x v="4"/>
    <n v="5"/>
    <x v="13"/>
  </r>
  <r>
    <x v="392"/>
    <x v="392"/>
    <x v="5"/>
    <n v="6"/>
    <x v="6"/>
  </r>
  <r>
    <x v="393"/>
    <x v="393"/>
    <x v="0"/>
    <n v="1"/>
    <x v="18"/>
  </r>
  <r>
    <x v="393"/>
    <x v="393"/>
    <x v="1"/>
    <n v="2"/>
    <x v="8"/>
  </r>
  <r>
    <x v="393"/>
    <x v="393"/>
    <x v="2"/>
    <n v="3"/>
    <x v="9"/>
  </r>
  <r>
    <x v="393"/>
    <x v="393"/>
    <x v="3"/>
    <n v="4"/>
    <x v="16"/>
  </r>
  <r>
    <x v="393"/>
    <x v="393"/>
    <x v="4"/>
    <n v="5"/>
    <x v="13"/>
  </r>
  <r>
    <x v="393"/>
    <x v="393"/>
    <x v="5"/>
    <n v="6"/>
    <x v="6"/>
  </r>
  <r>
    <x v="394"/>
    <x v="394"/>
    <x v="0"/>
    <n v="1"/>
    <x v="11"/>
  </r>
  <r>
    <x v="394"/>
    <x v="394"/>
    <x v="1"/>
    <n v="2"/>
    <x v="16"/>
  </r>
  <r>
    <x v="394"/>
    <x v="394"/>
    <x v="2"/>
    <n v="3"/>
    <x v="7"/>
  </r>
  <r>
    <x v="394"/>
    <x v="394"/>
    <x v="3"/>
    <n v="4"/>
    <x v="16"/>
  </r>
  <r>
    <x v="394"/>
    <x v="394"/>
    <x v="4"/>
    <n v="5"/>
    <x v="13"/>
  </r>
  <r>
    <x v="394"/>
    <x v="394"/>
    <x v="5"/>
    <n v="6"/>
    <x v="6"/>
  </r>
  <r>
    <x v="395"/>
    <x v="395"/>
    <x v="0"/>
    <n v="1"/>
    <x v="8"/>
  </r>
  <r>
    <x v="395"/>
    <x v="395"/>
    <x v="1"/>
    <n v="2"/>
    <x v="8"/>
  </r>
  <r>
    <x v="395"/>
    <x v="395"/>
    <x v="2"/>
    <n v="3"/>
    <x v="7"/>
  </r>
  <r>
    <x v="395"/>
    <x v="395"/>
    <x v="3"/>
    <n v="4"/>
    <x v="5"/>
  </r>
  <r>
    <x v="395"/>
    <x v="395"/>
    <x v="4"/>
    <n v="5"/>
    <x v="9"/>
  </r>
  <r>
    <x v="395"/>
    <x v="395"/>
    <x v="5"/>
    <n v="6"/>
    <x v="6"/>
  </r>
  <r>
    <x v="396"/>
    <x v="396"/>
    <x v="0"/>
    <n v="1"/>
    <x v="10"/>
  </r>
  <r>
    <x v="396"/>
    <x v="396"/>
    <x v="1"/>
    <n v="2"/>
    <x v="13"/>
  </r>
  <r>
    <x v="396"/>
    <x v="396"/>
    <x v="2"/>
    <n v="3"/>
    <x v="6"/>
  </r>
  <r>
    <x v="396"/>
    <x v="396"/>
    <x v="3"/>
    <n v="4"/>
    <x v="14"/>
  </r>
  <r>
    <x v="396"/>
    <x v="396"/>
    <x v="4"/>
    <n v="5"/>
    <x v="4"/>
  </r>
  <r>
    <x v="396"/>
    <x v="396"/>
    <x v="5"/>
    <n v="6"/>
    <x v="2"/>
  </r>
  <r>
    <x v="397"/>
    <x v="397"/>
    <x v="0"/>
    <n v="1"/>
    <x v="8"/>
  </r>
  <r>
    <x v="397"/>
    <x v="397"/>
    <x v="1"/>
    <n v="2"/>
    <x v="4"/>
  </r>
  <r>
    <x v="397"/>
    <x v="397"/>
    <x v="2"/>
    <n v="3"/>
    <x v="2"/>
  </r>
  <r>
    <x v="397"/>
    <x v="397"/>
    <x v="3"/>
    <n v="4"/>
    <x v="7"/>
  </r>
  <r>
    <x v="397"/>
    <x v="397"/>
    <x v="4"/>
    <n v="5"/>
    <x v="17"/>
  </r>
  <r>
    <x v="397"/>
    <x v="397"/>
    <x v="5"/>
    <n v="6"/>
    <x v="0"/>
  </r>
  <r>
    <x v="398"/>
    <x v="398"/>
    <x v="0"/>
    <n v="1"/>
    <x v="14"/>
  </r>
  <r>
    <x v="398"/>
    <x v="398"/>
    <x v="1"/>
    <n v="2"/>
    <x v="18"/>
  </r>
  <r>
    <x v="398"/>
    <x v="398"/>
    <x v="2"/>
    <n v="3"/>
    <x v="9"/>
  </r>
  <r>
    <x v="398"/>
    <x v="398"/>
    <x v="3"/>
    <n v="4"/>
    <x v="5"/>
  </r>
  <r>
    <x v="398"/>
    <x v="398"/>
    <x v="4"/>
    <n v="5"/>
    <x v="17"/>
  </r>
  <r>
    <x v="398"/>
    <x v="398"/>
    <x v="5"/>
    <n v="6"/>
    <x v="0"/>
  </r>
  <r>
    <x v="399"/>
    <x v="399"/>
    <x v="0"/>
    <n v="1"/>
    <x v="3"/>
  </r>
  <r>
    <x v="399"/>
    <x v="399"/>
    <x v="1"/>
    <n v="2"/>
    <x v="5"/>
  </r>
  <r>
    <x v="399"/>
    <x v="399"/>
    <x v="2"/>
    <n v="3"/>
    <x v="6"/>
  </r>
  <r>
    <x v="399"/>
    <x v="399"/>
    <x v="3"/>
    <n v="4"/>
    <x v="4"/>
  </r>
  <r>
    <x v="399"/>
    <x v="399"/>
    <x v="4"/>
    <n v="5"/>
    <x v="7"/>
  </r>
  <r>
    <x v="399"/>
    <x v="399"/>
    <x v="5"/>
    <n v="6"/>
    <x v="1"/>
  </r>
  <r>
    <x v="400"/>
    <x v="400"/>
    <x v="0"/>
    <n v="1"/>
    <x v="14"/>
  </r>
  <r>
    <x v="400"/>
    <x v="400"/>
    <x v="1"/>
    <n v="2"/>
    <x v="3"/>
  </r>
  <r>
    <x v="400"/>
    <x v="400"/>
    <x v="2"/>
    <n v="3"/>
    <x v="9"/>
  </r>
  <r>
    <x v="400"/>
    <x v="400"/>
    <x v="3"/>
    <n v="4"/>
    <x v="3"/>
  </r>
  <r>
    <x v="400"/>
    <x v="400"/>
    <x v="4"/>
    <n v="5"/>
    <x v="2"/>
  </r>
  <r>
    <x v="400"/>
    <x v="400"/>
    <x v="5"/>
    <n v="6"/>
    <x v="17"/>
  </r>
  <r>
    <x v="401"/>
    <x v="401"/>
    <x v="0"/>
    <n v="1"/>
    <x v="16"/>
  </r>
  <r>
    <x v="401"/>
    <x v="401"/>
    <x v="1"/>
    <n v="2"/>
    <x v="17"/>
  </r>
  <r>
    <x v="401"/>
    <x v="401"/>
    <x v="2"/>
    <n v="3"/>
    <x v="1"/>
  </r>
  <r>
    <x v="401"/>
    <x v="401"/>
    <x v="3"/>
    <n v="4"/>
    <x v="18"/>
  </r>
  <r>
    <x v="401"/>
    <x v="401"/>
    <x v="4"/>
    <n v="5"/>
    <x v="10"/>
  </r>
  <r>
    <x v="401"/>
    <x v="401"/>
    <x v="5"/>
    <n v="6"/>
    <x v="6"/>
  </r>
  <r>
    <x v="402"/>
    <x v="402"/>
    <x v="0"/>
    <n v="1"/>
    <x v="4"/>
  </r>
  <r>
    <x v="402"/>
    <x v="402"/>
    <x v="1"/>
    <n v="2"/>
    <x v="5"/>
  </r>
  <r>
    <x v="402"/>
    <x v="402"/>
    <x v="2"/>
    <n v="3"/>
    <x v="6"/>
  </r>
  <r>
    <x v="402"/>
    <x v="402"/>
    <x v="3"/>
    <n v="4"/>
    <x v="15"/>
  </r>
  <r>
    <x v="402"/>
    <x v="402"/>
    <x v="4"/>
    <n v="5"/>
    <x v="15"/>
  </r>
  <r>
    <x v="402"/>
    <x v="402"/>
    <x v="5"/>
    <n v="6"/>
    <x v="0"/>
  </r>
  <r>
    <x v="403"/>
    <x v="403"/>
    <x v="0"/>
    <n v="1"/>
    <x v="4"/>
  </r>
  <r>
    <x v="403"/>
    <x v="403"/>
    <x v="1"/>
    <n v="2"/>
    <x v="13"/>
  </r>
  <r>
    <x v="403"/>
    <x v="403"/>
    <x v="2"/>
    <n v="3"/>
    <x v="6"/>
  </r>
  <r>
    <x v="403"/>
    <x v="403"/>
    <x v="3"/>
    <n v="4"/>
    <x v="7"/>
  </r>
  <r>
    <x v="403"/>
    <x v="403"/>
    <x v="4"/>
    <n v="5"/>
    <x v="9"/>
  </r>
  <r>
    <x v="403"/>
    <x v="403"/>
    <x v="5"/>
    <n v="6"/>
    <x v="6"/>
  </r>
  <r>
    <x v="404"/>
    <x v="404"/>
    <x v="0"/>
    <n v="1"/>
    <x v="4"/>
  </r>
  <r>
    <x v="404"/>
    <x v="404"/>
    <x v="1"/>
    <n v="2"/>
    <x v="13"/>
  </r>
  <r>
    <x v="404"/>
    <x v="404"/>
    <x v="2"/>
    <n v="3"/>
    <x v="0"/>
  </r>
  <r>
    <x v="404"/>
    <x v="404"/>
    <x v="3"/>
    <n v="4"/>
    <x v="2"/>
  </r>
  <r>
    <x v="404"/>
    <x v="404"/>
    <x v="4"/>
    <n v="5"/>
    <x v="1"/>
  </r>
  <r>
    <x v="404"/>
    <x v="404"/>
    <x v="5"/>
    <n v="6"/>
    <x v="6"/>
  </r>
  <r>
    <x v="405"/>
    <x v="405"/>
    <x v="0"/>
    <n v="1"/>
    <x v="4"/>
  </r>
  <r>
    <x v="405"/>
    <x v="405"/>
    <x v="1"/>
    <n v="2"/>
    <x v="1"/>
  </r>
  <r>
    <x v="405"/>
    <x v="405"/>
    <x v="2"/>
    <n v="3"/>
    <x v="6"/>
  </r>
  <r>
    <x v="405"/>
    <x v="405"/>
    <x v="3"/>
    <n v="4"/>
    <x v="7"/>
  </r>
  <r>
    <x v="405"/>
    <x v="405"/>
    <x v="4"/>
    <n v="5"/>
    <x v="15"/>
  </r>
  <r>
    <x v="405"/>
    <x v="405"/>
    <x v="5"/>
    <n v="6"/>
    <x v="9"/>
  </r>
  <r>
    <x v="406"/>
    <x v="406"/>
    <x v="0"/>
    <n v="1"/>
    <x v="4"/>
  </r>
  <r>
    <x v="406"/>
    <x v="406"/>
    <x v="1"/>
    <n v="2"/>
    <x v="7"/>
  </r>
  <r>
    <x v="406"/>
    <x v="406"/>
    <x v="2"/>
    <n v="3"/>
    <x v="6"/>
  </r>
  <r>
    <x v="406"/>
    <x v="406"/>
    <x v="3"/>
    <n v="4"/>
    <x v="17"/>
  </r>
  <r>
    <x v="406"/>
    <x v="406"/>
    <x v="4"/>
    <n v="5"/>
    <x v="1"/>
  </r>
  <r>
    <x v="406"/>
    <x v="406"/>
    <x v="5"/>
    <n v="6"/>
    <x v="6"/>
  </r>
  <r>
    <x v="407"/>
    <x v="407"/>
    <x v="0"/>
    <n v="1"/>
    <x v="4"/>
  </r>
  <r>
    <x v="407"/>
    <x v="407"/>
    <x v="1"/>
    <n v="2"/>
    <x v="13"/>
  </r>
  <r>
    <x v="407"/>
    <x v="407"/>
    <x v="2"/>
    <n v="3"/>
    <x v="6"/>
  </r>
  <r>
    <x v="407"/>
    <x v="407"/>
    <x v="3"/>
    <n v="4"/>
    <x v="7"/>
  </r>
  <r>
    <x v="407"/>
    <x v="407"/>
    <x v="4"/>
    <n v="5"/>
    <x v="0"/>
  </r>
  <r>
    <x v="407"/>
    <x v="407"/>
    <x v="5"/>
    <n v="6"/>
    <x v="6"/>
  </r>
  <r>
    <x v="408"/>
    <x v="408"/>
    <x v="0"/>
    <n v="1"/>
    <x v="11"/>
  </r>
  <r>
    <x v="408"/>
    <x v="408"/>
    <x v="1"/>
    <n v="2"/>
    <x v="13"/>
  </r>
  <r>
    <x v="408"/>
    <x v="408"/>
    <x v="2"/>
    <n v="3"/>
    <x v="6"/>
  </r>
  <r>
    <x v="408"/>
    <x v="408"/>
    <x v="3"/>
    <n v="4"/>
    <x v="3"/>
  </r>
  <r>
    <x v="408"/>
    <x v="408"/>
    <x v="4"/>
    <n v="5"/>
    <x v="15"/>
  </r>
  <r>
    <x v="408"/>
    <x v="408"/>
    <x v="5"/>
    <n v="6"/>
    <x v="7"/>
  </r>
  <r>
    <x v="409"/>
    <x v="409"/>
    <x v="0"/>
    <n v="1"/>
    <x v="4"/>
  </r>
  <r>
    <x v="409"/>
    <x v="409"/>
    <x v="1"/>
    <n v="2"/>
    <x v="7"/>
  </r>
  <r>
    <x v="409"/>
    <x v="409"/>
    <x v="2"/>
    <n v="3"/>
    <x v="13"/>
  </r>
  <r>
    <x v="409"/>
    <x v="409"/>
    <x v="3"/>
    <n v="4"/>
    <x v="16"/>
  </r>
  <r>
    <x v="409"/>
    <x v="409"/>
    <x v="4"/>
    <n v="5"/>
    <x v="1"/>
  </r>
  <r>
    <x v="409"/>
    <x v="409"/>
    <x v="5"/>
    <n v="6"/>
    <x v="6"/>
  </r>
  <r>
    <x v="410"/>
    <x v="410"/>
    <x v="0"/>
    <n v="1"/>
    <x v="4"/>
  </r>
  <r>
    <x v="410"/>
    <x v="410"/>
    <x v="1"/>
    <n v="2"/>
    <x v="15"/>
  </r>
  <r>
    <x v="410"/>
    <x v="410"/>
    <x v="2"/>
    <n v="3"/>
    <x v="2"/>
  </r>
  <r>
    <x v="410"/>
    <x v="410"/>
    <x v="3"/>
    <n v="4"/>
    <x v="12"/>
  </r>
  <r>
    <x v="410"/>
    <x v="410"/>
    <x v="4"/>
    <n v="5"/>
    <x v="9"/>
  </r>
  <r>
    <x v="410"/>
    <x v="410"/>
    <x v="5"/>
    <n v="6"/>
    <x v="6"/>
  </r>
  <r>
    <x v="411"/>
    <x v="411"/>
    <x v="0"/>
    <n v="1"/>
    <x v="4"/>
  </r>
  <r>
    <x v="411"/>
    <x v="411"/>
    <x v="1"/>
    <n v="2"/>
    <x v="13"/>
  </r>
  <r>
    <x v="411"/>
    <x v="411"/>
    <x v="2"/>
    <n v="3"/>
    <x v="6"/>
  </r>
  <r>
    <x v="411"/>
    <x v="411"/>
    <x v="3"/>
    <n v="4"/>
    <x v="7"/>
  </r>
  <r>
    <x v="411"/>
    <x v="411"/>
    <x v="4"/>
    <n v="5"/>
    <x v="9"/>
  </r>
  <r>
    <x v="411"/>
    <x v="411"/>
    <x v="5"/>
    <n v="6"/>
    <x v="6"/>
  </r>
  <r>
    <x v="412"/>
    <x v="412"/>
    <x v="0"/>
    <n v="1"/>
    <x v="4"/>
  </r>
  <r>
    <x v="412"/>
    <x v="412"/>
    <x v="1"/>
    <n v="2"/>
    <x v="17"/>
  </r>
  <r>
    <x v="412"/>
    <x v="412"/>
    <x v="2"/>
    <n v="3"/>
    <x v="0"/>
  </r>
  <r>
    <x v="412"/>
    <x v="412"/>
    <x v="3"/>
    <n v="4"/>
    <x v="17"/>
  </r>
  <r>
    <x v="412"/>
    <x v="412"/>
    <x v="4"/>
    <n v="5"/>
    <x v="13"/>
  </r>
  <r>
    <x v="412"/>
    <x v="412"/>
    <x v="5"/>
    <n v="6"/>
    <x v="6"/>
  </r>
  <r>
    <x v="413"/>
    <x v="413"/>
    <x v="0"/>
    <n v="1"/>
    <x v="4"/>
  </r>
  <r>
    <x v="413"/>
    <x v="413"/>
    <x v="1"/>
    <n v="2"/>
    <x v="5"/>
  </r>
  <r>
    <x v="413"/>
    <x v="413"/>
    <x v="2"/>
    <n v="3"/>
    <x v="0"/>
  </r>
  <r>
    <x v="413"/>
    <x v="413"/>
    <x v="3"/>
    <n v="4"/>
    <x v="10"/>
  </r>
  <r>
    <x v="413"/>
    <x v="413"/>
    <x v="4"/>
    <n v="5"/>
    <x v="1"/>
  </r>
  <r>
    <x v="413"/>
    <x v="413"/>
    <x v="5"/>
    <n v="6"/>
    <x v="6"/>
  </r>
  <r>
    <x v="414"/>
    <x v="414"/>
    <x v="0"/>
    <n v="1"/>
    <x v="4"/>
  </r>
  <r>
    <x v="414"/>
    <x v="414"/>
    <x v="1"/>
    <n v="2"/>
    <x v="9"/>
  </r>
  <r>
    <x v="414"/>
    <x v="414"/>
    <x v="2"/>
    <n v="3"/>
    <x v="6"/>
  </r>
  <r>
    <x v="414"/>
    <x v="414"/>
    <x v="3"/>
    <n v="4"/>
    <x v="2"/>
  </r>
  <r>
    <x v="414"/>
    <x v="414"/>
    <x v="4"/>
    <n v="5"/>
    <x v="1"/>
  </r>
  <r>
    <x v="414"/>
    <x v="414"/>
    <x v="5"/>
    <n v="6"/>
    <x v="6"/>
  </r>
  <r>
    <x v="415"/>
    <x v="415"/>
    <x v="0"/>
    <n v="1"/>
    <x v="4"/>
  </r>
  <r>
    <x v="415"/>
    <x v="415"/>
    <x v="1"/>
    <n v="2"/>
    <x v="15"/>
  </r>
  <r>
    <x v="415"/>
    <x v="415"/>
    <x v="2"/>
    <n v="3"/>
    <x v="2"/>
  </r>
  <r>
    <x v="415"/>
    <x v="415"/>
    <x v="3"/>
    <n v="4"/>
    <x v="12"/>
  </r>
  <r>
    <x v="415"/>
    <x v="415"/>
    <x v="4"/>
    <n v="5"/>
    <x v="9"/>
  </r>
  <r>
    <x v="415"/>
    <x v="415"/>
    <x v="5"/>
    <n v="6"/>
    <x v="6"/>
  </r>
  <r>
    <x v="416"/>
    <x v="416"/>
    <x v="0"/>
    <n v="1"/>
    <x v="4"/>
  </r>
  <r>
    <x v="416"/>
    <x v="416"/>
    <x v="1"/>
    <n v="2"/>
    <x v="13"/>
  </r>
  <r>
    <x v="416"/>
    <x v="416"/>
    <x v="2"/>
    <n v="3"/>
    <x v="6"/>
  </r>
  <r>
    <x v="416"/>
    <x v="416"/>
    <x v="3"/>
    <n v="4"/>
    <x v="7"/>
  </r>
  <r>
    <x v="416"/>
    <x v="416"/>
    <x v="4"/>
    <n v="5"/>
    <x v="9"/>
  </r>
  <r>
    <x v="416"/>
    <x v="416"/>
    <x v="5"/>
    <n v="6"/>
    <x v="6"/>
  </r>
  <r>
    <x v="417"/>
    <x v="417"/>
    <x v="0"/>
    <n v="1"/>
    <x v="4"/>
  </r>
  <r>
    <x v="417"/>
    <x v="417"/>
    <x v="1"/>
    <n v="2"/>
    <x v="10"/>
  </r>
  <r>
    <x v="417"/>
    <x v="417"/>
    <x v="2"/>
    <n v="3"/>
    <x v="1"/>
  </r>
  <r>
    <x v="417"/>
    <x v="417"/>
    <x v="3"/>
    <n v="4"/>
    <x v="3"/>
  </r>
  <r>
    <x v="417"/>
    <x v="417"/>
    <x v="4"/>
    <n v="5"/>
    <x v="0"/>
  </r>
  <r>
    <x v="417"/>
    <x v="417"/>
    <x v="5"/>
    <n v="6"/>
    <x v="6"/>
  </r>
  <r>
    <x v="418"/>
    <x v="418"/>
    <x v="0"/>
    <n v="1"/>
    <x v="4"/>
  </r>
  <r>
    <x v="418"/>
    <x v="418"/>
    <x v="1"/>
    <n v="2"/>
    <x v="9"/>
  </r>
  <r>
    <x v="418"/>
    <x v="418"/>
    <x v="2"/>
    <n v="3"/>
    <x v="6"/>
  </r>
  <r>
    <x v="418"/>
    <x v="418"/>
    <x v="3"/>
    <n v="4"/>
    <x v="5"/>
  </r>
  <r>
    <x v="418"/>
    <x v="418"/>
    <x v="4"/>
    <n v="5"/>
    <x v="13"/>
  </r>
  <r>
    <x v="418"/>
    <x v="418"/>
    <x v="5"/>
    <n v="6"/>
    <x v="9"/>
  </r>
  <r>
    <x v="419"/>
    <x v="419"/>
    <x v="0"/>
    <n v="1"/>
    <x v="4"/>
  </r>
  <r>
    <x v="419"/>
    <x v="419"/>
    <x v="1"/>
    <n v="2"/>
    <x v="10"/>
  </r>
  <r>
    <x v="419"/>
    <x v="419"/>
    <x v="2"/>
    <n v="3"/>
    <x v="1"/>
  </r>
  <r>
    <x v="419"/>
    <x v="419"/>
    <x v="3"/>
    <n v="4"/>
    <x v="10"/>
  </r>
  <r>
    <x v="419"/>
    <x v="419"/>
    <x v="4"/>
    <n v="5"/>
    <x v="9"/>
  </r>
  <r>
    <x v="419"/>
    <x v="419"/>
    <x v="5"/>
    <n v="6"/>
    <x v="6"/>
  </r>
  <r>
    <x v="420"/>
    <x v="420"/>
    <x v="0"/>
    <n v="1"/>
    <x v="4"/>
  </r>
  <r>
    <x v="420"/>
    <x v="420"/>
    <x v="1"/>
    <n v="2"/>
    <x v="16"/>
  </r>
  <r>
    <x v="420"/>
    <x v="420"/>
    <x v="2"/>
    <n v="3"/>
    <x v="0"/>
  </r>
  <r>
    <x v="420"/>
    <x v="420"/>
    <x v="3"/>
    <n v="4"/>
    <x v="10"/>
  </r>
  <r>
    <x v="420"/>
    <x v="420"/>
    <x v="4"/>
    <n v="5"/>
    <x v="9"/>
  </r>
  <r>
    <x v="420"/>
    <x v="420"/>
    <x v="5"/>
    <n v="6"/>
    <x v="6"/>
  </r>
  <r>
    <x v="421"/>
    <x v="421"/>
    <x v="0"/>
    <n v="1"/>
    <x v="11"/>
  </r>
  <r>
    <x v="421"/>
    <x v="421"/>
    <x v="1"/>
    <n v="2"/>
    <x v="12"/>
  </r>
  <r>
    <x v="421"/>
    <x v="421"/>
    <x v="2"/>
    <n v="3"/>
    <x v="7"/>
  </r>
  <r>
    <x v="421"/>
    <x v="421"/>
    <x v="3"/>
    <n v="4"/>
    <x v="17"/>
  </r>
  <r>
    <x v="421"/>
    <x v="421"/>
    <x v="4"/>
    <n v="5"/>
    <x v="0"/>
  </r>
  <r>
    <x v="421"/>
    <x v="421"/>
    <x v="5"/>
    <n v="6"/>
    <x v="6"/>
  </r>
  <r>
    <x v="422"/>
    <x v="422"/>
    <x v="0"/>
    <n v="1"/>
    <x v="4"/>
  </r>
  <r>
    <x v="422"/>
    <x v="422"/>
    <x v="1"/>
    <n v="2"/>
    <x v="9"/>
  </r>
  <r>
    <x v="422"/>
    <x v="422"/>
    <x v="2"/>
    <n v="3"/>
    <x v="9"/>
  </r>
  <r>
    <x v="422"/>
    <x v="422"/>
    <x v="3"/>
    <n v="4"/>
    <x v="13"/>
  </r>
  <r>
    <x v="422"/>
    <x v="422"/>
    <x v="4"/>
    <n v="5"/>
    <x v="13"/>
  </r>
  <r>
    <x v="422"/>
    <x v="422"/>
    <x v="5"/>
    <n v="6"/>
    <x v="6"/>
  </r>
  <r>
    <x v="423"/>
    <x v="423"/>
    <x v="0"/>
    <n v="1"/>
    <x v="11"/>
  </r>
  <r>
    <x v="423"/>
    <x v="423"/>
    <x v="1"/>
    <n v="2"/>
    <x v="6"/>
  </r>
  <r>
    <x v="423"/>
    <x v="423"/>
    <x v="2"/>
    <n v="3"/>
    <x v="9"/>
  </r>
  <r>
    <x v="423"/>
    <x v="423"/>
    <x v="3"/>
    <n v="4"/>
    <x v="1"/>
  </r>
  <r>
    <x v="423"/>
    <x v="423"/>
    <x v="4"/>
    <n v="5"/>
    <x v="13"/>
  </r>
  <r>
    <x v="423"/>
    <x v="423"/>
    <x v="5"/>
    <n v="6"/>
    <x v="6"/>
  </r>
  <r>
    <x v="424"/>
    <x v="424"/>
    <x v="0"/>
    <n v="1"/>
    <x v="4"/>
  </r>
  <r>
    <x v="424"/>
    <x v="424"/>
    <x v="1"/>
    <n v="2"/>
    <x v="17"/>
  </r>
  <r>
    <x v="424"/>
    <x v="424"/>
    <x v="2"/>
    <n v="3"/>
    <x v="2"/>
  </r>
  <r>
    <x v="424"/>
    <x v="424"/>
    <x v="3"/>
    <n v="4"/>
    <x v="17"/>
  </r>
  <r>
    <x v="424"/>
    <x v="424"/>
    <x v="4"/>
    <n v="5"/>
    <x v="0"/>
  </r>
  <r>
    <x v="424"/>
    <x v="424"/>
    <x v="5"/>
    <n v="6"/>
    <x v="6"/>
  </r>
  <r>
    <x v="425"/>
    <x v="425"/>
    <x v="0"/>
    <n v="1"/>
    <x v="4"/>
  </r>
  <r>
    <x v="425"/>
    <x v="425"/>
    <x v="1"/>
    <n v="2"/>
    <x v="6"/>
  </r>
  <r>
    <x v="425"/>
    <x v="425"/>
    <x v="2"/>
    <n v="3"/>
    <x v="1"/>
  </r>
  <r>
    <x v="425"/>
    <x v="425"/>
    <x v="3"/>
    <n v="4"/>
    <x v="1"/>
  </r>
  <r>
    <x v="425"/>
    <x v="425"/>
    <x v="4"/>
    <n v="5"/>
    <x v="1"/>
  </r>
  <r>
    <x v="425"/>
    <x v="425"/>
    <x v="5"/>
    <n v="6"/>
    <x v="0"/>
  </r>
  <r>
    <x v="426"/>
    <x v="426"/>
    <x v="0"/>
    <n v="1"/>
    <x v="4"/>
  </r>
  <r>
    <x v="426"/>
    <x v="426"/>
    <x v="1"/>
    <n v="2"/>
    <x v="5"/>
  </r>
  <r>
    <x v="426"/>
    <x v="426"/>
    <x v="2"/>
    <n v="3"/>
    <x v="2"/>
  </r>
  <r>
    <x v="426"/>
    <x v="426"/>
    <x v="3"/>
    <n v="4"/>
    <x v="10"/>
  </r>
  <r>
    <x v="426"/>
    <x v="426"/>
    <x v="4"/>
    <n v="5"/>
    <x v="9"/>
  </r>
  <r>
    <x v="426"/>
    <x v="426"/>
    <x v="5"/>
    <n v="6"/>
    <x v="6"/>
  </r>
  <r>
    <x v="427"/>
    <x v="427"/>
    <x v="0"/>
    <n v="1"/>
    <x v="4"/>
  </r>
  <r>
    <x v="427"/>
    <x v="427"/>
    <x v="1"/>
    <n v="2"/>
    <x v="6"/>
  </r>
  <r>
    <x v="427"/>
    <x v="427"/>
    <x v="2"/>
    <n v="3"/>
    <x v="1"/>
  </r>
  <r>
    <x v="427"/>
    <x v="427"/>
    <x v="3"/>
    <n v="4"/>
    <x v="2"/>
  </r>
  <r>
    <x v="427"/>
    <x v="427"/>
    <x v="4"/>
    <n v="5"/>
    <x v="1"/>
  </r>
  <r>
    <x v="427"/>
    <x v="427"/>
    <x v="5"/>
    <n v="6"/>
    <x v="6"/>
  </r>
  <r>
    <x v="428"/>
    <x v="428"/>
    <x v="0"/>
    <n v="1"/>
    <x v="4"/>
  </r>
  <r>
    <x v="428"/>
    <x v="428"/>
    <x v="1"/>
    <n v="2"/>
    <x v="15"/>
  </r>
  <r>
    <x v="428"/>
    <x v="428"/>
    <x v="2"/>
    <n v="3"/>
    <x v="1"/>
  </r>
  <r>
    <x v="428"/>
    <x v="428"/>
    <x v="3"/>
    <n v="4"/>
    <x v="3"/>
  </r>
  <r>
    <x v="428"/>
    <x v="428"/>
    <x v="4"/>
    <n v="5"/>
    <x v="1"/>
  </r>
  <r>
    <x v="428"/>
    <x v="428"/>
    <x v="5"/>
    <n v="6"/>
    <x v="0"/>
  </r>
  <r>
    <x v="429"/>
    <x v="429"/>
    <x v="0"/>
    <n v="1"/>
    <x v="4"/>
  </r>
  <r>
    <x v="429"/>
    <x v="429"/>
    <x v="1"/>
    <n v="2"/>
    <x v="6"/>
  </r>
  <r>
    <x v="429"/>
    <x v="429"/>
    <x v="2"/>
    <n v="3"/>
    <x v="13"/>
  </r>
  <r>
    <x v="429"/>
    <x v="429"/>
    <x v="3"/>
    <n v="4"/>
    <x v="13"/>
  </r>
  <r>
    <x v="429"/>
    <x v="429"/>
    <x v="4"/>
    <n v="5"/>
    <x v="1"/>
  </r>
  <r>
    <x v="429"/>
    <x v="429"/>
    <x v="5"/>
    <n v="6"/>
    <x v="6"/>
  </r>
  <r>
    <x v="430"/>
    <x v="430"/>
    <x v="0"/>
    <n v="1"/>
    <x v="4"/>
  </r>
  <r>
    <x v="430"/>
    <x v="430"/>
    <x v="1"/>
    <n v="2"/>
    <x v="1"/>
  </r>
  <r>
    <x v="430"/>
    <x v="430"/>
    <x v="2"/>
    <n v="3"/>
    <x v="0"/>
  </r>
  <r>
    <x v="430"/>
    <x v="430"/>
    <x v="3"/>
    <n v="4"/>
    <x v="15"/>
  </r>
  <r>
    <x v="430"/>
    <x v="430"/>
    <x v="4"/>
    <n v="5"/>
    <x v="1"/>
  </r>
  <r>
    <x v="430"/>
    <x v="430"/>
    <x v="5"/>
    <n v="6"/>
    <x v="6"/>
  </r>
  <r>
    <x v="431"/>
    <x v="431"/>
    <x v="0"/>
    <n v="1"/>
    <x v="4"/>
  </r>
  <r>
    <x v="431"/>
    <x v="431"/>
    <x v="1"/>
    <n v="2"/>
    <x v="9"/>
  </r>
  <r>
    <x v="431"/>
    <x v="431"/>
    <x v="2"/>
    <n v="3"/>
    <x v="6"/>
  </r>
  <r>
    <x v="431"/>
    <x v="431"/>
    <x v="3"/>
    <n v="4"/>
    <x v="13"/>
  </r>
  <r>
    <x v="431"/>
    <x v="431"/>
    <x v="4"/>
    <n v="5"/>
    <x v="2"/>
  </r>
  <r>
    <x v="431"/>
    <x v="431"/>
    <x v="5"/>
    <n v="6"/>
    <x v="0"/>
  </r>
  <r>
    <x v="432"/>
    <x v="432"/>
    <x v="0"/>
    <n v="1"/>
    <x v="4"/>
  </r>
  <r>
    <x v="432"/>
    <x v="432"/>
    <x v="1"/>
    <n v="2"/>
    <x v="1"/>
  </r>
  <r>
    <x v="432"/>
    <x v="432"/>
    <x v="2"/>
    <n v="3"/>
    <x v="0"/>
  </r>
  <r>
    <x v="432"/>
    <x v="432"/>
    <x v="3"/>
    <n v="4"/>
    <x v="15"/>
  </r>
  <r>
    <x v="432"/>
    <x v="432"/>
    <x v="4"/>
    <n v="5"/>
    <x v="1"/>
  </r>
  <r>
    <x v="432"/>
    <x v="432"/>
    <x v="5"/>
    <n v="6"/>
    <x v="6"/>
  </r>
  <r>
    <x v="433"/>
    <x v="433"/>
    <x v="0"/>
    <n v="1"/>
    <x v="4"/>
  </r>
  <r>
    <x v="433"/>
    <x v="433"/>
    <x v="1"/>
    <n v="2"/>
    <x v="17"/>
  </r>
  <r>
    <x v="433"/>
    <x v="433"/>
    <x v="2"/>
    <n v="3"/>
    <x v="9"/>
  </r>
  <r>
    <x v="433"/>
    <x v="433"/>
    <x v="3"/>
    <n v="4"/>
    <x v="12"/>
  </r>
  <r>
    <x v="433"/>
    <x v="433"/>
    <x v="4"/>
    <n v="5"/>
    <x v="13"/>
  </r>
  <r>
    <x v="433"/>
    <x v="433"/>
    <x v="5"/>
    <n v="6"/>
    <x v="6"/>
  </r>
  <r>
    <x v="434"/>
    <x v="434"/>
    <x v="0"/>
    <n v="1"/>
    <x v="4"/>
  </r>
  <r>
    <x v="434"/>
    <x v="434"/>
    <x v="1"/>
    <n v="2"/>
    <x v="12"/>
  </r>
  <r>
    <x v="434"/>
    <x v="434"/>
    <x v="2"/>
    <n v="3"/>
    <x v="9"/>
  </r>
  <r>
    <x v="434"/>
    <x v="434"/>
    <x v="3"/>
    <n v="4"/>
    <x v="10"/>
  </r>
  <r>
    <x v="434"/>
    <x v="434"/>
    <x v="4"/>
    <n v="5"/>
    <x v="13"/>
  </r>
  <r>
    <x v="434"/>
    <x v="434"/>
    <x v="5"/>
    <n v="6"/>
    <x v="6"/>
  </r>
  <r>
    <x v="435"/>
    <x v="435"/>
    <x v="0"/>
    <n v="1"/>
    <x v="4"/>
  </r>
  <r>
    <x v="435"/>
    <x v="435"/>
    <x v="1"/>
    <n v="2"/>
    <x v="10"/>
  </r>
  <r>
    <x v="435"/>
    <x v="435"/>
    <x v="2"/>
    <n v="3"/>
    <x v="0"/>
  </r>
  <r>
    <x v="435"/>
    <x v="435"/>
    <x v="3"/>
    <n v="4"/>
    <x v="12"/>
  </r>
  <r>
    <x v="435"/>
    <x v="435"/>
    <x v="4"/>
    <n v="5"/>
    <x v="2"/>
  </r>
  <r>
    <x v="435"/>
    <x v="435"/>
    <x v="5"/>
    <n v="6"/>
    <x v="1"/>
  </r>
  <r>
    <x v="436"/>
    <x v="436"/>
    <x v="0"/>
    <n v="1"/>
    <x v="18"/>
  </r>
  <r>
    <x v="436"/>
    <x v="436"/>
    <x v="1"/>
    <n v="2"/>
    <x v="1"/>
  </r>
  <r>
    <x v="436"/>
    <x v="436"/>
    <x v="2"/>
    <n v="3"/>
    <x v="0"/>
  </r>
  <r>
    <x v="436"/>
    <x v="436"/>
    <x v="3"/>
    <n v="4"/>
    <x v="17"/>
  </r>
  <r>
    <x v="436"/>
    <x v="436"/>
    <x v="4"/>
    <n v="5"/>
    <x v="1"/>
  </r>
  <r>
    <x v="436"/>
    <x v="436"/>
    <x v="5"/>
    <n v="6"/>
    <x v="6"/>
  </r>
  <r>
    <x v="437"/>
    <x v="437"/>
    <x v="0"/>
    <n v="1"/>
    <x v="4"/>
  </r>
  <r>
    <x v="437"/>
    <x v="437"/>
    <x v="1"/>
    <n v="2"/>
    <x v="12"/>
  </r>
  <r>
    <x v="437"/>
    <x v="437"/>
    <x v="2"/>
    <n v="3"/>
    <x v="7"/>
  </r>
  <r>
    <x v="437"/>
    <x v="437"/>
    <x v="3"/>
    <n v="4"/>
    <x v="10"/>
  </r>
  <r>
    <x v="437"/>
    <x v="437"/>
    <x v="4"/>
    <n v="5"/>
    <x v="9"/>
  </r>
  <r>
    <x v="437"/>
    <x v="437"/>
    <x v="5"/>
    <n v="6"/>
    <x v="6"/>
  </r>
  <r>
    <x v="438"/>
    <x v="438"/>
    <x v="0"/>
    <n v="1"/>
    <x v="4"/>
  </r>
  <r>
    <x v="438"/>
    <x v="438"/>
    <x v="1"/>
    <n v="2"/>
    <x v="3"/>
  </r>
  <r>
    <x v="438"/>
    <x v="438"/>
    <x v="2"/>
    <n v="3"/>
    <x v="13"/>
  </r>
  <r>
    <x v="438"/>
    <x v="438"/>
    <x v="3"/>
    <n v="4"/>
    <x v="10"/>
  </r>
  <r>
    <x v="438"/>
    <x v="438"/>
    <x v="4"/>
    <n v="5"/>
    <x v="2"/>
  </r>
  <r>
    <x v="438"/>
    <x v="438"/>
    <x v="5"/>
    <n v="6"/>
    <x v="6"/>
  </r>
  <r>
    <x v="439"/>
    <x v="439"/>
    <x v="0"/>
    <n v="1"/>
    <x v="11"/>
  </r>
  <r>
    <x v="439"/>
    <x v="439"/>
    <x v="1"/>
    <n v="2"/>
    <x v="1"/>
  </r>
  <r>
    <x v="439"/>
    <x v="439"/>
    <x v="2"/>
    <n v="3"/>
    <x v="6"/>
  </r>
  <r>
    <x v="439"/>
    <x v="439"/>
    <x v="3"/>
    <n v="4"/>
    <x v="2"/>
  </r>
  <r>
    <x v="439"/>
    <x v="439"/>
    <x v="4"/>
    <n v="5"/>
    <x v="15"/>
  </r>
  <r>
    <x v="439"/>
    <x v="439"/>
    <x v="5"/>
    <n v="6"/>
    <x v="6"/>
  </r>
  <r>
    <x v="440"/>
    <x v="440"/>
    <x v="0"/>
    <n v="1"/>
    <x v="4"/>
  </r>
  <r>
    <x v="440"/>
    <x v="440"/>
    <x v="1"/>
    <n v="2"/>
    <x v="5"/>
  </r>
  <r>
    <x v="440"/>
    <x v="440"/>
    <x v="2"/>
    <n v="3"/>
    <x v="1"/>
  </r>
  <r>
    <x v="440"/>
    <x v="440"/>
    <x v="3"/>
    <n v="4"/>
    <x v="5"/>
  </r>
  <r>
    <x v="440"/>
    <x v="440"/>
    <x v="4"/>
    <n v="5"/>
    <x v="2"/>
  </r>
  <r>
    <x v="440"/>
    <x v="440"/>
    <x v="5"/>
    <n v="6"/>
    <x v="5"/>
  </r>
  <r>
    <x v="441"/>
    <x v="441"/>
    <x v="0"/>
    <n v="1"/>
    <x v="4"/>
  </r>
  <r>
    <x v="441"/>
    <x v="441"/>
    <x v="1"/>
    <n v="2"/>
    <x v="5"/>
  </r>
  <r>
    <x v="441"/>
    <x v="441"/>
    <x v="2"/>
    <n v="3"/>
    <x v="1"/>
  </r>
  <r>
    <x v="441"/>
    <x v="441"/>
    <x v="3"/>
    <n v="4"/>
    <x v="5"/>
  </r>
  <r>
    <x v="441"/>
    <x v="441"/>
    <x v="4"/>
    <n v="5"/>
    <x v="2"/>
  </r>
  <r>
    <x v="441"/>
    <x v="441"/>
    <x v="5"/>
    <n v="6"/>
    <x v="5"/>
  </r>
  <r>
    <x v="442"/>
    <x v="442"/>
    <x v="0"/>
    <n v="1"/>
    <x v="11"/>
  </r>
  <r>
    <x v="442"/>
    <x v="442"/>
    <x v="1"/>
    <n v="2"/>
    <x v="13"/>
  </r>
  <r>
    <x v="442"/>
    <x v="442"/>
    <x v="2"/>
    <n v="3"/>
    <x v="6"/>
  </r>
  <r>
    <x v="442"/>
    <x v="442"/>
    <x v="3"/>
    <n v="4"/>
    <x v="3"/>
  </r>
  <r>
    <x v="442"/>
    <x v="442"/>
    <x v="4"/>
    <n v="5"/>
    <x v="15"/>
  </r>
  <r>
    <x v="442"/>
    <x v="442"/>
    <x v="5"/>
    <n v="6"/>
    <x v="7"/>
  </r>
  <r>
    <x v="443"/>
    <x v="443"/>
    <x v="0"/>
    <n v="1"/>
    <x v="11"/>
  </r>
  <r>
    <x v="443"/>
    <x v="443"/>
    <x v="1"/>
    <n v="2"/>
    <x v="13"/>
  </r>
  <r>
    <x v="443"/>
    <x v="443"/>
    <x v="2"/>
    <n v="3"/>
    <x v="6"/>
  </r>
  <r>
    <x v="443"/>
    <x v="443"/>
    <x v="3"/>
    <n v="4"/>
    <x v="3"/>
  </r>
  <r>
    <x v="443"/>
    <x v="443"/>
    <x v="4"/>
    <n v="5"/>
    <x v="15"/>
  </r>
  <r>
    <x v="443"/>
    <x v="443"/>
    <x v="5"/>
    <n v="6"/>
    <x v="7"/>
  </r>
  <r>
    <x v="444"/>
    <x v="444"/>
    <x v="0"/>
    <n v="1"/>
    <x v="4"/>
  </r>
  <r>
    <x v="444"/>
    <x v="444"/>
    <x v="1"/>
    <n v="2"/>
    <x v="0"/>
  </r>
  <r>
    <x v="444"/>
    <x v="444"/>
    <x v="2"/>
    <n v="3"/>
    <x v="0"/>
  </r>
  <r>
    <x v="444"/>
    <x v="444"/>
    <x v="3"/>
    <n v="4"/>
    <x v="13"/>
  </r>
  <r>
    <x v="444"/>
    <x v="444"/>
    <x v="4"/>
    <n v="5"/>
    <x v="13"/>
  </r>
  <r>
    <x v="444"/>
    <x v="444"/>
    <x v="5"/>
    <n v="6"/>
    <x v="0"/>
  </r>
  <r>
    <x v="445"/>
    <x v="445"/>
    <x v="0"/>
    <n v="1"/>
    <x v="8"/>
  </r>
  <r>
    <x v="445"/>
    <x v="445"/>
    <x v="1"/>
    <n v="2"/>
    <x v="9"/>
  </r>
  <r>
    <x v="445"/>
    <x v="445"/>
    <x v="2"/>
    <n v="3"/>
    <x v="15"/>
  </r>
  <r>
    <x v="445"/>
    <x v="445"/>
    <x v="3"/>
    <n v="4"/>
    <x v="10"/>
  </r>
  <r>
    <x v="445"/>
    <x v="445"/>
    <x v="4"/>
    <n v="5"/>
    <x v="13"/>
  </r>
  <r>
    <x v="445"/>
    <x v="445"/>
    <x v="5"/>
    <n v="6"/>
    <x v="0"/>
  </r>
  <r>
    <x v="446"/>
    <x v="446"/>
    <x v="0"/>
    <n v="1"/>
    <x v="18"/>
  </r>
  <r>
    <x v="446"/>
    <x v="446"/>
    <x v="1"/>
    <n v="2"/>
    <x v="9"/>
  </r>
  <r>
    <x v="446"/>
    <x v="446"/>
    <x v="2"/>
    <n v="3"/>
    <x v="9"/>
  </r>
  <r>
    <x v="446"/>
    <x v="446"/>
    <x v="3"/>
    <n v="4"/>
    <x v="12"/>
  </r>
  <r>
    <x v="446"/>
    <x v="446"/>
    <x v="4"/>
    <n v="5"/>
    <x v="1"/>
  </r>
  <r>
    <x v="446"/>
    <x v="446"/>
    <x v="5"/>
    <n v="6"/>
    <x v="0"/>
  </r>
  <r>
    <x v="447"/>
    <x v="447"/>
    <x v="0"/>
    <n v="1"/>
    <x v="4"/>
  </r>
  <r>
    <x v="447"/>
    <x v="447"/>
    <x v="1"/>
    <n v="2"/>
    <x v="6"/>
  </r>
  <r>
    <x v="447"/>
    <x v="447"/>
    <x v="2"/>
    <n v="3"/>
    <x v="9"/>
  </r>
  <r>
    <x v="447"/>
    <x v="447"/>
    <x v="3"/>
    <n v="4"/>
    <x v="1"/>
  </r>
  <r>
    <x v="447"/>
    <x v="447"/>
    <x v="4"/>
    <n v="5"/>
    <x v="0"/>
  </r>
  <r>
    <x v="447"/>
    <x v="447"/>
    <x v="5"/>
    <n v="6"/>
    <x v="6"/>
  </r>
  <r>
    <x v="448"/>
    <x v="448"/>
    <x v="0"/>
    <n v="1"/>
    <x v="4"/>
  </r>
  <r>
    <x v="448"/>
    <x v="448"/>
    <x v="1"/>
    <n v="2"/>
    <x v="9"/>
  </r>
  <r>
    <x v="448"/>
    <x v="448"/>
    <x v="2"/>
    <n v="3"/>
    <x v="16"/>
  </r>
  <r>
    <x v="448"/>
    <x v="448"/>
    <x v="3"/>
    <n v="4"/>
    <x v="10"/>
  </r>
  <r>
    <x v="448"/>
    <x v="448"/>
    <x v="4"/>
    <n v="5"/>
    <x v="9"/>
  </r>
  <r>
    <x v="448"/>
    <x v="448"/>
    <x v="5"/>
    <n v="6"/>
    <x v="9"/>
  </r>
  <r>
    <x v="449"/>
    <x v="449"/>
    <x v="0"/>
    <n v="1"/>
    <x v="4"/>
  </r>
  <r>
    <x v="449"/>
    <x v="449"/>
    <x v="1"/>
    <n v="2"/>
    <x v="6"/>
  </r>
  <r>
    <x v="449"/>
    <x v="449"/>
    <x v="2"/>
    <n v="3"/>
    <x v="9"/>
  </r>
  <r>
    <x v="449"/>
    <x v="449"/>
    <x v="3"/>
    <n v="4"/>
    <x v="1"/>
  </r>
  <r>
    <x v="449"/>
    <x v="449"/>
    <x v="4"/>
    <n v="5"/>
    <x v="0"/>
  </r>
  <r>
    <x v="449"/>
    <x v="449"/>
    <x v="5"/>
    <n v="6"/>
    <x v="6"/>
  </r>
  <r>
    <x v="450"/>
    <x v="450"/>
    <x v="0"/>
    <n v="1"/>
    <x v="4"/>
  </r>
  <r>
    <x v="450"/>
    <x v="450"/>
    <x v="1"/>
    <n v="2"/>
    <x v="9"/>
  </r>
  <r>
    <x v="450"/>
    <x v="450"/>
    <x v="2"/>
    <n v="3"/>
    <x v="16"/>
  </r>
  <r>
    <x v="450"/>
    <x v="450"/>
    <x v="3"/>
    <n v="4"/>
    <x v="10"/>
  </r>
  <r>
    <x v="450"/>
    <x v="450"/>
    <x v="4"/>
    <n v="5"/>
    <x v="9"/>
  </r>
  <r>
    <x v="450"/>
    <x v="450"/>
    <x v="5"/>
    <n v="6"/>
    <x v="9"/>
  </r>
  <r>
    <x v="451"/>
    <x v="451"/>
    <x v="0"/>
    <n v="1"/>
    <x v="11"/>
  </r>
  <r>
    <x v="451"/>
    <x v="451"/>
    <x v="1"/>
    <n v="2"/>
    <x v="6"/>
  </r>
  <r>
    <x v="451"/>
    <x v="451"/>
    <x v="2"/>
    <n v="3"/>
    <x v="16"/>
  </r>
  <r>
    <x v="451"/>
    <x v="451"/>
    <x v="3"/>
    <n v="4"/>
    <x v="13"/>
  </r>
  <r>
    <x v="451"/>
    <x v="451"/>
    <x v="4"/>
    <n v="5"/>
    <x v="5"/>
  </r>
  <r>
    <x v="451"/>
    <x v="451"/>
    <x v="5"/>
    <n v="6"/>
    <x v="1"/>
  </r>
  <r>
    <x v="452"/>
    <x v="452"/>
    <x v="0"/>
    <n v="1"/>
    <x v="4"/>
  </r>
  <r>
    <x v="452"/>
    <x v="452"/>
    <x v="1"/>
    <n v="2"/>
    <x v="6"/>
  </r>
  <r>
    <x v="452"/>
    <x v="452"/>
    <x v="2"/>
    <n v="3"/>
    <x v="2"/>
  </r>
  <r>
    <x v="452"/>
    <x v="452"/>
    <x v="3"/>
    <n v="4"/>
    <x v="1"/>
  </r>
  <r>
    <x v="452"/>
    <x v="452"/>
    <x v="4"/>
    <n v="5"/>
    <x v="9"/>
  </r>
  <r>
    <x v="452"/>
    <x v="452"/>
    <x v="5"/>
    <n v="6"/>
    <x v="6"/>
  </r>
  <r>
    <x v="453"/>
    <x v="453"/>
    <x v="0"/>
    <n v="1"/>
    <x v="4"/>
  </r>
  <r>
    <x v="453"/>
    <x v="453"/>
    <x v="1"/>
    <n v="2"/>
    <x v="5"/>
  </r>
  <r>
    <x v="453"/>
    <x v="453"/>
    <x v="2"/>
    <n v="3"/>
    <x v="2"/>
  </r>
  <r>
    <x v="453"/>
    <x v="453"/>
    <x v="3"/>
    <n v="4"/>
    <x v="10"/>
  </r>
  <r>
    <x v="453"/>
    <x v="453"/>
    <x v="4"/>
    <n v="5"/>
    <x v="9"/>
  </r>
  <r>
    <x v="453"/>
    <x v="453"/>
    <x v="5"/>
    <n v="6"/>
    <x v="6"/>
  </r>
  <r>
    <x v="454"/>
    <x v="454"/>
    <x v="0"/>
    <n v="1"/>
    <x v="4"/>
  </r>
  <r>
    <x v="454"/>
    <x v="454"/>
    <x v="1"/>
    <n v="2"/>
    <x v="6"/>
  </r>
  <r>
    <x v="454"/>
    <x v="454"/>
    <x v="2"/>
    <n v="3"/>
    <x v="1"/>
  </r>
  <r>
    <x v="454"/>
    <x v="454"/>
    <x v="3"/>
    <n v="4"/>
    <x v="2"/>
  </r>
  <r>
    <x v="454"/>
    <x v="454"/>
    <x v="4"/>
    <n v="5"/>
    <x v="1"/>
  </r>
  <r>
    <x v="454"/>
    <x v="454"/>
    <x v="5"/>
    <n v="6"/>
    <x v="6"/>
  </r>
  <r>
    <x v="455"/>
    <x v="455"/>
    <x v="0"/>
    <n v="1"/>
    <x v="4"/>
  </r>
  <r>
    <x v="455"/>
    <x v="455"/>
    <x v="1"/>
    <n v="2"/>
    <x v="5"/>
  </r>
  <r>
    <x v="455"/>
    <x v="455"/>
    <x v="2"/>
    <n v="3"/>
    <x v="9"/>
  </r>
  <r>
    <x v="455"/>
    <x v="455"/>
    <x v="3"/>
    <n v="4"/>
    <x v="10"/>
  </r>
  <r>
    <x v="455"/>
    <x v="455"/>
    <x v="4"/>
    <n v="5"/>
    <x v="0"/>
  </r>
  <r>
    <x v="455"/>
    <x v="455"/>
    <x v="5"/>
    <n v="6"/>
    <x v="6"/>
  </r>
  <r>
    <x v="456"/>
    <x v="456"/>
    <x v="0"/>
    <n v="1"/>
    <x v="4"/>
  </r>
  <r>
    <x v="456"/>
    <x v="456"/>
    <x v="1"/>
    <n v="2"/>
    <x v="13"/>
  </r>
  <r>
    <x v="456"/>
    <x v="456"/>
    <x v="2"/>
    <n v="3"/>
    <x v="6"/>
  </r>
  <r>
    <x v="456"/>
    <x v="456"/>
    <x v="3"/>
    <n v="4"/>
    <x v="5"/>
  </r>
  <r>
    <x v="456"/>
    <x v="456"/>
    <x v="4"/>
    <n v="5"/>
    <x v="1"/>
  </r>
  <r>
    <x v="456"/>
    <x v="456"/>
    <x v="5"/>
    <n v="6"/>
    <x v="0"/>
  </r>
  <r>
    <x v="457"/>
    <x v="457"/>
    <x v="0"/>
    <n v="1"/>
    <x v="4"/>
  </r>
  <r>
    <x v="457"/>
    <x v="457"/>
    <x v="1"/>
    <n v="2"/>
    <x v="9"/>
  </r>
  <r>
    <x v="457"/>
    <x v="457"/>
    <x v="2"/>
    <n v="3"/>
    <x v="6"/>
  </r>
  <r>
    <x v="457"/>
    <x v="457"/>
    <x v="3"/>
    <n v="4"/>
    <x v="17"/>
  </r>
  <r>
    <x v="457"/>
    <x v="457"/>
    <x v="4"/>
    <n v="5"/>
    <x v="13"/>
  </r>
  <r>
    <x v="457"/>
    <x v="457"/>
    <x v="5"/>
    <n v="6"/>
    <x v="0"/>
  </r>
  <r>
    <x v="458"/>
    <x v="458"/>
    <x v="0"/>
    <n v="1"/>
    <x v="18"/>
  </r>
  <r>
    <x v="458"/>
    <x v="458"/>
    <x v="1"/>
    <n v="2"/>
    <x v="1"/>
  </r>
  <r>
    <x v="458"/>
    <x v="458"/>
    <x v="2"/>
    <n v="3"/>
    <x v="6"/>
  </r>
  <r>
    <x v="458"/>
    <x v="458"/>
    <x v="3"/>
    <n v="4"/>
    <x v="17"/>
  </r>
  <r>
    <x v="458"/>
    <x v="458"/>
    <x v="4"/>
    <n v="5"/>
    <x v="13"/>
  </r>
  <r>
    <x v="458"/>
    <x v="458"/>
    <x v="5"/>
    <n v="6"/>
    <x v="6"/>
  </r>
  <r>
    <x v="459"/>
    <x v="459"/>
    <x v="0"/>
    <n v="1"/>
    <x v="4"/>
  </r>
  <r>
    <x v="459"/>
    <x v="459"/>
    <x v="1"/>
    <n v="2"/>
    <x v="5"/>
  </r>
  <r>
    <x v="459"/>
    <x v="459"/>
    <x v="2"/>
    <n v="3"/>
    <x v="16"/>
  </r>
  <r>
    <x v="459"/>
    <x v="459"/>
    <x v="3"/>
    <n v="4"/>
    <x v="5"/>
  </r>
  <r>
    <x v="459"/>
    <x v="459"/>
    <x v="4"/>
    <n v="5"/>
    <x v="15"/>
  </r>
  <r>
    <x v="459"/>
    <x v="459"/>
    <x v="5"/>
    <n v="6"/>
    <x v="9"/>
  </r>
  <r>
    <x v="460"/>
    <x v="460"/>
    <x v="0"/>
    <n v="1"/>
    <x v="13"/>
  </r>
  <r>
    <x v="460"/>
    <x v="460"/>
    <x v="1"/>
    <n v="2"/>
    <x v="0"/>
  </r>
  <r>
    <x v="460"/>
    <x v="460"/>
    <x v="2"/>
    <n v="3"/>
    <x v="9"/>
  </r>
  <r>
    <x v="460"/>
    <x v="460"/>
    <x v="3"/>
    <n v="4"/>
    <x v="4"/>
  </r>
  <r>
    <x v="460"/>
    <x v="460"/>
    <x v="4"/>
    <n v="5"/>
    <x v="5"/>
  </r>
  <r>
    <x v="460"/>
    <x v="460"/>
    <x v="5"/>
    <n v="6"/>
    <x v="12"/>
  </r>
  <r>
    <x v="461"/>
    <x v="461"/>
    <x v="0"/>
    <n v="1"/>
    <x v="4"/>
  </r>
  <r>
    <x v="461"/>
    <x v="461"/>
    <x v="1"/>
    <n v="2"/>
    <x v="17"/>
  </r>
  <r>
    <x v="461"/>
    <x v="461"/>
    <x v="2"/>
    <n v="3"/>
    <x v="9"/>
  </r>
  <r>
    <x v="461"/>
    <x v="461"/>
    <x v="3"/>
    <n v="4"/>
    <x v="3"/>
  </r>
  <r>
    <x v="461"/>
    <x v="461"/>
    <x v="4"/>
    <n v="5"/>
    <x v="1"/>
  </r>
  <r>
    <x v="461"/>
    <x v="461"/>
    <x v="5"/>
    <n v="6"/>
    <x v="9"/>
  </r>
  <r>
    <x v="462"/>
    <x v="462"/>
    <x v="0"/>
    <n v="1"/>
    <x v="18"/>
  </r>
  <r>
    <x v="462"/>
    <x v="462"/>
    <x v="1"/>
    <n v="2"/>
    <x v="2"/>
  </r>
  <r>
    <x v="462"/>
    <x v="462"/>
    <x v="2"/>
    <n v="3"/>
    <x v="8"/>
  </r>
  <r>
    <x v="462"/>
    <x v="462"/>
    <x v="3"/>
    <n v="4"/>
    <x v="5"/>
  </r>
  <r>
    <x v="462"/>
    <x v="462"/>
    <x v="4"/>
    <n v="5"/>
    <x v="13"/>
  </r>
  <r>
    <x v="462"/>
    <x v="462"/>
    <x v="5"/>
    <n v="6"/>
    <x v="13"/>
  </r>
  <r>
    <x v="463"/>
    <x v="463"/>
    <x v="0"/>
    <n v="1"/>
    <x v="4"/>
  </r>
  <r>
    <x v="463"/>
    <x v="463"/>
    <x v="1"/>
    <n v="2"/>
    <x v="12"/>
  </r>
  <r>
    <x v="463"/>
    <x v="463"/>
    <x v="2"/>
    <n v="3"/>
    <x v="7"/>
  </r>
  <r>
    <x v="463"/>
    <x v="463"/>
    <x v="3"/>
    <n v="4"/>
    <x v="10"/>
  </r>
  <r>
    <x v="463"/>
    <x v="463"/>
    <x v="4"/>
    <n v="5"/>
    <x v="9"/>
  </r>
  <r>
    <x v="463"/>
    <x v="463"/>
    <x v="5"/>
    <n v="6"/>
    <x v="6"/>
  </r>
  <r>
    <x v="464"/>
    <x v="464"/>
    <x v="0"/>
    <n v="1"/>
    <x v="12"/>
  </r>
  <r>
    <x v="464"/>
    <x v="464"/>
    <x v="1"/>
    <n v="2"/>
    <x v="1"/>
  </r>
  <r>
    <x v="464"/>
    <x v="464"/>
    <x v="2"/>
    <n v="3"/>
    <x v="4"/>
  </r>
  <r>
    <x v="464"/>
    <x v="464"/>
    <x v="3"/>
    <n v="4"/>
    <x v="6"/>
  </r>
  <r>
    <x v="464"/>
    <x v="464"/>
    <x v="4"/>
    <n v="5"/>
    <x v="2"/>
  </r>
  <r>
    <x v="464"/>
    <x v="464"/>
    <x v="5"/>
    <n v="6"/>
    <x v="15"/>
  </r>
  <r>
    <x v="465"/>
    <x v="465"/>
    <x v="0"/>
    <n v="1"/>
    <x v="4"/>
  </r>
  <r>
    <x v="465"/>
    <x v="465"/>
    <x v="1"/>
    <n v="2"/>
    <x v="16"/>
  </r>
  <r>
    <x v="465"/>
    <x v="465"/>
    <x v="2"/>
    <n v="3"/>
    <x v="10"/>
  </r>
  <r>
    <x v="465"/>
    <x v="465"/>
    <x v="3"/>
    <n v="4"/>
    <x v="16"/>
  </r>
  <r>
    <x v="465"/>
    <x v="465"/>
    <x v="4"/>
    <n v="5"/>
    <x v="9"/>
  </r>
  <r>
    <x v="465"/>
    <x v="465"/>
    <x v="5"/>
    <n v="6"/>
    <x v="0"/>
  </r>
  <r>
    <x v="466"/>
    <x v="466"/>
    <x v="0"/>
    <n v="1"/>
    <x v="11"/>
  </r>
  <r>
    <x v="466"/>
    <x v="466"/>
    <x v="1"/>
    <n v="2"/>
    <x v="2"/>
  </r>
  <r>
    <x v="466"/>
    <x v="466"/>
    <x v="2"/>
    <n v="3"/>
    <x v="12"/>
  </r>
  <r>
    <x v="466"/>
    <x v="466"/>
    <x v="3"/>
    <n v="4"/>
    <x v="5"/>
  </r>
  <r>
    <x v="466"/>
    <x v="466"/>
    <x v="4"/>
    <n v="5"/>
    <x v="7"/>
  </r>
  <r>
    <x v="466"/>
    <x v="466"/>
    <x v="5"/>
    <n v="6"/>
    <x v="6"/>
  </r>
  <r>
    <x v="467"/>
    <x v="467"/>
    <x v="0"/>
    <n v="1"/>
    <x v="17"/>
  </r>
  <r>
    <x v="467"/>
    <x v="467"/>
    <x v="1"/>
    <n v="2"/>
    <x v="9"/>
  </r>
  <r>
    <x v="467"/>
    <x v="467"/>
    <x v="2"/>
    <n v="3"/>
    <x v="9"/>
  </r>
  <r>
    <x v="467"/>
    <x v="467"/>
    <x v="3"/>
    <n v="4"/>
    <x v="3"/>
  </r>
  <r>
    <x v="467"/>
    <x v="467"/>
    <x v="4"/>
    <n v="5"/>
    <x v="18"/>
  </r>
  <r>
    <x v="467"/>
    <x v="467"/>
    <x v="5"/>
    <n v="6"/>
    <x v="17"/>
  </r>
  <r>
    <x v="468"/>
    <x v="468"/>
    <x v="0"/>
    <n v="1"/>
    <x v="14"/>
  </r>
  <r>
    <x v="468"/>
    <x v="468"/>
    <x v="1"/>
    <n v="2"/>
    <x v="15"/>
  </r>
  <r>
    <x v="468"/>
    <x v="468"/>
    <x v="2"/>
    <n v="3"/>
    <x v="6"/>
  </r>
  <r>
    <x v="468"/>
    <x v="468"/>
    <x v="3"/>
    <n v="4"/>
    <x v="5"/>
  </r>
  <r>
    <x v="468"/>
    <x v="468"/>
    <x v="4"/>
    <n v="5"/>
    <x v="1"/>
  </r>
  <r>
    <x v="468"/>
    <x v="468"/>
    <x v="5"/>
    <n v="6"/>
    <x v="8"/>
  </r>
  <r>
    <x v="469"/>
    <x v="469"/>
    <x v="0"/>
    <n v="1"/>
    <x v="18"/>
  </r>
  <r>
    <x v="469"/>
    <x v="469"/>
    <x v="1"/>
    <n v="2"/>
    <x v="12"/>
  </r>
  <r>
    <x v="469"/>
    <x v="469"/>
    <x v="2"/>
    <n v="3"/>
    <x v="1"/>
  </r>
  <r>
    <x v="469"/>
    <x v="469"/>
    <x v="3"/>
    <n v="4"/>
    <x v="17"/>
  </r>
  <r>
    <x v="469"/>
    <x v="469"/>
    <x v="4"/>
    <n v="5"/>
    <x v="9"/>
  </r>
  <r>
    <x v="469"/>
    <x v="469"/>
    <x v="5"/>
    <n v="6"/>
    <x v="2"/>
  </r>
  <r>
    <x v="470"/>
    <x v="470"/>
    <x v="0"/>
    <n v="1"/>
    <x v="14"/>
  </r>
  <r>
    <x v="470"/>
    <x v="470"/>
    <x v="1"/>
    <n v="2"/>
    <x v="15"/>
  </r>
  <r>
    <x v="470"/>
    <x v="470"/>
    <x v="2"/>
    <n v="3"/>
    <x v="6"/>
  </r>
  <r>
    <x v="470"/>
    <x v="470"/>
    <x v="3"/>
    <n v="4"/>
    <x v="5"/>
  </r>
  <r>
    <x v="470"/>
    <x v="470"/>
    <x v="4"/>
    <n v="5"/>
    <x v="1"/>
  </r>
  <r>
    <x v="470"/>
    <x v="470"/>
    <x v="5"/>
    <n v="6"/>
    <x v="8"/>
  </r>
  <r>
    <x v="471"/>
    <x v="471"/>
    <x v="0"/>
    <n v="1"/>
    <x v="17"/>
  </r>
  <r>
    <x v="471"/>
    <x v="471"/>
    <x v="1"/>
    <n v="2"/>
    <x v="9"/>
  </r>
  <r>
    <x v="471"/>
    <x v="471"/>
    <x v="2"/>
    <n v="3"/>
    <x v="0"/>
  </r>
  <r>
    <x v="471"/>
    <x v="471"/>
    <x v="3"/>
    <n v="4"/>
    <x v="14"/>
  </r>
  <r>
    <x v="471"/>
    <x v="471"/>
    <x v="4"/>
    <n v="5"/>
    <x v="9"/>
  </r>
  <r>
    <x v="471"/>
    <x v="471"/>
    <x v="5"/>
    <n v="6"/>
    <x v="11"/>
  </r>
  <r>
    <x v="472"/>
    <x v="472"/>
    <x v="0"/>
    <n v="1"/>
    <x v="9"/>
  </r>
  <r>
    <x v="472"/>
    <x v="472"/>
    <x v="1"/>
    <n v="2"/>
    <x v="1"/>
  </r>
  <r>
    <x v="472"/>
    <x v="472"/>
    <x v="2"/>
    <n v="3"/>
    <x v="9"/>
  </r>
  <r>
    <x v="472"/>
    <x v="472"/>
    <x v="3"/>
    <n v="4"/>
    <x v="18"/>
  </r>
  <r>
    <x v="472"/>
    <x v="472"/>
    <x v="4"/>
    <n v="5"/>
    <x v="17"/>
  </r>
  <r>
    <x v="472"/>
    <x v="472"/>
    <x v="5"/>
    <n v="6"/>
    <x v="8"/>
  </r>
  <r>
    <x v="473"/>
    <x v="473"/>
    <x v="0"/>
    <n v="1"/>
    <x v="6"/>
  </r>
  <r>
    <x v="473"/>
    <x v="473"/>
    <x v="1"/>
    <n v="2"/>
    <x v="16"/>
  </r>
  <r>
    <x v="473"/>
    <x v="473"/>
    <x v="2"/>
    <n v="3"/>
    <x v="7"/>
  </r>
  <r>
    <x v="473"/>
    <x v="473"/>
    <x v="3"/>
    <n v="4"/>
    <x v="15"/>
  </r>
  <r>
    <x v="473"/>
    <x v="473"/>
    <x v="4"/>
    <n v="5"/>
    <x v="7"/>
  </r>
  <r>
    <x v="473"/>
    <x v="473"/>
    <x v="5"/>
    <n v="6"/>
    <x v="4"/>
  </r>
  <r>
    <x v="474"/>
    <x v="474"/>
    <x v="0"/>
    <n v="1"/>
    <x v="6"/>
  </r>
  <r>
    <x v="474"/>
    <x v="474"/>
    <x v="1"/>
    <n v="2"/>
    <x v="7"/>
  </r>
  <r>
    <x v="474"/>
    <x v="474"/>
    <x v="2"/>
    <n v="3"/>
    <x v="5"/>
  </r>
  <r>
    <x v="474"/>
    <x v="474"/>
    <x v="3"/>
    <n v="4"/>
    <x v="15"/>
  </r>
  <r>
    <x v="474"/>
    <x v="474"/>
    <x v="4"/>
    <n v="5"/>
    <x v="17"/>
  </r>
  <r>
    <x v="474"/>
    <x v="474"/>
    <x v="5"/>
    <n v="6"/>
    <x v="4"/>
  </r>
  <r>
    <x v="475"/>
    <x v="475"/>
    <x v="0"/>
    <n v="1"/>
    <x v="0"/>
  </r>
  <r>
    <x v="475"/>
    <x v="475"/>
    <x v="1"/>
    <n v="2"/>
    <x v="13"/>
  </r>
  <r>
    <x v="475"/>
    <x v="475"/>
    <x v="2"/>
    <n v="3"/>
    <x v="13"/>
  </r>
  <r>
    <x v="475"/>
    <x v="475"/>
    <x v="3"/>
    <n v="4"/>
    <x v="10"/>
  </r>
  <r>
    <x v="475"/>
    <x v="475"/>
    <x v="4"/>
    <n v="5"/>
    <x v="12"/>
  </r>
  <r>
    <x v="475"/>
    <x v="475"/>
    <x v="5"/>
    <n v="6"/>
    <x v="11"/>
  </r>
  <r>
    <x v="476"/>
    <x v="476"/>
    <x v="0"/>
    <n v="1"/>
    <x v="9"/>
  </r>
  <r>
    <x v="476"/>
    <x v="476"/>
    <x v="1"/>
    <n v="2"/>
    <x v="1"/>
  </r>
  <r>
    <x v="476"/>
    <x v="476"/>
    <x v="2"/>
    <n v="3"/>
    <x v="9"/>
  </r>
  <r>
    <x v="476"/>
    <x v="476"/>
    <x v="3"/>
    <n v="4"/>
    <x v="18"/>
  </r>
  <r>
    <x v="476"/>
    <x v="476"/>
    <x v="4"/>
    <n v="5"/>
    <x v="17"/>
  </r>
  <r>
    <x v="476"/>
    <x v="476"/>
    <x v="5"/>
    <n v="6"/>
    <x v="8"/>
  </r>
  <r>
    <x v="477"/>
    <x v="477"/>
    <x v="0"/>
    <n v="1"/>
    <x v="6"/>
  </r>
  <r>
    <x v="477"/>
    <x v="477"/>
    <x v="1"/>
    <n v="2"/>
    <x v="15"/>
  </r>
  <r>
    <x v="477"/>
    <x v="477"/>
    <x v="2"/>
    <n v="3"/>
    <x v="16"/>
  </r>
  <r>
    <x v="477"/>
    <x v="477"/>
    <x v="3"/>
    <n v="4"/>
    <x v="7"/>
  </r>
  <r>
    <x v="477"/>
    <x v="477"/>
    <x v="4"/>
    <n v="5"/>
    <x v="1"/>
  </r>
  <r>
    <x v="477"/>
    <x v="477"/>
    <x v="5"/>
    <n v="6"/>
    <x v="4"/>
  </r>
  <r>
    <x v="478"/>
    <x v="478"/>
    <x v="0"/>
    <n v="1"/>
    <x v="3"/>
  </r>
  <r>
    <x v="478"/>
    <x v="478"/>
    <x v="1"/>
    <n v="2"/>
    <x v="6"/>
  </r>
  <r>
    <x v="478"/>
    <x v="478"/>
    <x v="2"/>
    <n v="3"/>
    <x v="6"/>
  </r>
  <r>
    <x v="478"/>
    <x v="478"/>
    <x v="3"/>
    <n v="4"/>
    <x v="18"/>
  </r>
  <r>
    <x v="478"/>
    <x v="478"/>
    <x v="4"/>
    <n v="5"/>
    <x v="0"/>
  </r>
  <r>
    <x v="478"/>
    <x v="478"/>
    <x v="5"/>
    <n v="6"/>
    <x v="7"/>
  </r>
  <r>
    <x v="479"/>
    <x v="479"/>
    <x v="0"/>
    <n v="1"/>
    <x v="17"/>
  </r>
  <r>
    <x v="479"/>
    <x v="479"/>
    <x v="1"/>
    <n v="2"/>
    <x v="9"/>
  </r>
  <r>
    <x v="479"/>
    <x v="479"/>
    <x v="2"/>
    <n v="3"/>
    <x v="0"/>
  </r>
  <r>
    <x v="479"/>
    <x v="479"/>
    <x v="3"/>
    <n v="4"/>
    <x v="14"/>
  </r>
  <r>
    <x v="479"/>
    <x v="479"/>
    <x v="4"/>
    <n v="5"/>
    <x v="9"/>
  </r>
  <r>
    <x v="479"/>
    <x v="479"/>
    <x v="5"/>
    <n v="6"/>
    <x v="11"/>
  </r>
  <r>
    <x v="480"/>
    <x v="480"/>
    <x v="0"/>
    <n v="1"/>
    <x v="12"/>
  </r>
  <r>
    <x v="480"/>
    <x v="480"/>
    <x v="1"/>
    <n v="2"/>
    <x v="1"/>
  </r>
  <r>
    <x v="480"/>
    <x v="480"/>
    <x v="2"/>
    <n v="3"/>
    <x v="1"/>
  </r>
  <r>
    <x v="480"/>
    <x v="480"/>
    <x v="3"/>
    <n v="4"/>
    <x v="2"/>
  </r>
  <r>
    <x v="480"/>
    <x v="480"/>
    <x v="4"/>
    <n v="5"/>
    <x v="13"/>
  </r>
  <r>
    <x v="480"/>
    <x v="480"/>
    <x v="5"/>
    <n v="6"/>
    <x v="4"/>
  </r>
  <r>
    <x v="481"/>
    <x v="481"/>
    <x v="0"/>
    <n v="1"/>
    <x v="3"/>
  </r>
  <r>
    <x v="481"/>
    <x v="481"/>
    <x v="1"/>
    <n v="2"/>
    <x v="16"/>
  </r>
  <r>
    <x v="481"/>
    <x v="481"/>
    <x v="2"/>
    <n v="3"/>
    <x v="9"/>
  </r>
  <r>
    <x v="481"/>
    <x v="481"/>
    <x v="3"/>
    <n v="4"/>
    <x v="2"/>
  </r>
  <r>
    <x v="481"/>
    <x v="481"/>
    <x v="4"/>
    <n v="5"/>
    <x v="13"/>
  </r>
  <r>
    <x v="481"/>
    <x v="481"/>
    <x v="5"/>
    <n v="6"/>
    <x v="11"/>
  </r>
  <r>
    <x v="482"/>
    <x v="482"/>
    <x v="0"/>
    <n v="1"/>
    <x v="2"/>
  </r>
  <r>
    <x v="482"/>
    <x v="482"/>
    <x v="1"/>
    <n v="2"/>
    <x v="9"/>
  </r>
  <r>
    <x v="482"/>
    <x v="482"/>
    <x v="2"/>
    <n v="3"/>
    <x v="12"/>
  </r>
  <r>
    <x v="482"/>
    <x v="482"/>
    <x v="3"/>
    <n v="4"/>
    <x v="7"/>
  </r>
  <r>
    <x v="482"/>
    <x v="482"/>
    <x v="4"/>
    <n v="5"/>
    <x v="15"/>
  </r>
  <r>
    <x v="482"/>
    <x v="482"/>
    <x v="5"/>
    <n v="6"/>
    <x v="4"/>
  </r>
  <r>
    <x v="483"/>
    <x v="483"/>
    <x v="0"/>
    <n v="1"/>
    <x v="13"/>
  </r>
  <r>
    <x v="483"/>
    <x v="483"/>
    <x v="1"/>
    <n v="2"/>
    <x v="0"/>
  </r>
  <r>
    <x v="483"/>
    <x v="483"/>
    <x v="2"/>
    <n v="3"/>
    <x v="2"/>
  </r>
  <r>
    <x v="483"/>
    <x v="483"/>
    <x v="3"/>
    <n v="4"/>
    <x v="10"/>
  </r>
  <r>
    <x v="483"/>
    <x v="483"/>
    <x v="4"/>
    <n v="5"/>
    <x v="3"/>
  </r>
  <r>
    <x v="483"/>
    <x v="483"/>
    <x v="5"/>
    <n v="6"/>
    <x v="11"/>
  </r>
  <r>
    <x v="484"/>
    <x v="484"/>
    <x v="0"/>
    <n v="1"/>
    <x v="17"/>
  </r>
  <r>
    <x v="484"/>
    <x v="484"/>
    <x v="1"/>
    <n v="2"/>
    <x v="0"/>
  </r>
  <r>
    <x v="484"/>
    <x v="484"/>
    <x v="2"/>
    <n v="3"/>
    <x v="1"/>
  </r>
  <r>
    <x v="484"/>
    <x v="484"/>
    <x v="3"/>
    <n v="4"/>
    <x v="14"/>
  </r>
  <r>
    <x v="484"/>
    <x v="484"/>
    <x v="4"/>
    <n v="5"/>
    <x v="14"/>
  </r>
  <r>
    <x v="484"/>
    <x v="484"/>
    <x v="5"/>
    <n v="6"/>
    <x v="5"/>
  </r>
  <r>
    <x v="485"/>
    <x v="485"/>
    <x v="0"/>
    <n v="1"/>
    <x v="10"/>
  </r>
  <r>
    <x v="485"/>
    <x v="485"/>
    <x v="1"/>
    <n v="2"/>
    <x v="6"/>
  </r>
  <r>
    <x v="485"/>
    <x v="485"/>
    <x v="2"/>
    <n v="3"/>
    <x v="7"/>
  </r>
  <r>
    <x v="485"/>
    <x v="485"/>
    <x v="3"/>
    <n v="4"/>
    <x v="10"/>
  </r>
  <r>
    <x v="485"/>
    <x v="485"/>
    <x v="4"/>
    <n v="5"/>
    <x v="10"/>
  </r>
  <r>
    <x v="485"/>
    <x v="485"/>
    <x v="5"/>
    <n v="6"/>
    <x v="5"/>
  </r>
  <r>
    <x v="486"/>
    <x v="486"/>
    <x v="0"/>
    <n v="1"/>
    <x v="17"/>
  </r>
  <r>
    <x v="486"/>
    <x v="486"/>
    <x v="1"/>
    <n v="2"/>
    <x v="10"/>
  </r>
  <r>
    <x v="486"/>
    <x v="486"/>
    <x v="2"/>
    <n v="3"/>
    <x v="0"/>
  </r>
  <r>
    <x v="486"/>
    <x v="486"/>
    <x v="3"/>
    <n v="4"/>
    <x v="2"/>
  </r>
  <r>
    <x v="486"/>
    <x v="486"/>
    <x v="4"/>
    <n v="5"/>
    <x v="16"/>
  </r>
  <r>
    <x v="486"/>
    <x v="486"/>
    <x v="5"/>
    <n v="6"/>
    <x v="18"/>
  </r>
  <r>
    <x v="487"/>
    <x v="487"/>
    <x v="0"/>
    <n v="1"/>
    <x v="4"/>
  </r>
  <r>
    <x v="487"/>
    <x v="487"/>
    <x v="1"/>
    <n v="2"/>
    <x v="13"/>
  </r>
  <r>
    <x v="487"/>
    <x v="487"/>
    <x v="2"/>
    <n v="3"/>
    <x v="0"/>
  </r>
  <r>
    <x v="487"/>
    <x v="487"/>
    <x v="3"/>
    <n v="4"/>
    <x v="0"/>
  </r>
  <r>
    <x v="487"/>
    <x v="487"/>
    <x v="4"/>
    <n v="5"/>
    <x v="5"/>
  </r>
  <r>
    <x v="487"/>
    <x v="487"/>
    <x v="5"/>
    <n v="6"/>
    <x v="3"/>
  </r>
  <r>
    <x v="488"/>
    <x v="488"/>
    <x v="0"/>
    <n v="1"/>
    <x v="5"/>
  </r>
  <r>
    <x v="488"/>
    <x v="488"/>
    <x v="1"/>
    <n v="2"/>
    <x v="14"/>
  </r>
  <r>
    <x v="488"/>
    <x v="488"/>
    <x v="2"/>
    <n v="3"/>
    <x v="0"/>
  </r>
  <r>
    <x v="488"/>
    <x v="488"/>
    <x v="3"/>
    <n v="4"/>
    <x v="5"/>
  </r>
  <r>
    <x v="488"/>
    <x v="488"/>
    <x v="4"/>
    <n v="5"/>
    <x v="14"/>
  </r>
  <r>
    <x v="488"/>
    <x v="488"/>
    <x v="5"/>
    <n v="6"/>
    <x v="7"/>
  </r>
  <r>
    <x v="489"/>
    <x v="489"/>
    <x v="0"/>
    <n v="1"/>
    <x v="14"/>
  </r>
  <r>
    <x v="489"/>
    <x v="489"/>
    <x v="1"/>
    <n v="2"/>
    <x v="1"/>
  </r>
  <r>
    <x v="489"/>
    <x v="489"/>
    <x v="2"/>
    <n v="3"/>
    <x v="6"/>
  </r>
  <r>
    <x v="489"/>
    <x v="489"/>
    <x v="3"/>
    <n v="4"/>
    <x v="17"/>
  </r>
  <r>
    <x v="489"/>
    <x v="489"/>
    <x v="4"/>
    <n v="5"/>
    <x v="3"/>
  </r>
  <r>
    <x v="489"/>
    <x v="489"/>
    <x v="5"/>
    <n v="6"/>
    <x v="16"/>
  </r>
  <r>
    <x v="490"/>
    <x v="490"/>
    <x v="0"/>
    <n v="1"/>
    <x v="5"/>
  </r>
  <r>
    <x v="490"/>
    <x v="490"/>
    <x v="1"/>
    <n v="2"/>
    <x v="15"/>
  </r>
  <r>
    <x v="490"/>
    <x v="490"/>
    <x v="2"/>
    <n v="3"/>
    <x v="0"/>
  </r>
  <r>
    <x v="490"/>
    <x v="490"/>
    <x v="3"/>
    <n v="4"/>
    <x v="12"/>
  </r>
  <r>
    <x v="490"/>
    <x v="490"/>
    <x v="4"/>
    <n v="5"/>
    <x v="11"/>
  </r>
  <r>
    <x v="490"/>
    <x v="490"/>
    <x v="5"/>
    <n v="6"/>
    <x v="7"/>
  </r>
  <r>
    <x v="491"/>
    <x v="491"/>
    <x v="0"/>
    <n v="1"/>
    <x v="7"/>
  </r>
  <r>
    <x v="491"/>
    <x v="491"/>
    <x v="1"/>
    <n v="2"/>
    <x v="7"/>
  </r>
  <r>
    <x v="491"/>
    <x v="491"/>
    <x v="2"/>
    <n v="3"/>
    <x v="9"/>
  </r>
  <r>
    <x v="491"/>
    <x v="491"/>
    <x v="3"/>
    <n v="4"/>
    <x v="8"/>
  </r>
  <r>
    <x v="491"/>
    <x v="491"/>
    <x v="4"/>
    <n v="5"/>
    <x v="8"/>
  </r>
  <r>
    <x v="491"/>
    <x v="491"/>
    <x v="5"/>
    <n v="6"/>
    <x v="9"/>
  </r>
  <r>
    <x v="492"/>
    <x v="492"/>
    <x v="0"/>
    <n v="1"/>
    <x v="7"/>
  </r>
  <r>
    <x v="492"/>
    <x v="492"/>
    <x v="1"/>
    <n v="2"/>
    <x v="11"/>
  </r>
  <r>
    <x v="492"/>
    <x v="492"/>
    <x v="2"/>
    <n v="3"/>
    <x v="16"/>
  </r>
  <r>
    <x v="492"/>
    <x v="492"/>
    <x v="3"/>
    <n v="4"/>
    <x v="9"/>
  </r>
  <r>
    <x v="492"/>
    <x v="492"/>
    <x v="4"/>
    <n v="5"/>
    <x v="9"/>
  </r>
  <r>
    <x v="492"/>
    <x v="492"/>
    <x v="5"/>
    <n v="6"/>
    <x v="18"/>
  </r>
  <r>
    <x v="493"/>
    <x v="493"/>
    <x v="0"/>
    <n v="1"/>
    <x v="9"/>
  </r>
  <r>
    <x v="493"/>
    <x v="493"/>
    <x v="1"/>
    <n v="2"/>
    <x v="0"/>
  </r>
  <r>
    <x v="493"/>
    <x v="493"/>
    <x v="2"/>
    <n v="3"/>
    <x v="9"/>
  </r>
  <r>
    <x v="493"/>
    <x v="493"/>
    <x v="3"/>
    <n v="4"/>
    <x v="18"/>
  </r>
  <r>
    <x v="493"/>
    <x v="493"/>
    <x v="4"/>
    <n v="5"/>
    <x v="14"/>
  </r>
  <r>
    <x v="493"/>
    <x v="493"/>
    <x v="5"/>
    <n v="6"/>
    <x v="16"/>
  </r>
  <r>
    <x v="494"/>
    <x v="494"/>
    <x v="0"/>
    <n v="1"/>
    <x v="13"/>
  </r>
  <r>
    <x v="494"/>
    <x v="494"/>
    <x v="1"/>
    <n v="2"/>
    <x v="0"/>
  </r>
  <r>
    <x v="494"/>
    <x v="494"/>
    <x v="2"/>
    <n v="3"/>
    <x v="2"/>
  </r>
  <r>
    <x v="494"/>
    <x v="494"/>
    <x v="3"/>
    <n v="4"/>
    <x v="14"/>
  </r>
  <r>
    <x v="494"/>
    <x v="494"/>
    <x v="4"/>
    <n v="5"/>
    <x v="4"/>
  </r>
  <r>
    <x v="494"/>
    <x v="494"/>
    <x v="5"/>
    <n v="6"/>
    <x v="5"/>
  </r>
  <r>
    <x v="495"/>
    <x v="495"/>
    <x v="0"/>
    <n v="1"/>
    <x v="7"/>
  </r>
  <r>
    <x v="495"/>
    <x v="495"/>
    <x v="1"/>
    <n v="2"/>
    <x v="0"/>
  </r>
  <r>
    <x v="495"/>
    <x v="495"/>
    <x v="2"/>
    <n v="3"/>
    <x v="13"/>
  </r>
  <r>
    <x v="495"/>
    <x v="495"/>
    <x v="3"/>
    <n v="4"/>
    <x v="10"/>
  </r>
  <r>
    <x v="495"/>
    <x v="495"/>
    <x v="4"/>
    <n v="5"/>
    <x v="8"/>
  </r>
  <r>
    <x v="495"/>
    <x v="495"/>
    <x v="5"/>
    <n v="6"/>
    <x v="3"/>
  </r>
  <r>
    <x v="496"/>
    <x v="496"/>
    <x v="0"/>
    <n v="1"/>
    <x v="18"/>
  </r>
  <r>
    <x v="496"/>
    <x v="496"/>
    <x v="1"/>
    <n v="2"/>
    <x v="2"/>
  </r>
  <r>
    <x v="496"/>
    <x v="496"/>
    <x v="2"/>
    <n v="3"/>
    <x v="6"/>
  </r>
  <r>
    <x v="496"/>
    <x v="496"/>
    <x v="3"/>
    <n v="4"/>
    <x v="2"/>
  </r>
  <r>
    <x v="496"/>
    <x v="496"/>
    <x v="4"/>
    <n v="5"/>
    <x v="15"/>
  </r>
  <r>
    <x v="496"/>
    <x v="496"/>
    <x v="5"/>
    <n v="6"/>
    <x v="8"/>
  </r>
  <r>
    <x v="497"/>
    <x v="497"/>
    <x v="0"/>
    <n v="1"/>
    <x v="5"/>
  </r>
  <r>
    <x v="497"/>
    <x v="497"/>
    <x v="1"/>
    <n v="2"/>
    <x v="2"/>
  </r>
  <r>
    <x v="497"/>
    <x v="497"/>
    <x v="2"/>
    <n v="3"/>
    <x v="6"/>
  </r>
  <r>
    <x v="497"/>
    <x v="497"/>
    <x v="3"/>
    <n v="4"/>
    <x v="11"/>
  </r>
  <r>
    <x v="497"/>
    <x v="497"/>
    <x v="4"/>
    <n v="5"/>
    <x v="18"/>
  </r>
  <r>
    <x v="497"/>
    <x v="497"/>
    <x v="5"/>
    <n v="6"/>
    <x v="1"/>
  </r>
  <r>
    <x v="498"/>
    <x v="498"/>
    <x v="0"/>
    <n v="1"/>
    <x v="1"/>
  </r>
  <r>
    <x v="498"/>
    <x v="498"/>
    <x v="1"/>
    <n v="2"/>
    <x v="13"/>
  </r>
  <r>
    <x v="498"/>
    <x v="498"/>
    <x v="2"/>
    <n v="3"/>
    <x v="6"/>
  </r>
  <r>
    <x v="498"/>
    <x v="498"/>
    <x v="3"/>
    <n v="4"/>
    <x v="3"/>
  </r>
  <r>
    <x v="498"/>
    <x v="498"/>
    <x v="4"/>
    <n v="5"/>
    <x v="4"/>
  </r>
  <r>
    <x v="498"/>
    <x v="498"/>
    <x v="5"/>
    <n v="6"/>
    <x v="2"/>
  </r>
  <r>
    <x v="499"/>
    <x v="499"/>
    <x v="0"/>
    <n v="1"/>
    <x v="9"/>
  </r>
  <r>
    <x v="499"/>
    <x v="499"/>
    <x v="1"/>
    <n v="2"/>
    <x v="7"/>
  </r>
  <r>
    <x v="499"/>
    <x v="499"/>
    <x v="2"/>
    <n v="3"/>
    <x v="9"/>
  </r>
  <r>
    <x v="499"/>
    <x v="499"/>
    <x v="3"/>
    <n v="4"/>
    <x v="12"/>
  </r>
  <r>
    <x v="499"/>
    <x v="499"/>
    <x v="4"/>
    <n v="5"/>
    <x v="4"/>
  </r>
  <r>
    <x v="499"/>
    <x v="499"/>
    <x v="5"/>
    <n v="6"/>
    <x v="12"/>
  </r>
  <r>
    <x v="500"/>
    <x v="500"/>
    <x v="0"/>
    <n v="1"/>
    <x v="0"/>
  </r>
  <r>
    <x v="500"/>
    <x v="500"/>
    <x v="1"/>
    <n v="2"/>
    <x v="6"/>
  </r>
  <r>
    <x v="500"/>
    <x v="500"/>
    <x v="2"/>
    <n v="3"/>
    <x v="0"/>
  </r>
  <r>
    <x v="500"/>
    <x v="500"/>
    <x v="3"/>
    <n v="4"/>
    <x v="4"/>
  </r>
  <r>
    <x v="500"/>
    <x v="500"/>
    <x v="4"/>
    <n v="5"/>
    <x v="12"/>
  </r>
  <r>
    <x v="500"/>
    <x v="500"/>
    <x v="5"/>
    <n v="6"/>
    <x v="15"/>
  </r>
  <r>
    <x v="501"/>
    <x v="501"/>
    <x v="0"/>
    <n v="1"/>
    <x v="13"/>
  </r>
  <r>
    <x v="501"/>
    <x v="501"/>
    <x v="1"/>
    <n v="2"/>
    <x v="1"/>
  </r>
  <r>
    <x v="501"/>
    <x v="501"/>
    <x v="2"/>
    <n v="3"/>
    <x v="6"/>
  </r>
  <r>
    <x v="501"/>
    <x v="501"/>
    <x v="3"/>
    <n v="4"/>
    <x v="4"/>
  </r>
  <r>
    <x v="501"/>
    <x v="501"/>
    <x v="4"/>
    <n v="5"/>
    <x v="17"/>
  </r>
  <r>
    <x v="501"/>
    <x v="501"/>
    <x v="5"/>
    <n v="6"/>
    <x v="13"/>
  </r>
  <r>
    <x v="502"/>
    <x v="502"/>
    <x v="0"/>
    <n v="1"/>
    <x v="17"/>
  </r>
  <r>
    <x v="502"/>
    <x v="502"/>
    <x v="1"/>
    <n v="2"/>
    <x v="2"/>
  </r>
  <r>
    <x v="502"/>
    <x v="502"/>
    <x v="2"/>
    <n v="3"/>
    <x v="6"/>
  </r>
  <r>
    <x v="502"/>
    <x v="502"/>
    <x v="3"/>
    <n v="4"/>
    <x v="4"/>
  </r>
  <r>
    <x v="502"/>
    <x v="502"/>
    <x v="4"/>
    <n v="5"/>
    <x v="7"/>
  </r>
  <r>
    <x v="502"/>
    <x v="502"/>
    <x v="5"/>
    <n v="6"/>
    <x v="6"/>
  </r>
  <r>
    <x v="503"/>
    <x v="503"/>
    <x v="0"/>
    <n v="1"/>
    <x v="15"/>
  </r>
  <r>
    <x v="503"/>
    <x v="503"/>
    <x v="1"/>
    <n v="2"/>
    <x v="7"/>
  </r>
  <r>
    <x v="503"/>
    <x v="503"/>
    <x v="2"/>
    <n v="3"/>
    <x v="0"/>
  </r>
  <r>
    <x v="503"/>
    <x v="503"/>
    <x v="3"/>
    <n v="4"/>
    <x v="4"/>
  </r>
  <r>
    <x v="503"/>
    <x v="503"/>
    <x v="4"/>
    <n v="5"/>
    <x v="7"/>
  </r>
  <r>
    <x v="503"/>
    <x v="503"/>
    <x v="5"/>
    <n v="6"/>
    <x v="17"/>
  </r>
  <r>
    <x v="504"/>
    <x v="504"/>
    <x v="0"/>
    <n v="1"/>
    <x v="13"/>
  </r>
  <r>
    <x v="504"/>
    <x v="504"/>
    <x v="1"/>
    <n v="2"/>
    <x v="6"/>
  </r>
  <r>
    <x v="504"/>
    <x v="504"/>
    <x v="2"/>
    <n v="3"/>
    <x v="0"/>
  </r>
  <r>
    <x v="504"/>
    <x v="504"/>
    <x v="3"/>
    <n v="4"/>
    <x v="8"/>
  </r>
  <r>
    <x v="504"/>
    <x v="504"/>
    <x v="4"/>
    <n v="5"/>
    <x v="3"/>
  </r>
  <r>
    <x v="504"/>
    <x v="504"/>
    <x v="5"/>
    <n v="6"/>
    <x v="16"/>
  </r>
  <r>
    <x v="505"/>
    <x v="505"/>
    <x v="0"/>
    <n v="1"/>
    <x v="15"/>
  </r>
  <r>
    <x v="505"/>
    <x v="505"/>
    <x v="1"/>
    <n v="2"/>
    <x v="7"/>
  </r>
  <r>
    <x v="505"/>
    <x v="505"/>
    <x v="2"/>
    <n v="3"/>
    <x v="0"/>
  </r>
  <r>
    <x v="505"/>
    <x v="505"/>
    <x v="3"/>
    <n v="4"/>
    <x v="4"/>
  </r>
  <r>
    <x v="505"/>
    <x v="505"/>
    <x v="4"/>
    <n v="5"/>
    <x v="7"/>
  </r>
  <r>
    <x v="505"/>
    <x v="505"/>
    <x v="5"/>
    <n v="6"/>
    <x v="17"/>
  </r>
  <r>
    <x v="506"/>
    <x v="506"/>
    <x v="0"/>
    <n v="1"/>
    <x v="13"/>
  </r>
  <r>
    <x v="506"/>
    <x v="506"/>
    <x v="1"/>
    <n v="2"/>
    <x v="13"/>
  </r>
  <r>
    <x v="506"/>
    <x v="506"/>
    <x v="2"/>
    <n v="3"/>
    <x v="6"/>
  </r>
  <r>
    <x v="506"/>
    <x v="506"/>
    <x v="3"/>
    <n v="4"/>
    <x v="4"/>
  </r>
  <r>
    <x v="506"/>
    <x v="506"/>
    <x v="4"/>
    <n v="5"/>
    <x v="5"/>
  </r>
  <r>
    <x v="506"/>
    <x v="506"/>
    <x v="5"/>
    <n v="6"/>
    <x v="9"/>
  </r>
  <r>
    <x v="507"/>
    <x v="507"/>
    <x v="0"/>
    <n v="1"/>
    <x v="15"/>
  </r>
  <r>
    <x v="507"/>
    <x v="507"/>
    <x v="1"/>
    <n v="2"/>
    <x v="13"/>
  </r>
  <r>
    <x v="507"/>
    <x v="507"/>
    <x v="2"/>
    <n v="3"/>
    <x v="6"/>
  </r>
  <r>
    <x v="507"/>
    <x v="507"/>
    <x v="3"/>
    <n v="4"/>
    <x v="4"/>
  </r>
  <r>
    <x v="507"/>
    <x v="507"/>
    <x v="4"/>
    <n v="5"/>
    <x v="12"/>
  </r>
  <r>
    <x v="507"/>
    <x v="507"/>
    <x v="5"/>
    <n v="6"/>
    <x v="13"/>
  </r>
  <r>
    <x v="508"/>
    <x v="508"/>
    <x v="0"/>
    <n v="1"/>
    <x v="6"/>
  </r>
  <r>
    <x v="508"/>
    <x v="508"/>
    <x v="1"/>
    <n v="2"/>
    <x v="9"/>
  </r>
  <r>
    <x v="508"/>
    <x v="508"/>
    <x v="2"/>
    <n v="3"/>
    <x v="6"/>
  </r>
  <r>
    <x v="508"/>
    <x v="508"/>
    <x v="3"/>
    <n v="4"/>
    <x v="4"/>
  </r>
  <r>
    <x v="508"/>
    <x v="508"/>
    <x v="4"/>
    <n v="5"/>
    <x v="17"/>
  </r>
  <r>
    <x v="508"/>
    <x v="508"/>
    <x v="5"/>
    <n v="6"/>
    <x v="13"/>
  </r>
  <r>
    <x v="509"/>
    <x v="509"/>
    <x v="0"/>
    <n v="1"/>
    <x v="2"/>
  </r>
  <r>
    <x v="509"/>
    <x v="509"/>
    <x v="1"/>
    <n v="2"/>
    <x v="9"/>
  </r>
  <r>
    <x v="509"/>
    <x v="509"/>
    <x v="2"/>
    <n v="3"/>
    <x v="6"/>
  </r>
  <r>
    <x v="509"/>
    <x v="509"/>
    <x v="3"/>
    <n v="4"/>
    <x v="4"/>
  </r>
  <r>
    <x v="509"/>
    <x v="509"/>
    <x v="4"/>
    <n v="5"/>
    <x v="3"/>
  </r>
  <r>
    <x v="509"/>
    <x v="509"/>
    <x v="5"/>
    <n v="6"/>
    <x v="15"/>
  </r>
  <r>
    <x v="510"/>
    <x v="510"/>
    <x v="0"/>
    <n v="1"/>
    <x v="4"/>
  </r>
  <r>
    <x v="510"/>
    <x v="510"/>
    <x v="1"/>
    <n v="2"/>
    <x v="6"/>
  </r>
  <r>
    <x v="510"/>
    <x v="510"/>
    <x v="2"/>
    <n v="3"/>
    <x v="6"/>
  </r>
  <r>
    <x v="510"/>
    <x v="510"/>
    <x v="3"/>
    <n v="4"/>
    <x v="7"/>
  </r>
  <r>
    <x v="510"/>
    <x v="510"/>
    <x v="4"/>
    <n v="5"/>
    <x v="15"/>
  </r>
  <r>
    <x v="510"/>
    <x v="510"/>
    <x v="5"/>
    <n v="6"/>
    <x v="9"/>
  </r>
  <r>
    <x v="511"/>
    <x v="511"/>
    <x v="0"/>
    <n v="1"/>
    <x v="14"/>
  </r>
  <r>
    <x v="511"/>
    <x v="511"/>
    <x v="1"/>
    <n v="2"/>
    <x v="0"/>
  </r>
  <r>
    <x v="511"/>
    <x v="511"/>
    <x v="2"/>
    <n v="3"/>
    <x v="6"/>
  </r>
  <r>
    <x v="511"/>
    <x v="511"/>
    <x v="3"/>
    <n v="4"/>
    <x v="18"/>
  </r>
  <r>
    <x v="511"/>
    <x v="511"/>
    <x v="4"/>
    <n v="5"/>
    <x v="7"/>
  </r>
  <r>
    <x v="511"/>
    <x v="511"/>
    <x v="5"/>
    <n v="6"/>
    <x v="15"/>
  </r>
  <r>
    <x v="512"/>
    <x v="512"/>
    <x v="0"/>
    <n v="1"/>
    <x v="3"/>
  </r>
  <r>
    <x v="512"/>
    <x v="512"/>
    <x v="1"/>
    <n v="2"/>
    <x v="9"/>
  </r>
  <r>
    <x v="512"/>
    <x v="512"/>
    <x v="2"/>
    <n v="3"/>
    <x v="6"/>
  </r>
  <r>
    <x v="512"/>
    <x v="512"/>
    <x v="3"/>
    <n v="4"/>
    <x v="4"/>
  </r>
  <r>
    <x v="512"/>
    <x v="512"/>
    <x v="4"/>
    <n v="5"/>
    <x v="2"/>
  </r>
  <r>
    <x v="512"/>
    <x v="512"/>
    <x v="5"/>
    <n v="6"/>
    <x v="2"/>
  </r>
  <r>
    <x v="513"/>
    <x v="513"/>
    <x v="0"/>
    <n v="1"/>
    <x v="4"/>
  </r>
  <r>
    <x v="513"/>
    <x v="513"/>
    <x v="1"/>
    <n v="2"/>
    <x v="0"/>
  </r>
  <r>
    <x v="513"/>
    <x v="513"/>
    <x v="2"/>
    <n v="3"/>
    <x v="6"/>
  </r>
  <r>
    <x v="513"/>
    <x v="513"/>
    <x v="3"/>
    <n v="4"/>
    <x v="12"/>
  </r>
  <r>
    <x v="513"/>
    <x v="513"/>
    <x v="4"/>
    <n v="5"/>
    <x v="7"/>
  </r>
  <r>
    <x v="513"/>
    <x v="513"/>
    <x v="5"/>
    <n v="6"/>
    <x v="2"/>
  </r>
  <r>
    <x v="514"/>
    <x v="514"/>
    <x v="0"/>
    <n v="1"/>
    <x v="2"/>
  </r>
  <r>
    <x v="514"/>
    <x v="514"/>
    <x v="1"/>
    <n v="2"/>
    <x v="9"/>
  </r>
  <r>
    <x v="514"/>
    <x v="514"/>
    <x v="2"/>
    <n v="3"/>
    <x v="6"/>
  </r>
  <r>
    <x v="514"/>
    <x v="514"/>
    <x v="3"/>
    <n v="4"/>
    <x v="11"/>
  </r>
  <r>
    <x v="514"/>
    <x v="514"/>
    <x v="4"/>
    <n v="5"/>
    <x v="3"/>
  </r>
  <r>
    <x v="514"/>
    <x v="514"/>
    <x v="5"/>
    <n v="6"/>
    <x v="9"/>
  </r>
  <r>
    <x v="515"/>
    <x v="515"/>
    <x v="0"/>
    <n v="1"/>
    <x v="1"/>
  </r>
  <r>
    <x v="515"/>
    <x v="515"/>
    <x v="1"/>
    <n v="2"/>
    <x v="9"/>
  </r>
  <r>
    <x v="515"/>
    <x v="515"/>
    <x v="2"/>
    <n v="3"/>
    <x v="6"/>
  </r>
  <r>
    <x v="515"/>
    <x v="515"/>
    <x v="3"/>
    <n v="4"/>
    <x v="4"/>
  </r>
  <r>
    <x v="515"/>
    <x v="515"/>
    <x v="4"/>
    <n v="5"/>
    <x v="17"/>
  </r>
  <r>
    <x v="515"/>
    <x v="515"/>
    <x v="5"/>
    <n v="6"/>
    <x v="6"/>
  </r>
  <r>
    <x v="516"/>
    <x v="516"/>
    <x v="0"/>
    <n v="1"/>
    <x v="18"/>
  </r>
  <r>
    <x v="516"/>
    <x v="516"/>
    <x v="1"/>
    <n v="2"/>
    <x v="6"/>
  </r>
  <r>
    <x v="516"/>
    <x v="516"/>
    <x v="2"/>
    <n v="3"/>
    <x v="6"/>
  </r>
  <r>
    <x v="516"/>
    <x v="516"/>
    <x v="3"/>
    <n v="4"/>
    <x v="18"/>
  </r>
  <r>
    <x v="516"/>
    <x v="516"/>
    <x v="4"/>
    <n v="5"/>
    <x v="2"/>
  </r>
  <r>
    <x v="516"/>
    <x v="516"/>
    <x v="5"/>
    <n v="6"/>
    <x v="0"/>
  </r>
  <r>
    <x v="517"/>
    <x v="517"/>
    <x v="0"/>
    <n v="1"/>
    <x v="18"/>
  </r>
  <r>
    <x v="517"/>
    <x v="517"/>
    <x v="1"/>
    <n v="2"/>
    <x v="6"/>
  </r>
  <r>
    <x v="517"/>
    <x v="517"/>
    <x v="2"/>
    <n v="3"/>
    <x v="6"/>
  </r>
  <r>
    <x v="517"/>
    <x v="517"/>
    <x v="3"/>
    <n v="4"/>
    <x v="18"/>
  </r>
  <r>
    <x v="517"/>
    <x v="517"/>
    <x v="4"/>
    <n v="5"/>
    <x v="2"/>
  </r>
  <r>
    <x v="517"/>
    <x v="517"/>
    <x v="5"/>
    <n v="6"/>
    <x v="0"/>
  </r>
  <r>
    <x v="518"/>
    <x v="518"/>
    <x v="0"/>
    <n v="1"/>
    <x v="15"/>
  </r>
  <r>
    <x v="518"/>
    <x v="518"/>
    <x v="1"/>
    <n v="2"/>
    <x v="0"/>
  </r>
  <r>
    <x v="518"/>
    <x v="518"/>
    <x v="2"/>
    <n v="3"/>
    <x v="0"/>
  </r>
  <r>
    <x v="518"/>
    <x v="518"/>
    <x v="3"/>
    <n v="4"/>
    <x v="4"/>
  </r>
  <r>
    <x v="518"/>
    <x v="518"/>
    <x v="4"/>
    <n v="5"/>
    <x v="12"/>
  </r>
  <r>
    <x v="518"/>
    <x v="518"/>
    <x v="5"/>
    <n v="6"/>
    <x v="16"/>
  </r>
  <r>
    <x v="519"/>
    <x v="519"/>
    <x v="0"/>
    <n v="1"/>
    <x v="18"/>
  </r>
  <r>
    <x v="519"/>
    <x v="519"/>
    <x v="1"/>
    <n v="2"/>
    <x v="1"/>
  </r>
  <r>
    <x v="519"/>
    <x v="519"/>
    <x v="2"/>
    <n v="3"/>
    <x v="0"/>
  </r>
  <r>
    <x v="519"/>
    <x v="519"/>
    <x v="3"/>
    <n v="4"/>
    <x v="17"/>
  </r>
  <r>
    <x v="519"/>
    <x v="519"/>
    <x v="4"/>
    <n v="5"/>
    <x v="1"/>
  </r>
  <r>
    <x v="519"/>
    <x v="519"/>
    <x v="5"/>
    <n v="6"/>
    <x v="6"/>
  </r>
  <r>
    <x v="520"/>
    <x v="520"/>
    <x v="0"/>
    <n v="1"/>
    <x v="1"/>
  </r>
  <r>
    <x v="520"/>
    <x v="520"/>
    <x v="1"/>
    <n v="2"/>
    <x v="6"/>
  </r>
  <r>
    <x v="520"/>
    <x v="520"/>
    <x v="2"/>
    <n v="3"/>
    <x v="6"/>
  </r>
  <r>
    <x v="520"/>
    <x v="520"/>
    <x v="3"/>
    <n v="4"/>
    <x v="4"/>
  </r>
  <r>
    <x v="520"/>
    <x v="520"/>
    <x v="4"/>
    <n v="5"/>
    <x v="5"/>
  </r>
  <r>
    <x v="520"/>
    <x v="520"/>
    <x v="5"/>
    <n v="6"/>
    <x v="13"/>
  </r>
  <r>
    <x v="521"/>
    <x v="521"/>
    <x v="0"/>
    <n v="1"/>
    <x v="1"/>
  </r>
  <r>
    <x v="521"/>
    <x v="521"/>
    <x v="1"/>
    <n v="2"/>
    <x v="13"/>
  </r>
  <r>
    <x v="521"/>
    <x v="521"/>
    <x v="2"/>
    <n v="3"/>
    <x v="6"/>
  </r>
  <r>
    <x v="521"/>
    <x v="521"/>
    <x v="3"/>
    <n v="4"/>
    <x v="3"/>
  </r>
  <r>
    <x v="521"/>
    <x v="521"/>
    <x v="4"/>
    <n v="5"/>
    <x v="4"/>
  </r>
  <r>
    <x v="521"/>
    <x v="521"/>
    <x v="5"/>
    <n v="6"/>
    <x v="2"/>
  </r>
  <r>
    <x v="522"/>
    <x v="522"/>
    <x v="0"/>
    <n v="1"/>
    <x v="9"/>
  </r>
  <r>
    <x v="522"/>
    <x v="522"/>
    <x v="1"/>
    <n v="2"/>
    <x v="6"/>
  </r>
  <r>
    <x v="522"/>
    <x v="522"/>
    <x v="2"/>
    <n v="3"/>
    <x v="16"/>
  </r>
  <r>
    <x v="522"/>
    <x v="522"/>
    <x v="3"/>
    <n v="4"/>
    <x v="1"/>
  </r>
  <r>
    <x v="522"/>
    <x v="522"/>
    <x v="4"/>
    <n v="5"/>
    <x v="14"/>
  </r>
  <r>
    <x v="522"/>
    <x v="522"/>
    <x v="5"/>
    <n v="6"/>
    <x v="8"/>
  </r>
  <r>
    <x v="523"/>
    <x v="523"/>
    <x v="0"/>
    <n v="1"/>
    <x v="16"/>
  </r>
  <r>
    <x v="523"/>
    <x v="523"/>
    <x v="1"/>
    <n v="2"/>
    <x v="0"/>
  </r>
  <r>
    <x v="523"/>
    <x v="523"/>
    <x v="2"/>
    <n v="3"/>
    <x v="9"/>
  </r>
  <r>
    <x v="523"/>
    <x v="523"/>
    <x v="3"/>
    <n v="4"/>
    <x v="8"/>
  </r>
  <r>
    <x v="523"/>
    <x v="523"/>
    <x v="4"/>
    <n v="5"/>
    <x v="18"/>
  </r>
  <r>
    <x v="523"/>
    <x v="523"/>
    <x v="5"/>
    <n v="6"/>
    <x v="2"/>
  </r>
  <r>
    <x v="524"/>
    <x v="524"/>
    <x v="0"/>
    <n v="1"/>
    <x v="15"/>
  </r>
  <r>
    <x v="524"/>
    <x v="524"/>
    <x v="1"/>
    <n v="2"/>
    <x v="6"/>
  </r>
  <r>
    <x v="524"/>
    <x v="524"/>
    <x v="2"/>
    <n v="3"/>
    <x v="0"/>
  </r>
  <r>
    <x v="524"/>
    <x v="524"/>
    <x v="3"/>
    <n v="4"/>
    <x v="14"/>
  </r>
  <r>
    <x v="524"/>
    <x v="524"/>
    <x v="4"/>
    <n v="5"/>
    <x v="4"/>
  </r>
  <r>
    <x v="524"/>
    <x v="524"/>
    <x v="5"/>
    <n v="6"/>
    <x v="5"/>
  </r>
  <r>
    <x v="525"/>
    <x v="525"/>
    <x v="0"/>
    <n v="1"/>
    <x v="7"/>
  </r>
  <r>
    <x v="525"/>
    <x v="525"/>
    <x v="1"/>
    <n v="2"/>
    <x v="6"/>
  </r>
  <r>
    <x v="525"/>
    <x v="525"/>
    <x v="2"/>
    <n v="3"/>
    <x v="0"/>
  </r>
  <r>
    <x v="525"/>
    <x v="525"/>
    <x v="3"/>
    <n v="4"/>
    <x v="14"/>
  </r>
  <r>
    <x v="525"/>
    <x v="525"/>
    <x v="4"/>
    <n v="5"/>
    <x v="4"/>
  </r>
  <r>
    <x v="525"/>
    <x v="525"/>
    <x v="5"/>
    <n v="6"/>
    <x v="7"/>
  </r>
  <r>
    <x v="526"/>
    <x v="526"/>
    <x v="0"/>
    <n v="1"/>
    <x v="7"/>
  </r>
  <r>
    <x v="526"/>
    <x v="526"/>
    <x v="1"/>
    <n v="2"/>
    <x v="0"/>
  </r>
  <r>
    <x v="526"/>
    <x v="526"/>
    <x v="2"/>
    <n v="3"/>
    <x v="9"/>
  </r>
  <r>
    <x v="526"/>
    <x v="526"/>
    <x v="3"/>
    <n v="4"/>
    <x v="3"/>
  </r>
  <r>
    <x v="526"/>
    <x v="526"/>
    <x v="4"/>
    <n v="5"/>
    <x v="4"/>
  </r>
  <r>
    <x v="526"/>
    <x v="526"/>
    <x v="5"/>
    <n v="6"/>
    <x v="5"/>
  </r>
  <r>
    <x v="527"/>
    <x v="527"/>
    <x v="0"/>
    <n v="1"/>
    <x v="2"/>
  </r>
  <r>
    <x v="527"/>
    <x v="527"/>
    <x v="1"/>
    <n v="2"/>
    <x v="6"/>
  </r>
  <r>
    <x v="527"/>
    <x v="527"/>
    <x v="2"/>
    <n v="3"/>
    <x v="9"/>
  </r>
  <r>
    <x v="527"/>
    <x v="527"/>
    <x v="3"/>
    <n v="4"/>
    <x v="16"/>
  </r>
  <r>
    <x v="527"/>
    <x v="527"/>
    <x v="4"/>
    <n v="5"/>
    <x v="4"/>
  </r>
  <r>
    <x v="527"/>
    <x v="527"/>
    <x v="5"/>
    <n v="6"/>
    <x v="7"/>
  </r>
  <r>
    <x v="528"/>
    <x v="528"/>
    <x v="0"/>
    <n v="1"/>
    <x v="16"/>
  </r>
  <r>
    <x v="528"/>
    <x v="528"/>
    <x v="1"/>
    <n v="2"/>
    <x v="0"/>
  </r>
  <r>
    <x v="528"/>
    <x v="528"/>
    <x v="2"/>
    <n v="3"/>
    <x v="6"/>
  </r>
  <r>
    <x v="528"/>
    <x v="528"/>
    <x v="3"/>
    <n v="4"/>
    <x v="8"/>
  </r>
  <r>
    <x v="528"/>
    <x v="528"/>
    <x v="4"/>
    <n v="5"/>
    <x v="11"/>
  </r>
  <r>
    <x v="528"/>
    <x v="528"/>
    <x v="5"/>
    <n v="6"/>
    <x v="15"/>
  </r>
  <r>
    <x v="529"/>
    <x v="529"/>
    <x v="0"/>
    <n v="1"/>
    <x v="11"/>
  </r>
  <r>
    <x v="529"/>
    <x v="529"/>
    <x v="1"/>
    <n v="2"/>
    <x v="0"/>
  </r>
  <r>
    <x v="529"/>
    <x v="529"/>
    <x v="2"/>
    <n v="3"/>
    <x v="0"/>
  </r>
  <r>
    <x v="529"/>
    <x v="529"/>
    <x v="3"/>
    <n v="4"/>
    <x v="11"/>
  </r>
  <r>
    <x v="529"/>
    <x v="529"/>
    <x v="4"/>
    <n v="5"/>
    <x v="9"/>
  </r>
  <r>
    <x v="529"/>
    <x v="529"/>
    <x v="5"/>
    <n v="6"/>
    <x v="0"/>
  </r>
  <r>
    <x v="530"/>
    <x v="530"/>
    <x v="0"/>
    <n v="1"/>
    <x v="13"/>
  </r>
  <r>
    <x v="530"/>
    <x v="530"/>
    <x v="1"/>
    <n v="2"/>
    <x v="6"/>
  </r>
  <r>
    <x v="530"/>
    <x v="530"/>
    <x v="2"/>
    <n v="3"/>
    <x v="0"/>
  </r>
  <r>
    <x v="530"/>
    <x v="530"/>
    <x v="3"/>
    <n v="4"/>
    <x v="14"/>
  </r>
  <r>
    <x v="530"/>
    <x v="530"/>
    <x v="4"/>
    <n v="5"/>
    <x v="12"/>
  </r>
  <r>
    <x v="530"/>
    <x v="530"/>
    <x v="5"/>
    <n v="6"/>
    <x v="2"/>
  </r>
  <r>
    <x v="531"/>
    <x v="531"/>
    <x v="0"/>
    <n v="1"/>
    <x v="10"/>
  </r>
  <r>
    <x v="531"/>
    <x v="531"/>
    <x v="1"/>
    <n v="2"/>
    <x v="6"/>
  </r>
  <r>
    <x v="531"/>
    <x v="531"/>
    <x v="2"/>
    <n v="3"/>
    <x v="18"/>
  </r>
  <r>
    <x v="531"/>
    <x v="531"/>
    <x v="3"/>
    <n v="4"/>
    <x v="2"/>
  </r>
  <r>
    <x v="531"/>
    <x v="531"/>
    <x v="4"/>
    <n v="5"/>
    <x v="3"/>
  </r>
  <r>
    <x v="531"/>
    <x v="531"/>
    <x v="5"/>
    <n v="6"/>
    <x v="0"/>
  </r>
  <r>
    <x v="532"/>
    <x v="532"/>
    <x v="0"/>
    <n v="1"/>
    <x v="5"/>
  </r>
  <r>
    <x v="532"/>
    <x v="532"/>
    <x v="1"/>
    <n v="2"/>
    <x v="6"/>
  </r>
  <r>
    <x v="532"/>
    <x v="532"/>
    <x v="2"/>
    <n v="3"/>
    <x v="1"/>
  </r>
  <r>
    <x v="532"/>
    <x v="532"/>
    <x v="3"/>
    <n v="4"/>
    <x v="12"/>
  </r>
  <r>
    <x v="532"/>
    <x v="532"/>
    <x v="4"/>
    <n v="5"/>
    <x v="4"/>
  </r>
  <r>
    <x v="532"/>
    <x v="532"/>
    <x v="5"/>
    <n v="6"/>
    <x v="2"/>
  </r>
  <r>
    <x v="533"/>
    <x v="533"/>
    <x v="0"/>
    <n v="1"/>
    <x v="7"/>
  </r>
  <r>
    <x v="533"/>
    <x v="533"/>
    <x v="1"/>
    <n v="2"/>
    <x v="1"/>
  </r>
  <r>
    <x v="533"/>
    <x v="533"/>
    <x v="2"/>
    <n v="3"/>
    <x v="0"/>
  </r>
  <r>
    <x v="533"/>
    <x v="533"/>
    <x v="3"/>
    <n v="4"/>
    <x v="14"/>
  </r>
  <r>
    <x v="533"/>
    <x v="533"/>
    <x v="4"/>
    <n v="5"/>
    <x v="4"/>
  </r>
  <r>
    <x v="533"/>
    <x v="533"/>
    <x v="5"/>
    <n v="6"/>
    <x v="13"/>
  </r>
  <r>
    <x v="534"/>
    <x v="534"/>
    <x v="0"/>
    <n v="1"/>
    <x v="4"/>
  </r>
  <r>
    <x v="534"/>
    <x v="534"/>
    <x v="1"/>
    <n v="2"/>
    <x v="5"/>
  </r>
  <r>
    <x v="534"/>
    <x v="534"/>
    <x v="2"/>
    <n v="3"/>
    <x v="6"/>
  </r>
  <r>
    <x v="534"/>
    <x v="534"/>
    <x v="3"/>
    <n v="4"/>
    <x v="10"/>
  </r>
  <r>
    <x v="534"/>
    <x v="534"/>
    <x v="4"/>
    <n v="5"/>
    <x v="0"/>
  </r>
  <r>
    <x v="534"/>
    <x v="534"/>
    <x v="5"/>
    <n v="6"/>
    <x v="6"/>
  </r>
  <r>
    <x v="535"/>
    <x v="535"/>
    <x v="0"/>
    <n v="1"/>
    <x v="18"/>
  </r>
  <r>
    <x v="535"/>
    <x v="535"/>
    <x v="1"/>
    <n v="2"/>
    <x v="5"/>
  </r>
  <r>
    <x v="535"/>
    <x v="535"/>
    <x v="2"/>
    <n v="3"/>
    <x v="6"/>
  </r>
  <r>
    <x v="535"/>
    <x v="535"/>
    <x v="3"/>
    <n v="4"/>
    <x v="8"/>
  </r>
  <r>
    <x v="535"/>
    <x v="535"/>
    <x v="4"/>
    <n v="5"/>
    <x v="1"/>
  </r>
  <r>
    <x v="535"/>
    <x v="535"/>
    <x v="5"/>
    <n v="6"/>
    <x v="1"/>
  </r>
  <r>
    <x v="536"/>
    <x v="536"/>
    <x v="0"/>
    <n v="1"/>
    <x v="4"/>
  </r>
  <r>
    <x v="536"/>
    <x v="536"/>
    <x v="1"/>
    <n v="2"/>
    <x v="1"/>
  </r>
  <r>
    <x v="536"/>
    <x v="536"/>
    <x v="2"/>
    <n v="3"/>
    <x v="6"/>
  </r>
  <r>
    <x v="536"/>
    <x v="536"/>
    <x v="3"/>
    <n v="4"/>
    <x v="7"/>
  </r>
  <r>
    <x v="536"/>
    <x v="536"/>
    <x v="4"/>
    <n v="5"/>
    <x v="16"/>
  </r>
  <r>
    <x v="536"/>
    <x v="536"/>
    <x v="5"/>
    <n v="6"/>
    <x v="1"/>
  </r>
  <r>
    <x v="537"/>
    <x v="537"/>
    <x v="0"/>
    <n v="1"/>
    <x v="4"/>
  </r>
  <r>
    <x v="537"/>
    <x v="537"/>
    <x v="1"/>
    <n v="2"/>
    <x v="0"/>
  </r>
  <r>
    <x v="537"/>
    <x v="537"/>
    <x v="2"/>
    <n v="3"/>
    <x v="6"/>
  </r>
  <r>
    <x v="537"/>
    <x v="537"/>
    <x v="3"/>
    <n v="4"/>
    <x v="1"/>
  </r>
  <r>
    <x v="537"/>
    <x v="537"/>
    <x v="4"/>
    <n v="5"/>
    <x v="0"/>
  </r>
  <r>
    <x v="537"/>
    <x v="537"/>
    <x v="5"/>
    <n v="6"/>
    <x v="6"/>
  </r>
  <r>
    <x v="538"/>
    <x v="538"/>
    <x v="0"/>
    <n v="1"/>
    <x v="11"/>
  </r>
  <r>
    <x v="538"/>
    <x v="538"/>
    <x v="1"/>
    <n v="2"/>
    <x v="14"/>
  </r>
  <r>
    <x v="538"/>
    <x v="538"/>
    <x v="2"/>
    <n v="3"/>
    <x v="0"/>
  </r>
  <r>
    <x v="538"/>
    <x v="538"/>
    <x v="3"/>
    <n v="4"/>
    <x v="10"/>
  </r>
  <r>
    <x v="538"/>
    <x v="538"/>
    <x v="4"/>
    <n v="5"/>
    <x v="13"/>
  </r>
  <r>
    <x v="538"/>
    <x v="538"/>
    <x v="5"/>
    <n v="6"/>
    <x v="0"/>
  </r>
  <r>
    <x v="539"/>
    <x v="539"/>
    <x v="0"/>
    <n v="1"/>
    <x v="11"/>
  </r>
  <r>
    <x v="539"/>
    <x v="539"/>
    <x v="1"/>
    <n v="2"/>
    <x v="6"/>
  </r>
  <r>
    <x v="539"/>
    <x v="539"/>
    <x v="2"/>
    <n v="3"/>
    <x v="6"/>
  </r>
  <r>
    <x v="539"/>
    <x v="539"/>
    <x v="3"/>
    <n v="4"/>
    <x v="2"/>
  </r>
  <r>
    <x v="539"/>
    <x v="539"/>
    <x v="4"/>
    <n v="5"/>
    <x v="13"/>
  </r>
  <r>
    <x v="539"/>
    <x v="539"/>
    <x v="5"/>
    <n v="6"/>
    <x v="6"/>
  </r>
  <r>
    <x v="540"/>
    <x v="540"/>
    <x v="0"/>
    <n v="1"/>
    <x v="4"/>
  </r>
  <r>
    <x v="540"/>
    <x v="540"/>
    <x v="1"/>
    <n v="2"/>
    <x v="16"/>
  </r>
  <r>
    <x v="540"/>
    <x v="540"/>
    <x v="2"/>
    <n v="3"/>
    <x v="6"/>
  </r>
  <r>
    <x v="540"/>
    <x v="540"/>
    <x v="3"/>
    <n v="4"/>
    <x v="10"/>
  </r>
  <r>
    <x v="540"/>
    <x v="540"/>
    <x v="4"/>
    <n v="5"/>
    <x v="1"/>
  </r>
  <r>
    <x v="540"/>
    <x v="540"/>
    <x v="5"/>
    <n v="6"/>
    <x v="0"/>
  </r>
  <r>
    <x v="541"/>
    <x v="541"/>
    <x v="0"/>
    <n v="1"/>
    <x v="18"/>
  </r>
  <r>
    <x v="541"/>
    <x v="541"/>
    <x v="1"/>
    <n v="2"/>
    <x v="13"/>
  </r>
  <r>
    <x v="541"/>
    <x v="541"/>
    <x v="2"/>
    <n v="3"/>
    <x v="0"/>
  </r>
  <r>
    <x v="541"/>
    <x v="541"/>
    <x v="3"/>
    <n v="4"/>
    <x v="5"/>
  </r>
  <r>
    <x v="541"/>
    <x v="541"/>
    <x v="4"/>
    <n v="5"/>
    <x v="1"/>
  </r>
  <r>
    <x v="541"/>
    <x v="541"/>
    <x v="5"/>
    <n v="6"/>
    <x v="6"/>
  </r>
  <r>
    <x v="542"/>
    <x v="542"/>
    <x v="0"/>
    <n v="1"/>
    <x v="4"/>
  </r>
  <r>
    <x v="542"/>
    <x v="542"/>
    <x v="1"/>
    <n v="2"/>
    <x v="9"/>
  </r>
  <r>
    <x v="542"/>
    <x v="542"/>
    <x v="2"/>
    <n v="3"/>
    <x v="6"/>
  </r>
  <r>
    <x v="542"/>
    <x v="542"/>
    <x v="3"/>
    <n v="4"/>
    <x v="1"/>
  </r>
  <r>
    <x v="542"/>
    <x v="542"/>
    <x v="4"/>
    <n v="5"/>
    <x v="9"/>
  </r>
  <r>
    <x v="542"/>
    <x v="542"/>
    <x v="5"/>
    <n v="6"/>
    <x v="6"/>
  </r>
  <r>
    <x v="543"/>
    <x v="543"/>
    <x v="0"/>
    <n v="1"/>
    <x v="4"/>
  </r>
  <r>
    <x v="543"/>
    <x v="543"/>
    <x v="1"/>
    <n v="2"/>
    <x v="5"/>
  </r>
  <r>
    <x v="543"/>
    <x v="543"/>
    <x v="2"/>
    <n v="3"/>
    <x v="6"/>
  </r>
  <r>
    <x v="543"/>
    <x v="543"/>
    <x v="3"/>
    <n v="4"/>
    <x v="5"/>
  </r>
  <r>
    <x v="543"/>
    <x v="543"/>
    <x v="4"/>
    <n v="5"/>
    <x v="9"/>
  </r>
  <r>
    <x v="543"/>
    <x v="543"/>
    <x v="5"/>
    <n v="6"/>
    <x v="6"/>
  </r>
  <r>
    <x v="544"/>
    <x v="544"/>
    <x v="0"/>
    <n v="1"/>
    <x v="4"/>
  </r>
  <r>
    <x v="544"/>
    <x v="544"/>
    <x v="1"/>
    <n v="2"/>
    <x v="9"/>
  </r>
  <r>
    <x v="544"/>
    <x v="544"/>
    <x v="2"/>
    <n v="3"/>
    <x v="6"/>
  </r>
  <r>
    <x v="544"/>
    <x v="544"/>
    <x v="3"/>
    <n v="4"/>
    <x v="9"/>
  </r>
  <r>
    <x v="544"/>
    <x v="544"/>
    <x v="4"/>
    <n v="5"/>
    <x v="1"/>
  </r>
  <r>
    <x v="544"/>
    <x v="544"/>
    <x v="5"/>
    <n v="6"/>
    <x v="6"/>
  </r>
  <r>
    <x v="545"/>
    <x v="545"/>
    <x v="0"/>
    <n v="1"/>
    <x v="4"/>
  </r>
  <r>
    <x v="545"/>
    <x v="545"/>
    <x v="1"/>
    <n v="2"/>
    <x v="9"/>
  </r>
  <r>
    <x v="545"/>
    <x v="545"/>
    <x v="2"/>
    <n v="3"/>
    <x v="6"/>
  </r>
  <r>
    <x v="545"/>
    <x v="545"/>
    <x v="3"/>
    <n v="4"/>
    <x v="9"/>
  </r>
  <r>
    <x v="545"/>
    <x v="545"/>
    <x v="4"/>
    <n v="5"/>
    <x v="1"/>
  </r>
  <r>
    <x v="545"/>
    <x v="545"/>
    <x v="5"/>
    <n v="6"/>
    <x v="6"/>
  </r>
  <r>
    <x v="546"/>
    <x v="546"/>
    <x v="0"/>
    <n v="1"/>
    <x v="14"/>
  </r>
  <r>
    <x v="546"/>
    <x v="546"/>
    <x v="1"/>
    <n v="2"/>
    <x v="2"/>
  </r>
  <r>
    <x v="546"/>
    <x v="546"/>
    <x v="2"/>
    <n v="3"/>
    <x v="0"/>
  </r>
  <r>
    <x v="546"/>
    <x v="546"/>
    <x v="3"/>
    <n v="4"/>
    <x v="5"/>
  </r>
  <r>
    <x v="546"/>
    <x v="546"/>
    <x v="4"/>
    <n v="5"/>
    <x v="4"/>
  </r>
  <r>
    <x v="546"/>
    <x v="546"/>
    <x v="5"/>
    <n v="6"/>
    <x v="1"/>
  </r>
  <r>
    <x v="547"/>
    <x v="547"/>
    <x v="0"/>
    <n v="1"/>
    <x v="4"/>
  </r>
  <r>
    <x v="547"/>
    <x v="547"/>
    <x v="1"/>
    <n v="2"/>
    <x v="15"/>
  </r>
  <r>
    <x v="547"/>
    <x v="547"/>
    <x v="2"/>
    <n v="3"/>
    <x v="6"/>
  </r>
  <r>
    <x v="547"/>
    <x v="547"/>
    <x v="3"/>
    <n v="4"/>
    <x v="17"/>
  </r>
  <r>
    <x v="547"/>
    <x v="547"/>
    <x v="4"/>
    <n v="5"/>
    <x v="13"/>
  </r>
  <r>
    <x v="547"/>
    <x v="547"/>
    <x v="5"/>
    <n v="6"/>
    <x v="0"/>
  </r>
  <r>
    <x v="548"/>
    <x v="548"/>
    <x v="0"/>
    <n v="1"/>
    <x v="4"/>
  </r>
  <r>
    <x v="548"/>
    <x v="548"/>
    <x v="1"/>
    <n v="2"/>
    <x v="6"/>
  </r>
  <r>
    <x v="548"/>
    <x v="548"/>
    <x v="2"/>
    <n v="3"/>
    <x v="6"/>
  </r>
  <r>
    <x v="548"/>
    <x v="548"/>
    <x v="3"/>
    <n v="4"/>
    <x v="2"/>
  </r>
  <r>
    <x v="548"/>
    <x v="548"/>
    <x v="4"/>
    <n v="5"/>
    <x v="13"/>
  </r>
  <r>
    <x v="548"/>
    <x v="548"/>
    <x v="5"/>
    <n v="6"/>
    <x v="6"/>
  </r>
  <r>
    <x v="549"/>
    <x v="549"/>
    <x v="0"/>
    <n v="1"/>
    <x v="4"/>
  </r>
  <r>
    <x v="549"/>
    <x v="549"/>
    <x v="1"/>
    <n v="2"/>
    <x v="0"/>
  </r>
  <r>
    <x v="549"/>
    <x v="549"/>
    <x v="2"/>
    <n v="3"/>
    <x v="6"/>
  </r>
  <r>
    <x v="549"/>
    <x v="549"/>
    <x v="3"/>
    <n v="4"/>
    <x v="13"/>
  </r>
  <r>
    <x v="549"/>
    <x v="549"/>
    <x v="4"/>
    <n v="5"/>
    <x v="9"/>
  </r>
  <r>
    <x v="549"/>
    <x v="549"/>
    <x v="5"/>
    <n v="6"/>
    <x v="6"/>
  </r>
  <r>
    <x v="550"/>
    <x v="550"/>
    <x v="0"/>
    <n v="1"/>
    <x v="4"/>
  </r>
  <r>
    <x v="550"/>
    <x v="550"/>
    <x v="1"/>
    <n v="2"/>
    <x v="6"/>
  </r>
  <r>
    <x v="550"/>
    <x v="550"/>
    <x v="2"/>
    <n v="3"/>
    <x v="6"/>
  </r>
  <r>
    <x v="550"/>
    <x v="550"/>
    <x v="3"/>
    <n v="4"/>
    <x v="2"/>
  </r>
  <r>
    <x v="550"/>
    <x v="550"/>
    <x v="4"/>
    <n v="5"/>
    <x v="13"/>
  </r>
  <r>
    <x v="550"/>
    <x v="550"/>
    <x v="5"/>
    <n v="6"/>
    <x v="6"/>
  </r>
  <r>
    <x v="551"/>
    <x v="551"/>
    <x v="0"/>
    <n v="1"/>
    <x v="4"/>
  </r>
  <r>
    <x v="551"/>
    <x v="551"/>
    <x v="1"/>
    <n v="2"/>
    <x v="15"/>
  </r>
  <r>
    <x v="551"/>
    <x v="551"/>
    <x v="2"/>
    <n v="3"/>
    <x v="6"/>
  </r>
  <r>
    <x v="551"/>
    <x v="551"/>
    <x v="3"/>
    <n v="4"/>
    <x v="17"/>
  </r>
  <r>
    <x v="551"/>
    <x v="551"/>
    <x v="4"/>
    <n v="5"/>
    <x v="13"/>
  </r>
  <r>
    <x v="551"/>
    <x v="551"/>
    <x v="5"/>
    <n v="6"/>
    <x v="0"/>
  </r>
  <r>
    <x v="552"/>
    <x v="552"/>
    <x v="0"/>
    <n v="1"/>
    <x v="11"/>
  </r>
  <r>
    <x v="552"/>
    <x v="552"/>
    <x v="1"/>
    <n v="2"/>
    <x v="0"/>
  </r>
  <r>
    <x v="552"/>
    <x v="552"/>
    <x v="2"/>
    <n v="3"/>
    <x v="6"/>
  </r>
  <r>
    <x v="552"/>
    <x v="552"/>
    <x v="3"/>
    <n v="4"/>
    <x v="12"/>
  </r>
  <r>
    <x v="552"/>
    <x v="552"/>
    <x v="4"/>
    <n v="5"/>
    <x v="13"/>
  </r>
  <r>
    <x v="552"/>
    <x v="552"/>
    <x v="5"/>
    <n v="6"/>
    <x v="15"/>
  </r>
  <r>
    <x v="553"/>
    <x v="553"/>
    <x v="0"/>
    <n v="1"/>
    <x v="11"/>
  </r>
  <r>
    <x v="553"/>
    <x v="553"/>
    <x v="1"/>
    <n v="2"/>
    <x v="0"/>
  </r>
  <r>
    <x v="553"/>
    <x v="553"/>
    <x v="2"/>
    <n v="3"/>
    <x v="6"/>
  </r>
  <r>
    <x v="553"/>
    <x v="553"/>
    <x v="3"/>
    <n v="4"/>
    <x v="12"/>
  </r>
  <r>
    <x v="553"/>
    <x v="553"/>
    <x v="4"/>
    <n v="5"/>
    <x v="13"/>
  </r>
  <r>
    <x v="553"/>
    <x v="553"/>
    <x v="5"/>
    <n v="6"/>
    <x v="15"/>
  </r>
  <r>
    <x v="554"/>
    <x v="554"/>
    <x v="0"/>
    <n v="1"/>
    <x v="11"/>
  </r>
  <r>
    <x v="554"/>
    <x v="554"/>
    <x v="1"/>
    <n v="2"/>
    <x v="0"/>
  </r>
  <r>
    <x v="554"/>
    <x v="554"/>
    <x v="2"/>
    <n v="3"/>
    <x v="6"/>
  </r>
  <r>
    <x v="554"/>
    <x v="554"/>
    <x v="3"/>
    <n v="4"/>
    <x v="13"/>
  </r>
  <r>
    <x v="554"/>
    <x v="554"/>
    <x v="4"/>
    <n v="5"/>
    <x v="9"/>
  </r>
  <r>
    <x v="554"/>
    <x v="554"/>
    <x v="5"/>
    <n v="6"/>
    <x v="6"/>
  </r>
  <r>
    <x v="555"/>
    <x v="555"/>
    <x v="0"/>
    <n v="1"/>
    <x v="4"/>
  </r>
  <r>
    <x v="555"/>
    <x v="555"/>
    <x v="1"/>
    <n v="2"/>
    <x v="5"/>
  </r>
  <r>
    <x v="555"/>
    <x v="555"/>
    <x v="2"/>
    <n v="3"/>
    <x v="0"/>
  </r>
  <r>
    <x v="555"/>
    <x v="555"/>
    <x v="3"/>
    <n v="4"/>
    <x v="17"/>
  </r>
  <r>
    <x v="555"/>
    <x v="555"/>
    <x v="4"/>
    <n v="5"/>
    <x v="13"/>
  </r>
  <r>
    <x v="555"/>
    <x v="555"/>
    <x v="5"/>
    <n v="6"/>
    <x v="6"/>
  </r>
  <r>
    <x v="556"/>
    <x v="556"/>
    <x v="0"/>
    <n v="1"/>
    <x v="4"/>
  </r>
  <r>
    <x v="556"/>
    <x v="556"/>
    <x v="1"/>
    <n v="2"/>
    <x v="5"/>
  </r>
  <r>
    <x v="556"/>
    <x v="556"/>
    <x v="2"/>
    <n v="3"/>
    <x v="0"/>
  </r>
  <r>
    <x v="556"/>
    <x v="556"/>
    <x v="3"/>
    <n v="4"/>
    <x v="12"/>
  </r>
  <r>
    <x v="556"/>
    <x v="556"/>
    <x v="4"/>
    <n v="5"/>
    <x v="13"/>
  </r>
  <r>
    <x v="556"/>
    <x v="556"/>
    <x v="5"/>
    <n v="6"/>
    <x v="6"/>
  </r>
  <r>
    <x v="557"/>
    <x v="557"/>
    <x v="0"/>
    <n v="1"/>
    <x v="4"/>
  </r>
  <r>
    <x v="557"/>
    <x v="557"/>
    <x v="1"/>
    <n v="2"/>
    <x v="15"/>
  </r>
  <r>
    <x v="557"/>
    <x v="557"/>
    <x v="2"/>
    <n v="3"/>
    <x v="0"/>
  </r>
  <r>
    <x v="557"/>
    <x v="557"/>
    <x v="3"/>
    <n v="4"/>
    <x v="15"/>
  </r>
  <r>
    <x v="557"/>
    <x v="557"/>
    <x v="4"/>
    <n v="5"/>
    <x v="1"/>
  </r>
  <r>
    <x v="557"/>
    <x v="557"/>
    <x v="5"/>
    <n v="6"/>
    <x v="6"/>
  </r>
  <r>
    <x v="558"/>
    <x v="558"/>
    <x v="0"/>
    <n v="1"/>
    <x v="4"/>
  </r>
  <r>
    <x v="558"/>
    <x v="558"/>
    <x v="1"/>
    <n v="2"/>
    <x v="7"/>
  </r>
  <r>
    <x v="558"/>
    <x v="558"/>
    <x v="2"/>
    <n v="3"/>
    <x v="9"/>
  </r>
  <r>
    <x v="558"/>
    <x v="558"/>
    <x v="3"/>
    <n v="4"/>
    <x v="10"/>
  </r>
  <r>
    <x v="558"/>
    <x v="558"/>
    <x v="4"/>
    <n v="5"/>
    <x v="6"/>
  </r>
  <r>
    <x v="558"/>
    <x v="558"/>
    <x v="5"/>
    <n v="6"/>
    <x v="6"/>
  </r>
  <r>
    <x v="559"/>
    <x v="559"/>
    <x v="0"/>
    <n v="1"/>
    <x v="4"/>
  </r>
  <r>
    <x v="559"/>
    <x v="559"/>
    <x v="1"/>
    <n v="2"/>
    <x v="5"/>
  </r>
  <r>
    <x v="559"/>
    <x v="559"/>
    <x v="2"/>
    <n v="3"/>
    <x v="0"/>
  </r>
  <r>
    <x v="559"/>
    <x v="559"/>
    <x v="3"/>
    <n v="4"/>
    <x v="12"/>
  </r>
  <r>
    <x v="559"/>
    <x v="559"/>
    <x v="4"/>
    <n v="5"/>
    <x v="13"/>
  </r>
  <r>
    <x v="559"/>
    <x v="559"/>
    <x v="5"/>
    <n v="6"/>
    <x v="6"/>
  </r>
  <r>
    <x v="560"/>
    <x v="560"/>
    <x v="0"/>
    <n v="1"/>
    <x v="4"/>
  </r>
  <r>
    <x v="560"/>
    <x v="560"/>
    <x v="1"/>
    <n v="2"/>
    <x v="2"/>
  </r>
  <r>
    <x v="560"/>
    <x v="560"/>
    <x v="2"/>
    <n v="3"/>
    <x v="6"/>
  </r>
  <r>
    <x v="560"/>
    <x v="560"/>
    <x v="3"/>
    <n v="4"/>
    <x v="17"/>
  </r>
  <r>
    <x v="560"/>
    <x v="560"/>
    <x v="4"/>
    <n v="5"/>
    <x v="1"/>
  </r>
  <r>
    <x v="560"/>
    <x v="560"/>
    <x v="5"/>
    <n v="6"/>
    <x v="1"/>
  </r>
  <r>
    <x v="561"/>
    <x v="561"/>
    <x v="0"/>
    <n v="1"/>
    <x v="4"/>
  </r>
  <r>
    <x v="561"/>
    <x v="561"/>
    <x v="1"/>
    <n v="2"/>
    <x v="16"/>
  </r>
  <r>
    <x v="561"/>
    <x v="561"/>
    <x v="2"/>
    <n v="3"/>
    <x v="9"/>
  </r>
  <r>
    <x v="561"/>
    <x v="561"/>
    <x v="3"/>
    <n v="4"/>
    <x v="12"/>
  </r>
  <r>
    <x v="561"/>
    <x v="561"/>
    <x v="4"/>
    <n v="5"/>
    <x v="9"/>
  </r>
  <r>
    <x v="561"/>
    <x v="561"/>
    <x v="5"/>
    <n v="6"/>
    <x v="6"/>
  </r>
  <r>
    <x v="562"/>
    <x v="562"/>
    <x v="0"/>
    <n v="1"/>
    <x v="4"/>
  </r>
  <r>
    <x v="562"/>
    <x v="562"/>
    <x v="1"/>
    <n v="2"/>
    <x v="2"/>
  </r>
  <r>
    <x v="562"/>
    <x v="562"/>
    <x v="2"/>
    <n v="3"/>
    <x v="6"/>
  </r>
  <r>
    <x v="562"/>
    <x v="562"/>
    <x v="3"/>
    <n v="4"/>
    <x v="17"/>
  </r>
  <r>
    <x v="562"/>
    <x v="562"/>
    <x v="4"/>
    <n v="5"/>
    <x v="1"/>
  </r>
  <r>
    <x v="562"/>
    <x v="562"/>
    <x v="5"/>
    <n v="6"/>
    <x v="1"/>
  </r>
  <r>
    <x v="563"/>
    <x v="563"/>
    <x v="0"/>
    <n v="1"/>
    <x v="11"/>
  </r>
  <r>
    <x v="563"/>
    <x v="563"/>
    <x v="1"/>
    <n v="2"/>
    <x v="9"/>
  </r>
  <r>
    <x v="563"/>
    <x v="563"/>
    <x v="2"/>
    <n v="3"/>
    <x v="0"/>
  </r>
  <r>
    <x v="563"/>
    <x v="563"/>
    <x v="3"/>
    <n v="4"/>
    <x v="10"/>
  </r>
  <r>
    <x v="563"/>
    <x v="563"/>
    <x v="4"/>
    <n v="5"/>
    <x v="16"/>
  </r>
  <r>
    <x v="563"/>
    <x v="563"/>
    <x v="5"/>
    <n v="6"/>
    <x v="0"/>
  </r>
  <r>
    <x v="564"/>
    <x v="564"/>
    <x v="0"/>
    <n v="1"/>
    <x v="4"/>
  </r>
  <r>
    <x v="564"/>
    <x v="564"/>
    <x v="1"/>
    <n v="2"/>
    <x v="1"/>
  </r>
  <r>
    <x v="564"/>
    <x v="564"/>
    <x v="2"/>
    <n v="3"/>
    <x v="9"/>
  </r>
  <r>
    <x v="564"/>
    <x v="564"/>
    <x v="3"/>
    <n v="4"/>
    <x v="12"/>
  </r>
  <r>
    <x v="564"/>
    <x v="564"/>
    <x v="4"/>
    <n v="5"/>
    <x v="2"/>
  </r>
  <r>
    <x v="564"/>
    <x v="564"/>
    <x v="5"/>
    <n v="6"/>
    <x v="6"/>
  </r>
  <r>
    <x v="565"/>
    <x v="565"/>
    <x v="0"/>
    <n v="1"/>
    <x v="18"/>
  </r>
  <r>
    <x v="565"/>
    <x v="565"/>
    <x v="1"/>
    <n v="2"/>
    <x v="5"/>
  </r>
  <r>
    <x v="565"/>
    <x v="565"/>
    <x v="2"/>
    <n v="3"/>
    <x v="6"/>
  </r>
  <r>
    <x v="565"/>
    <x v="565"/>
    <x v="3"/>
    <n v="4"/>
    <x v="11"/>
  </r>
  <r>
    <x v="565"/>
    <x v="565"/>
    <x v="4"/>
    <n v="5"/>
    <x v="2"/>
  </r>
  <r>
    <x v="565"/>
    <x v="565"/>
    <x v="5"/>
    <n v="6"/>
    <x v="9"/>
  </r>
  <r>
    <x v="566"/>
    <x v="566"/>
    <x v="0"/>
    <n v="1"/>
    <x v="8"/>
  </r>
  <r>
    <x v="566"/>
    <x v="566"/>
    <x v="1"/>
    <n v="2"/>
    <x v="15"/>
  </r>
  <r>
    <x v="566"/>
    <x v="566"/>
    <x v="2"/>
    <n v="3"/>
    <x v="0"/>
  </r>
  <r>
    <x v="566"/>
    <x v="566"/>
    <x v="3"/>
    <n v="4"/>
    <x v="14"/>
  </r>
  <r>
    <x v="566"/>
    <x v="566"/>
    <x v="4"/>
    <n v="5"/>
    <x v="9"/>
  </r>
  <r>
    <x v="566"/>
    <x v="566"/>
    <x v="5"/>
    <n v="6"/>
    <x v="6"/>
  </r>
  <r>
    <x v="567"/>
    <x v="567"/>
    <x v="0"/>
    <n v="1"/>
    <x v="18"/>
  </r>
  <r>
    <x v="567"/>
    <x v="567"/>
    <x v="1"/>
    <n v="2"/>
    <x v="5"/>
  </r>
  <r>
    <x v="567"/>
    <x v="567"/>
    <x v="2"/>
    <n v="3"/>
    <x v="6"/>
  </r>
  <r>
    <x v="567"/>
    <x v="567"/>
    <x v="3"/>
    <n v="4"/>
    <x v="11"/>
  </r>
  <r>
    <x v="567"/>
    <x v="567"/>
    <x v="4"/>
    <n v="5"/>
    <x v="2"/>
  </r>
  <r>
    <x v="567"/>
    <x v="567"/>
    <x v="5"/>
    <n v="6"/>
    <x v="9"/>
  </r>
  <r>
    <x v="568"/>
    <x v="568"/>
    <x v="0"/>
    <n v="1"/>
    <x v="11"/>
  </r>
  <r>
    <x v="568"/>
    <x v="568"/>
    <x v="1"/>
    <n v="2"/>
    <x v="0"/>
  </r>
  <r>
    <x v="568"/>
    <x v="568"/>
    <x v="2"/>
    <n v="3"/>
    <x v="0"/>
  </r>
  <r>
    <x v="568"/>
    <x v="568"/>
    <x v="3"/>
    <n v="4"/>
    <x v="11"/>
  </r>
  <r>
    <x v="568"/>
    <x v="568"/>
    <x v="4"/>
    <n v="5"/>
    <x v="9"/>
  </r>
  <r>
    <x v="568"/>
    <x v="568"/>
    <x v="5"/>
    <n v="6"/>
    <x v="0"/>
  </r>
  <r>
    <x v="569"/>
    <x v="569"/>
    <x v="0"/>
    <n v="1"/>
    <x v="4"/>
  </r>
  <r>
    <x v="569"/>
    <x v="569"/>
    <x v="1"/>
    <n v="2"/>
    <x v="5"/>
  </r>
  <r>
    <x v="569"/>
    <x v="569"/>
    <x v="2"/>
    <n v="3"/>
    <x v="0"/>
  </r>
  <r>
    <x v="569"/>
    <x v="569"/>
    <x v="3"/>
    <n v="4"/>
    <x v="10"/>
  </r>
  <r>
    <x v="569"/>
    <x v="569"/>
    <x v="4"/>
    <n v="5"/>
    <x v="15"/>
  </r>
  <r>
    <x v="569"/>
    <x v="569"/>
    <x v="5"/>
    <n v="6"/>
    <x v="9"/>
  </r>
  <r>
    <x v="570"/>
    <x v="570"/>
    <x v="0"/>
    <n v="1"/>
    <x v="4"/>
  </r>
  <r>
    <x v="570"/>
    <x v="570"/>
    <x v="1"/>
    <n v="2"/>
    <x v="1"/>
  </r>
  <r>
    <x v="570"/>
    <x v="570"/>
    <x v="2"/>
    <n v="3"/>
    <x v="6"/>
  </r>
  <r>
    <x v="570"/>
    <x v="570"/>
    <x v="3"/>
    <n v="4"/>
    <x v="7"/>
  </r>
  <r>
    <x v="570"/>
    <x v="570"/>
    <x v="4"/>
    <n v="5"/>
    <x v="1"/>
  </r>
  <r>
    <x v="570"/>
    <x v="570"/>
    <x v="5"/>
    <n v="6"/>
    <x v="6"/>
  </r>
  <r>
    <x v="571"/>
    <x v="571"/>
    <x v="0"/>
    <n v="1"/>
    <x v="4"/>
  </r>
  <r>
    <x v="571"/>
    <x v="571"/>
    <x v="1"/>
    <n v="2"/>
    <x v="1"/>
  </r>
  <r>
    <x v="571"/>
    <x v="571"/>
    <x v="2"/>
    <n v="3"/>
    <x v="6"/>
  </r>
  <r>
    <x v="571"/>
    <x v="571"/>
    <x v="3"/>
    <n v="4"/>
    <x v="7"/>
  </r>
  <r>
    <x v="571"/>
    <x v="571"/>
    <x v="4"/>
    <n v="5"/>
    <x v="1"/>
  </r>
  <r>
    <x v="571"/>
    <x v="571"/>
    <x v="5"/>
    <n v="6"/>
    <x v="6"/>
  </r>
  <r>
    <x v="572"/>
    <x v="572"/>
    <x v="0"/>
    <n v="1"/>
    <x v="4"/>
  </r>
  <r>
    <x v="572"/>
    <x v="572"/>
    <x v="1"/>
    <n v="2"/>
    <x v="1"/>
  </r>
  <r>
    <x v="572"/>
    <x v="572"/>
    <x v="2"/>
    <n v="3"/>
    <x v="0"/>
  </r>
  <r>
    <x v="572"/>
    <x v="572"/>
    <x v="3"/>
    <n v="4"/>
    <x v="16"/>
  </r>
  <r>
    <x v="572"/>
    <x v="572"/>
    <x v="4"/>
    <n v="5"/>
    <x v="15"/>
  </r>
  <r>
    <x v="572"/>
    <x v="572"/>
    <x v="5"/>
    <n v="6"/>
    <x v="1"/>
  </r>
  <r>
    <x v="573"/>
    <x v="573"/>
    <x v="0"/>
    <n v="1"/>
    <x v="11"/>
  </r>
  <r>
    <x v="573"/>
    <x v="573"/>
    <x v="1"/>
    <n v="2"/>
    <x v="0"/>
  </r>
  <r>
    <x v="573"/>
    <x v="573"/>
    <x v="2"/>
    <n v="3"/>
    <x v="13"/>
  </r>
  <r>
    <x v="573"/>
    <x v="573"/>
    <x v="3"/>
    <n v="4"/>
    <x v="16"/>
  </r>
  <r>
    <x v="573"/>
    <x v="573"/>
    <x v="4"/>
    <n v="5"/>
    <x v="15"/>
  </r>
  <r>
    <x v="573"/>
    <x v="573"/>
    <x v="5"/>
    <n v="6"/>
    <x v="6"/>
  </r>
  <r>
    <x v="574"/>
    <x v="574"/>
    <x v="0"/>
    <n v="1"/>
    <x v="4"/>
  </r>
  <r>
    <x v="574"/>
    <x v="574"/>
    <x v="1"/>
    <n v="2"/>
    <x v="15"/>
  </r>
  <r>
    <x v="574"/>
    <x v="574"/>
    <x v="2"/>
    <n v="3"/>
    <x v="6"/>
  </r>
  <r>
    <x v="574"/>
    <x v="574"/>
    <x v="3"/>
    <n v="4"/>
    <x v="12"/>
  </r>
  <r>
    <x v="574"/>
    <x v="574"/>
    <x v="4"/>
    <n v="5"/>
    <x v="7"/>
  </r>
  <r>
    <x v="574"/>
    <x v="574"/>
    <x v="5"/>
    <n v="6"/>
    <x v="6"/>
  </r>
  <r>
    <x v="575"/>
    <x v="575"/>
    <x v="0"/>
    <n v="1"/>
    <x v="4"/>
  </r>
  <r>
    <x v="575"/>
    <x v="575"/>
    <x v="1"/>
    <n v="2"/>
    <x v="1"/>
  </r>
  <r>
    <x v="575"/>
    <x v="575"/>
    <x v="2"/>
    <n v="3"/>
    <x v="6"/>
  </r>
  <r>
    <x v="575"/>
    <x v="575"/>
    <x v="3"/>
    <n v="4"/>
    <x v="9"/>
  </r>
  <r>
    <x v="575"/>
    <x v="575"/>
    <x v="4"/>
    <n v="5"/>
    <x v="13"/>
  </r>
  <r>
    <x v="575"/>
    <x v="575"/>
    <x v="5"/>
    <n v="6"/>
    <x v="6"/>
  </r>
  <r>
    <x v="576"/>
    <x v="576"/>
    <x v="0"/>
    <n v="1"/>
    <x v="4"/>
  </r>
  <r>
    <x v="576"/>
    <x v="576"/>
    <x v="1"/>
    <n v="2"/>
    <x v="6"/>
  </r>
  <r>
    <x v="576"/>
    <x v="576"/>
    <x v="2"/>
    <n v="3"/>
    <x v="6"/>
  </r>
  <r>
    <x v="576"/>
    <x v="576"/>
    <x v="3"/>
    <n v="4"/>
    <x v="7"/>
  </r>
  <r>
    <x v="576"/>
    <x v="576"/>
    <x v="4"/>
    <n v="5"/>
    <x v="15"/>
  </r>
  <r>
    <x v="576"/>
    <x v="576"/>
    <x v="5"/>
    <n v="6"/>
    <x v="9"/>
  </r>
  <r>
    <x v="577"/>
    <x v="577"/>
    <x v="0"/>
    <n v="1"/>
    <x v="4"/>
  </r>
  <r>
    <x v="577"/>
    <x v="577"/>
    <x v="1"/>
    <n v="2"/>
    <x v="15"/>
  </r>
  <r>
    <x v="577"/>
    <x v="577"/>
    <x v="2"/>
    <n v="3"/>
    <x v="6"/>
  </r>
  <r>
    <x v="577"/>
    <x v="577"/>
    <x v="3"/>
    <n v="4"/>
    <x v="16"/>
  </r>
  <r>
    <x v="577"/>
    <x v="577"/>
    <x v="4"/>
    <n v="5"/>
    <x v="1"/>
  </r>
  <r>
    <x v="577"/>
    <x v="577"/>
    <x v="5"/>
    <n v="6"/>
    <x v="1"/>
  </r>
  <r>
    <x v="578"/>
    <x v="578"/>
    <x v="0"/>
    <n v="1"/>
    <x v="4"/>
  </r>
  <r>
    <x v="578"/>
    <x v="578"/>
    <x v="1"/>
    <n v="2"/>
    <x v="5"/>
  </r>
  <r>
    <x v="578"/>
    <x v="578"/>
    <x v="2"/>
    <n v="3"/>
    <x v="1"/>
  </r>
  <r>
    <x v="578"/>
    <x v="578"/>
    <x v="3"/>
    <n v="4"/>
    <x v="17"/>
  </r>
  <r>
    <x v="578"/>
    <x v="578"/>
    <x v="4"/>
    <n v="5"/>
    <x v="2"/>
  </r>
  <r>
    <x v="578"/>
    <x v="578"/>
    <x v="5"/>
    <n v="6"/>
    <x v="6"/>
  </r>
  <r>
    <x v="579"/>
    <x v="579"/>
    <x v="0"/>
    <n v="1"/>
    <x v="11"/>
  </r>
  <r>
    <x v="579"/>
    <x v="579"/>
    <x v="1"/>
    <n v="2"/>
    <x v="6"/>
  </r>
  <r>
    <x v="579"/>
    <x v="579"/>
    <x v="2"/>
    <n v="3"/>
    <x v="6"/>
  </r>
  <r>
    <x v="579"/>
    <x v="579"/>
    <x v="3"/>
    <n v="4"/>
    <x v="14"/>
  </r>
  <r>
    <x v="579"/>
    <x v="579"/>
    <x v="4"/>
    <n v="5"/>
    <x v="7"/>
  </r>
  <r>
    <x v="579"/>
    <x v="579"/>
    <x v="5"/>
    <n v="6"/>
    <x v="2"/>
  </r>
  <r>
    <x v="580"/>
    <x v="580"/>
    <x v="0"/>
    <n v="1"/>
    <x v="16"/>
  </r>
  <r>
    <x v="580"/>
    <x v="580"/>
    <x v="1"/>
    <n v="2"/>
    <x v="6"/>
  </r>
  <r>
    <x v="580"/>
    <x v="580"/>
    <x v="2"/>
    <n v="3"/>
    <x v="0"/>
  </r>
  <r>
    <x v="580"/>
    <x v="580"/>
    <x v="3"/>
    <n v="4"/>
    <x v="1"/>
  </r>
  <r>
    <x v="580"/>
    <x v="580"/>
    <x v="4"/>
    <n v="5"/>
    <x v="3"/>
  </r>
  <r>
    <x v="580"/>
    <x v="580"/>
    <x v="5"/>
    <n v="6"/>
    <x v="14"/>
  </r>
  <r>
    <x v="581"/>
    <x v="581"/>
    <x v="0"/>
    <n v="1"/>
    <x v="11"/>
  </r>
  <r>
    <x v="581"/>
    <x v="581"/>
    <x v="1"/>
    <n v="2"/>
    <x v="2"/>
  </r>
  <r>
    <x v="581"/>
    <x v="581"/>
    <x v="2"/>
    <n v="3"/>
    <x v="0"/>
  </r>
  <r>
    <x v="581"/>
    <x v="581"/>
    <x v="3"/>
    <n v="4"/>
    <x v="7"/>
  </r>
  <r>
    <x v="581"/>
    <x v="581"/>
    <x v="4"/>
    <n v="5"/>
    <x v="9"/>
  </r>
  <r>
    <x v="581"/>
    <x v="581"/>
    <x v="5"/>
    <n v="6"/>
    <x v="0"/>
  </r>
  <r>
    <x v="582"/>
    <x v="582"/>
    <x v="0"/>
    <n v="1"/>
    <x v="4"/>
  </r>
  <r>
    <x v="582"/>
    <x v="582"/>
    <x v="1"/>
    <n v="2"/>
    <x v="6"/>
  </r>
  <r>
    <x v="582"/>
    <x v="582"/>
    <x v="2"/>
    <n v="3"/>
    <x v="6"/>
  </r>
  <r>
    <x v="582"/>
    <x v="582"/>
    <x v="3"/>
    <n v="4"/>
    <x v="7"/>
  </r>
  <r>
    <x v="582"/>
    <x v="582"/>
    <x v="4"/>
    <n v="5"/>
    <x v="15"/>
  </r>
  <r>
    <x v="582"/>
    <x v="582"/>
    <x v="5"/>
    <n v="6"/>
    <x v="9"/>
  </r>
  <r>
    <x v="583"/>
    <x v="583"/>
    <x v="0"/>
    <n v="1"/>
    <x v="4"/>
  </r>
  <r>
    <x v="583"/>
    <x v="583"/>
    <x v="1"/>
    <n v="2"/>
    <x v="10"/>
  </r>
  <r>
    <x v="583"/>
    <x v="583"/>
    <x v="2"/>
    <n v="3"/>
    <x v="6"/>
  </r>
  <r>
    <x v="583"/>
    <x v="583"/>
    <x v="3"/>
    <n v="4"/>
    <x v="3"/>
  </r>
  <r>
    <x v="583"/>
    <x v="583"/>
    <x v="4"/>
    <n v="5"/>
    <x v="9"/>
  </r>
  <r>
    <x v="583"/>
    <x v="583"/>
    <x v="5"/>
    <n v="6"/>
    <x v="0"/>
  </r>
  <r>
    <x v="584"/>
    <x v="584"/>
    <x v="0"/>
    <n v="1"/>
    <x v="10"/>
  </r>
  <r>
    <x v="584"/>
    <x v="584"/>
    <x v="1"/>
    <n v="2"/>
    <x v="6"/>
  </r>
  <r>
    <x v="584"/>
    <x v="584"/>
    <x v="2"/>
    <n v="3"/>
    <x v="0"/>
  </r>
  <r>
    <x v="584"/>
    <x v="584"/>
    <x v="3"/>
    <n v="4"/>
    <x v="17"/>
  </r>
  <r>
    <x v="584"/>
    <x v="584"/>
    <x v="4"/>
    <n v="5"/>
    <x v="10"/>
  </r>
  <r>
    <x v="584"/>
    <x v="584"/>
    <x v="5"/>
    <n v="6"/>
    <x v="10"/>
  </r>
  <r>
    <x v="585"/>
    <x v="585"/>
    <x v="0"/>
    <n v="1"/>
    <x v="4"/>
  </r>
  <r>
    <x v="585"/>
    <x v="585"/>
    <x v="1"/>
    <n v="2"/>
    <x v="2"/>
  </r>
  <r>
    <x v="585"/>
    <x v="585"/>
    <x v="2"/>
    <n v="3"/>
    <x v="0"/>
  </r>
  <r>
    <x v="585"/>
    <x v="585"/>
    <x v="3"/>
    <n v="4"/>
    <x v="10"/>
  </r>
  <r>
    <x v="585"/>
    <x v="585"/>
    <x v="4"/>
    <n v="5"/>
    <x v="2"/>
  </r>
  <r>
    <x v="585"/>
    <x v="585"/>
    <x v="5"/>
    <n v="6"/>
    <x v="6"/>
  </r>
  <r>
    <x v="586"/>
    <x v="586"/>
    <x v="0"/>
    <n v="1"/>
    <x v="17"/>
  </r>
  <r>
    <x v="586"/>
    <x v="586"/>
    <x v="1"/>
    <n v="2"/>
    <x v="6"/>
  </r>
  <r>
    <x v="586"/>
    <x v="586"/>
    <x v="2"/>
    <n v="3"/>
    <x v="0"/>
  </r>
  <r>
    <x v="586"/>
    <x v="586"/>
    <x v="3"/>
    <n v="4"/>
    <x v="12"/>
  </r>
  <r>
    <x v="586"/>
    <x v="586"/>
    <x v="4"/>
    <n v="5"/>
    <x v="10"/>
  </r>
  <r>
    <x v="586"/>
    <x v="586"/>
    <x v="5"/>
    <n v="6"/>
    <x v="12"/>
  </r>
  <r>
    <x v="587"/>
    <x v="587"/>
    <x v="0"/>
    <n v="1"/>
    <x v="4"/>
  </r>
  <r>
    <x v="587"/>
    <x v="587"/>
    <x v="1"/>
    <n v="2"/>
    <x v="6"/>
  </r>
  <r>
    <x v="587"/>
    <x v="587"/>
    <x v="2"/>
    <n v="3"/>
    <x v="6"/>
  </r>
  <r>
    <x v="587"/>
    <x v="587"/>
    <x v="3"/>
    <n v="4"/>
    <x v="13"/>
  </r>
  <r>
    <x v="587"/>
    <x v="587"/>
    <x v="4"/>
    <n v="5"/>
    <x v="9"/>
  </r>
  <r>
    <x v="587"/>
    <x v="587"/>
    <x v="5"/>
    <n v="6"/>
    <x v="6"/>
  </r>
  <r>
    <x v="588"/>
    <x v="588"/>
    <x v="0"/>
    <n v="1"/>
    <x v="16"/>
  </r>
  <r>
    <x v="588"/>
    <x v="588"/>
    <x v="1"/>
    <n v="2"/>
    <x v="6"/>
  </r>
  <r>
    <x v="588"/>
    <x v="588"/>
    <x v="2"/>
    <n v="3"/>
    <x v="0"/>
  </r>
  <r>
    <x v="588"/>
    <x v="588"/>
    <x v="3"/>
    <n v="4"/>
    <x v="1"/>
  </r>
  <r>
    <x v="588"/>
    <x v="588"/>
    <x v="4"/>
    <n v="5"/>
    <x v="3"/>
  </r>
  <r>
    <x v="588"/>
    <x v="588"/>
    <x v="5"/>
    <n v="6"/>
    <x v="14"/>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r>
    <x v="589"/>
    <x v="589"/>
    <x v="6"/>
    <m/>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F255DF-E474-44D4-A9B1-88CFBCCD2866}" name="PivotTable2" cacheId="1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3:J595" firstHeaderRow="1" firstDataRow="2" firstDataCol="1"/>
  <pivotFields count="5">
    <pivotField showAll="0"/>
    <pivotField axis="axisRow" showAll="0">
      <items count="591">
        <item x="29"/>
        <item x="37"/>
        <item x="126"/>
        <item x="84"/>
        <item x="41"/>
        <item x="99"/>
        <item x="120"/>
        <item x="23"/>
        <item x="69"/>
        <item x="2"/>
        <item x="209"/>
        <item x="188"/>
        <item x="88"/>
        <item x="102"/>
        <item x="150"/>
        <item x="78"/>
        <item x="134"/>
        <item x="152"/>
        <item x="117"/>
        <item x="148"/>
        <item x="198"/>
        <item x="189"/>
        <item x="103"/>
        <item x="116"/>
        <item x="18"/>
        <item x="128"/>
        <item x="145"/>
        <item x="194"/>
        <item x="19"/>
        <item x="218"/>
        <item x="173"/>
        <item x="104"/>
        <item x="0"/>
        <item x="14"/>
        <item x="124"/>
        <item x="64"/>
        <item x="195"/>
        <item x="199"/>
        <item x="24"/>
        <item x="11"/>
        <item x="158"/>
        <item x="105"/>
        <item x="6"/>
        <item x="81"/>
        <item x="159"/>
        <item x="184"/>
        <item x="210"/>
        <item x="3"/>
        <item x="160"/>
        <item x="191"/>
        <item x="127"/>
        <item x="65"/>
        <item x="121"/>
        <item x="196"/>
        <item x="135"/>
        <item x="51"/>
        <item x="186"/>
        <item x="34"/>
        <item x="58"/>
        <item x="125"/>
        <item x="100"/>
        <item x="46"/>
        <item x="98"/>
        <item x="47"/>
        <item x="12"/>
        <item x="185"/>
        <item x="48"/>
        <item x="214"/>
        <item x="200"/>
        <item x="153"/>
        <item x="27"/>
        <item x="7"/>
        <item x="30"/>
        <item x="31"/>
        <item x="138"/>
        <item x="92"/>
        <item x="108"/>
        <item x="203"/>
        <item x="187"/>
        <item x="216"/>
        <item x="136"/>
        <item x="137"/>
        <item x="129"/>
        <item x="211"/>
        <item x="109"/>
        <item x="144"/>
        <item x="1"/>
        <item x="94"/>
        <item x="113"/>
        <item x="110"/>
        <item x="112"/>
        <item x="219"/>
        <item x="15"/>
        <item x="20"/>
        <item x="130"/>
        <item x="161"/>
        <item x="8"/>
        <item x="76"/>
        <item x="168"/>
        <item x="38"/>
        <item x="32"/>
        <item x="122"/>
        <item x="178"/>
        <item x="146"/>
        <item x="162"/>
        <item x="165"/>
        <item x="163"/>
        <item x="44"/>
        <item x="118"/>
        <item x="28"/>
        <item x="79"/>
        <item x="215"/>
        <item x="35"/>
        <item x="197"/>
        <item x="36"/>
        <item x="164"/>
        <item x="21"/>
        <item x="212"/>
        <item x="4"/>
        <item x="154"/>
        <item x="42"/>
        <item x="123"/>
        <item x="204"/>
        <item x="62"/>
        <item x="49"/>
        <item x="73"/>
        <item x="82"/>
        <item x="213"/>
        <item x="5"/>
        <item x="220"/>
        <item x="74"/>
        <item x="111"/>
        <item x="61"/>
        <item x="66"/>
        <item x="142"/>
        <item x="17"/>
        <item x="139"/>
        <item x="205"/>
        <item x="93"/>
        <item x="90"/>
        <item x="179"/>
        <item x="201"/>
        <item x="149"/>
        <item x="143"/>
        <item x="63"/>
        <item x="169"/>
        <item x="25"/>
        <item x="180"/>
        <item x="67"/>
        <item x="207"/>
        <item x="181"/>
        <item x="97"/>
        <item x="68"/>
        <item x="9"/>
        <item x="85"/>
        <item x="52"/>
        <item x="114"/>
        <item x="132"/>
        <item x="59"/>
        <item x="206"/>
        <item x="13"/>
        <item x="71"/>
        <item x="39"/>
        <item x="202"/>
        <item x="147"/>
        <item x="221"/>
        <item x="75"/>
        <item x="10"/>
        <item x="22"/>
        <item x="170"/>
        <item x="95"/>
        <item x="86"/>
        <item x="167"/>
        <item x="166"/>
        <item x="16"/>
        <item x="54"/>
        <item x="133"/>
        <item x="171"/>
        <item x="182"/>
        <item x="106"/>
        <item x="89"/>
        <item x="217"/>
        <item x="119"/>
        <item x="83"/>
        <item x="80"/>
        <item x="55"/>
        <item x="70"/>
        <item x="140"/>
        <item x="141"/>
        <item x="193"/>
        <item x="172"/>
        <item x="72"/>
        <item x="155"/>
        <item x="43"/>
        <item x="156"/>
        <item x="60"/>
        <item x="40"/>
        <item x="77"/>
        <item x="87"/>
        <item x="101"/>
        <item x="174"/>
        <item x="175"/>
        <item x="208"/>
        <item x="190"/>
        <item x="33"/>
        <item x="157"/>
        <item x="192"/>
        <item x="56"/>
        <item x="115"/>
        <item x="45"/>
        <item x="91"/>
        <item x="222"/>
        <item x="50"/>
        <item x="107"/>
        <item x="26"/>
        <item x="176"/>
        <item x="131"/>
        <item x="96"/>
        <item x="53"/>
        <item x="57"/>
        <item x="151"/>
        <item x="177"/>
        <item x="183"/>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t="default"/>
      </items>
    </pivotField>
    <pivotField axis="axisCol" showAll="0">
      <items count="8">
        <item x="3"/>
        <item x="1"/>
        <item x="2"/>
        <item x="4"/>
        <item x="5"/>
        <item x="0"/>
        <item x="6"/>
        <item t="default"/>
      </items>
    </pivotField>
    <pivotField multipleItemSelectionAllowed="1" showAll="0"/>
    <pivotField dataField="1" numFmtId="9" showAll="0"/>
  </pivotFields>
  <rowFields count="1">
    <field x="1"/>
  </rowFields>
  <rowItems count="5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t="grand">
      <x/>
    </i>
  </rowItems>
  <colFields count="1">
    <field x="2"/>
  </colFields>
  <colItems count="8">
    <i>
      <x/>
    </i>
    <i>
      <x v="1"/>
    </i>
    <i>
      <x v="2"/>
    </i>
    <i>
      <x v="3"/>
    </i>
    <i>
      <x v="4"/>
    </i>
    <i>
      <x v="5"/>
    </i>
    <i>
      <x v="6"/>
    </i>
    <i t="grand">
      <x/>
    </i>
  </colItems>
  <dataFields count="1">
    <dataField name="Sum of Percent" fld="4" baseField="0" baseItem="0" numFmtId="9"/>
  </dataFields>
  <formats count="9">
    <format dxfId="8">
      <pivotArea outline="0" collapsedLevelsAreSubtotals="1" fieldPosition="0"/>
    </format>
    <format dxfId="7">
      <pivotArea outline="0" collapsedLevelsAreSubtotals="1" fieldPosition="0">
        <references count="1">
          <reference field="2" count="0" selected="0"/>
        </references>
      </pivotArea>
    </format>
    <format dxfId="6">
      <pivotArea field="2" type="button" dataOnly="0" labelOnly="1" outline="0" axis="axisCol" fieldPosition="0"/>
    </format>
    <format dxfId="5">
      <pivotArea type="topRight" dataOnly="0" labelOnly="1" outline="0" fieldPosition="0"/>
    </format>
    <format dxfId="4">
      <pivotArea dataOnly="0" labelOnly="1" fieldPosition="0">
        <references count="1">
          <reference field="2" count="0"/>
        </references>
      </pivotArea>
    </format>
    <format dxfId="3">
      <pivotArea outline="0" collapsedLevelsAreSubtotals="1" fieldPosition="0">
        <references count="1">
          <reference field="2" count="0" selected="0"/>
        </references>
      </pivotArea>
    </format>
    <format dxfId="2">
      <pivotArea field="2" type="button" dataOnly="0" labelOnly="1" outline="0" axis="axisCol" fieldPosition="0"/>
    </format>
    <format dxfId="1">
      <pivotArea type="topRight" dataOnly="0" labelOnly="1" outline="0" fieldPosition="0"/>
    </format>
    <format dxfId="0">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1" Type="http://schemas.openxmlformats.org/officeDocument/2006/relationships/hyperlink" Target="https://labourmarketinsights.gov.au/occupation-profile/Health-and-Welfare-Services-Managers?occupationCode=1342" TargetMode="External"/><Relationship Id="rId170" Type="http://schemas.openxmlformats.org/officeDocument/2006/relationships/hyperlink" Target="https://labourmarketinsights.gov.au/occupation-profile/ICT-Business-and-Systems-Analysts?occupationCode=2611" TargetMode="External"/><Relationship Id="rId268" Type="http://schemas.openxmlformats.org/officeDocument/2006/relationships/hyperlink" Target="https://labourmarketinsights.gov.au/occupation-profile/Hotel-Service-Managers?occupationCode=4314" TargetMode="External"/><Relationship Id="rId475" Type="http://schemas.openxmlformats.org/officeDocument/2006/relationships/hyperlink" Target="https://labourmarketinsights.gov.au/occupation-profile/Customer-Service-Managers?occupationCode=149212" TargetMode="External"/><Relationship Id="rId682" Type="http://schemas.openxmlformats.org/officeDocument/2006/relationships/hyperlink" Target="https://labourmarketinsights.gov.au/occupation-profile/Cardiologists?occupationCode=253312" TargetMode="External"/><Relationship Id="rId128" Type="http://schemas.openxmlformats.org/officeDocument/2006/relationships/hyperlink" Target="https://labourmarketinsights.gov.au/occupation-profile/Other-Engineering-Professionals?occupationCode=2339" TargetMode="External"/><Relationship Id="rId335" Type="http://schemas.openxmlformats.org/officeDocument/2006/relationships/hyperlink" Target="https://labourmarketinsights.gov.au/occupation-profile/Retail-and-Wool-Buyers?occupationCode=6392" TargetMode="External"/><Relationship Id="rId542" Type="http://schemas.openxmlformats.org/officeDocument/2006/relationships/hyperlink" Target="https://labourmarketinsights.gov.au/occupation-profile/Actuaries?occupationCode=224111" TargetMode="External"/><Relationship Id="rId987" Type="http://schemas.openxmlformats.org/officeDocument/2006/relationships/hyperlink" Target="https://labourmarketinsights.gov.au/occupation-profile/Bungy-Jump-Masters?occupationCode=452211" TargetMode="External"/><Relationship Id="rId1172" Type="http://schemas.openxmlformats.org/officeDocument/2006/relationships/hyperlink" Target="https://labourmarketinsights.gov.au/occupation-profile/Ironers-and-Pressers?occupationCode=811513" TargetMode="External"/><Relationship Id="rId402" Type="http://schemas.openxmlformats.org/officeDocument/2006/relationships/hyperlink" Target="https://labourmarketinsights.gov.au/occupation-profile/Printing-Assistants-and-Table-Workers?occupationCode=8995" TargetMode="External"/><Relationship Id="rId847" Type="http://schemas.openxmlformats.org/officeDocument/2006/relationships/hyperlink" Target="https://labourmarketinsights.gov.au/occupation-profile/Bricklayers?occupationCode=331111" TargetMode="External"/><Relationship Id="rId1032" Type="http://schemas.openxmlformats.org/officeDocument/2006/relationships/hyperlink" Target="https://labourmarketinsights.gov.au/occupation-profile/Betting-Agency-Counter-Clerks?occupationCode=561111" TargetMode="External"/><Relationship Id="rId707" Type="http://schemas.openxmlformats.org/officeDocument/2006/relationships/hyperlink" Target="https://labourmarketinsights.gov.au/occupation-profile/Pathologists?occupationCode=253915" TargetMode="External"/><Relationship Id="rId914" Type="http://schemas.openxmlformats.org/officeDocument/2006/relationships/hyperlink" Target="https://labourmarketinsights.gov.au/occupation-profile/Other-Performing-Arts-Technicians?occupationCode=399599" TargetMode="External"/><Relationship Id="rId43" Type="http://schemas.openxmlformats.org/officeDocument/2006/relationships/hyperlink" Target="https://labourmarketinsights.gov.au/occupation-profile/Printing-Table-Workers?occupationCode=899512" TargetMode="External"/><Relationship Id="rId192" Type="http://schemas.openxmlformats.org/officeDocument/2006/relationships/hyperlink" Target="https://labourmarketinsights.gov.au/occupation-profile/Electrical-Engineering-Draftspersons-Technicians?occupationCode=3123" TargetMode="External"/><Relationship Id="rId497" Type="http://schemas.openxmlformats.org/officeDocument/2006/relationships/hyperlink" Target="https://labourmarketinsights.gov.au/occupation-profile/Potters-and-Ceramic-Artists?occupationCode=211412" TargetMode="External"/><Relationship Id="rId357" Type="http://schemas.openxmlformats.org/officeDocument/2006/relationships/hyperlink" Target="https://labourmarketinsights.gov.au/occupation-profile/Bus-and-Coach-Drivers?occupationCode=7312" TargetMode="External"/><Relationship Id="rId1194" Type="http://schemas.openxmlformats.org/officeDocument/2006/relationships/hyperlink" Target="https://labourmarketinsights.gov.au/occupation-profile/Baking-Factory-Workers?occupationCode=831111" TargetMode="External"/><Relationship Id="rId217" Type="http://schemas.openxmlformats.org/officeDocument/2006/relationships/hyperlink" Target="https://labourmarketinsights.gov.au/occupation-profile/Roof-Tilers?occupationCode=3333" TargetMode="External"/><Relationship Id="rId564" Type="http://schemas.openxmlformats.org/officeDocument/2006/relationships/hyperlink" Target="https://labourmarketinsights.gov.au/occupation-profile/ICT-Business-Development-Managers?occupationCode=225212" TargetMode="External"/><Relationship Id="rId771" Type="http://schemas.openxmlformats.org/officeDocument/2006/relationships/hyperlink" Target="https://labourmarketinsights.gov.au/occupation-profile/Welfare-Workers?occupationCode=272613" TargetMode="External"/><Relationship Id="rId869" Type="http://schemas.openxmlformats.org/officeDocument/2006/relationships/hyperlink" Target="https://labourmarketinsights.gov.au/occupation-profile/Telecommunications-Linesworkers?occupationCode=342413" TargetMode="External"/><Relationship Id="rId424" Type="http://schemas.openxmlformats.org/officeDocument/2006/relationships/hyperlink" Target="https://labourmarketinsights.gov.au/occupation-profile/Deer-Farmers?occupationCode=121314" TargetMode="External"/><Relationship Id="rId631" Type="http://schemas.openxmlformats.org/officeDocument/2006/relationships/hyperlink" Target="https://labourmarketinsights.gov.au/occupation-profile/Zoologists?occupationCode=234518" TargetMode="External"/><Relationship Id="rId729" Type="http://schemas.openxmlformats.org/officeDocument/2006/relationships/hyperlink" Target="https://labourmarketinsights.gov.au/occupation-profile/Game-and-Multimedia-Developers?occupationCode=261211" TargetMode="External"/><Relationship Id="rId1054" Type="http://schemas.openxmlformats.org/officeDocument/2006/relationships/hyperlink" Target="https://labourmarketinsights.gov.au/occupation-profile/Court-Bailiffs-and-Sheriffs?occupationCode=599212" TargetMode="External"/><Relationship Id="rId936" Type="http://schemas.openxmlformats.org/officeDocument/2006/relationships/hyperlink" Target="https://labourmarketinsights.gov.au/occupation-profile/Residential-Care-Officers?occupationCode=411715" TargetMode="External"/><Relationship Id="rId1121" Type="http://schemas.openxmlformats.org/officeDocument/2006/relationships/hyperlink" Target="https://labourmarketinsights.gov.au/occupation-profile/Hide-and-Skin-Processing-Machine-Operators?occupationCode=711712" TargetMode="External"/><Relationship Id="rId1219" Type="http://schemas.openxmlformats.org/officeDocument/2006/relationships/hyperlink" Target="https://labourmarketinsights.gov.au/occupation-profile/Chemical-Plant-Workers?occupationCode=839912" TargetMode="External"/><Relationship Id="rId65" Type="http://schemas.openxmlformats.org/officeDocument/2006/relationships/hyperlink" Target="https://labourmarketinsights.gov.au/occupation-profile/Conference-and-Event-Organisers?occupationCode=1493" TargetMode="External"/><Relationship Id="rId281" Type="http://schemas.openxmlformats.org/officeDocument/2006/relationships/hyperlink" Target="https://labourmarketinsights.gov.au/occupation-profile/Tourism-and-Travel-Advisers?occupationCode=4516" TargetMode="External"/><Relationship Id="rId141" Type="http://schemas.openxmlformats.org/officeDocument/2006/relationships/hyperlink" Target="https://labourmarketinsights.gov.au/occupation-profile/Special-Education-Teachers?occupationCode=2415" TargetMode="External"/><Relationship Id="rId379" Type="http://schemas.openxmlformats.org/officeDocument/2006/relationships/hyperlink" Target="https://labourmarketinsights.gov.au/occupation-profile/Packers?occupationCode=8321" TargetMode="External"/><Relationship Id="rId586" Type="http://schemas.openxmlformats.org/officeDocument/2006/relationships/hyperlink" Target="https://labourmarketinsights.gov.au/occupation-profile/Industrial-Designers?occupationCode=232312" TargetMode="External"/><Relationship Id="rId793" Type="http://schemas.openxmlformats.org/officeDocument/2006/relationships/hyperlink" Target="https://labourmarketinsights.gov.au/occupation-profile/Plumbing-Inspectors?occupationCode=312115" TargetMode="External"/><Relationship Id="rId7" Type="http://schemas.openxmlformats.org/officeDocument/2006/relationships/hyperlink" Target="https://labourmarketinsights.gov.au/occupation-profile/Mixed-Crop-and-Livestock-Farmers?occupationCode=1214" TargetMode="External"/><Relationship Id="rId239" Type="http://schemas.openxmlformats.org/officeDocument/2006/relationships/hyperlink" Target="https://labourmarketinsights.gov.au/occupation-profile/Printers?occupationCode=3923" TargetMode="External"/><Relationship Id="rId446" Type="http://schemas.openxmlformats.org/officeDocument/2006/relationships/hyperlink" Target="https://labourmarketinsights.gov.au/occupation-profile/Primary-Health-Organisation-Managers?occupationCode=134213" TargetMode="External"/><Relationship Id="rId653" Type="http://schemas.openxmlformats.org/officeDocument/2006/relationships/hyperlink" Target="https://labourmarketinsights.gov.au/occupation-profile/Nutritionists?occupationCode=251112" TargetMode="External"/><Relationship Id="rId1076" Type="http://schemas.openxmlformats.org/officeDocument/2006/relationships/hyperlink" Target="https://labourmarketinsights.gov.au/occupation-profile/Clerical-and-Administrative-Workers-(not-covered-elsewhere)?occupationCode=599999" TargetMode="External"/><Relationship Id="rId306" Type="http://schemas.openxmlformats.org/officeDocument/2006/relationships/hyperlink" Target="https://labourmarketinsights.gov.au/occupation-profile/Filing-and-Registry-Clerks?occupationCode=5613" TargetMode="External"/><Relationship Id="rId860" Type="http://schemas.openxmlformats.org/officeDocument/2006/relationships/hyperlink" Target="https://labourmarketinsights.gov.au/occupation-profile/Lift-Mechanics?occupationCode=341113" TargetMode="External"/><Relationship Id="rId958" Type="http://schemas.openxmlformats.org/officeDocument/2006/relationships/hyperlink" Target="https://labourmarketinsights.gov.au/occupation-profile/Emergency-Service-Workers?occupationCode=441211" TargetMode="External"/><Relationship Id="rId1143" Type="http://schemas.openxmlformats.org/officeDocument/2006/relationships/hyperlink" Target="https://labourmarketinsights.gov.au/occupation-profile/Stationary-Plant-Operators-(not-covered-elsewhere)?occupationCode=712999" TargetMode="External"/><Relationship Id="rId87" Type="http://schemas.openxmlformats.org/officeDocument/2006/relationships/hyperlink" Target="https://labourmarketinsights.gov.au/occupation-profile/Wool-Handlers?occupationCode=841517" TargetMode="External"/><Relationship Id="rId513" Type="http://schemas.openxmlformats.org/officeDocument/2006/relationships/hyperlink" Target="https://labourmarketinsights.gov.au/occupation-profile/Copywriters?occupationCode=212411" TargetMode="External"/><Relationship Id="rId720" Type="http://schemas.openxmlformats.org/officeDocument/2006/relationships/hyperlink" Target="https://labourmarketinsights.gov.au/occupation-profile/Registered-Nurses-(Medical)?occupationCode=254418" TargetMode="External"/><Relationship Id="rId818" Type="http://schemas.openxmlformats.org/officeDocument/2006/relationships/hyperlink" Target="https://labourmarketinsights.gov.au/occupation-profile/Farriers?occupationCode=322113" TargetMode="External"/><Relationship Id="rId1003" Type="http://schemas.openxmlformats.org/officeDocument/2006/relationships/hyperlink" Target="https://labourmarketinsights.gov.au/occupation-profile/Sports-Development-Officers?occupationCode=452321" TargetMode="External"/><Relationship Id="rId1210" Type="http://schemas.openxmlformats.org/officeDocument/2006/relationships/hyperlink" Target="https://labourmarketinsights.gov.au/occupation-profile/Meat-Packers?occupationCode=832114" TargetMode="External"/><Relationship Id="rId14" Type="http://schemas.openxmlformats.org/officeDocument/2006/relationships/hyperlink" Target="https://labourmarketinsights.gov.au/occupation-profile/Construction-Managers?occupationCode=1331" TargetMode="External"/><Relationship Id="rId163" Type="http://schemas.openxmlformats.org/officeDocument/2006/relationships/hyperlink" Target="https://labourmarketinsights.gov.au/occupation-profile/Psychiatrists?occupationCode=2534" TargetMode="External"/><Relationship Id="rId370" Type="http://schemas.openxmlformats.org/officeDocument/2006/relationships/hyperlink" Target="https://labourmarketinsights.gov.au/occupation-profile/Fencers?occupationCode=8213" TargetMode="External"/><Relationship Id="rId230" Type="http://schemas.openxmlformats.org/officeDocument/2006/relationships/hyperlink" Target="https://labourmarketinsights.gov.au/occupation-profile/Shearers?occupationCode=3612" TargetMode="External"/><Relationship Id="rId468" Type="http://schemas.openxmlformats.org/officeDocument/2006/relationships/hyperlink" Target="https://labourmarketinsights.gov.au/occupation-profile/Betting-Agency-Managers?occupationCode=142113" TargetMode="External"/><Relationship Id="rId675" Type="http://schemas.openxmlformats.org/officeDocument/2006/relationships/hyperlink" Target="https://labourmarketinsights.gov.au/occupation-profile/Dental-Specialists-(including-Orthodontists)?occupationCode=252311" TargetMode="External"/><Relationship Id="rId882" Type="http://schemas.openxmlformats.org/officeDocument/2006/relationships/hyperlink" Target="https://labourmarketinsights.gov.au/occupation-profile/Landscape-Gardeners?occupationCode=362213" TargetMode="External"/><Relationship Id="rId1098" Type="http://schemas.openxmlformats.org/officeDocument/2006/relationships/hyperlink" Target="https://labourmarketinsights.gov.au/occupation-profile/Cashiers?occupationCode=631112" TargetMode="External"/><Relationship Id="rId328" Type="http://schemas.openxmlformats.org/officeDocument/2006/relationships/hyperlink" Target="https://labourmarketinsights.gov.au/occupation-profile/Motor-Vehicle-and-Vehicle-Parts-Salespersons?occupationCode=6213" TargetMode="External"/><Relationship Id="rId535" Type="http://schemas.openxmlformats.org/officeDocument/2006/relationships/hyperlink" Target="https://labourmarketinsights.gov.au/occupation-profile/Stockbrokers?occupationCode=222213" TargetMode="External"/><Relationship Id="rId742" Type="http://schemas.openxmlformats.org/officeDocument/2006/relationships/hyperlink" Target="https://labourmarketinsights.gov.au/occupation-profile/ICT-Quality-Assurance-Engineers?occupationCode=263211" TargetMode="External"/><Relationship Id="rId1165" Type="http://schemas.openxmlformats.org/officeDocument/2006/relationships/hyperlink" Target="https://labourmarketinsights.gov.au/occupation-profile/Aircraft-Refuellers?occupationCode=733112" TargetMode="External"/><Relationship Id="rId602" Type="http://schemas.openxmlformats.org/officeDocument/2006/relationships/hyperlink" Target="https://labourmarketinsights.gov.au/occupation-profile/Mining-Engineers-(excluding-Petroleum)?occupationCode=233611" TargetMode="External"/><Relationship Id="rId1025" Type="http://schemas.openxmlformats.org/officeDocument/2006/relationships/hyperlink" Target="https://labourmarketinsights.gov.au/occupation-profile/Medical-Receptionists?occupationCode=542114" TargetMode="External"/><Relationship Id="rId1232" Type="http://schemas.openxmlformats.org/officeDocument/2006/relationships/hyperlink" Target="https://labourmarketinsights.gov.au/occupation-profile/Rubber-Factory-Workers?occupationCode=839212" TargetMode="External"/><Relationship Id="rId907" Type="http://schemas.openxmlformats.org/officeDocument/2006/relationships/hyperlink" Target="https://labourmarketinsights.gov.au/occupation-profile/Broadcast-Transmitter-Operators?occupationCode=399511" TargetMode="External"/><Relationship Id="rId36" Type="http://schemas.openxmlformats.org/officeDocument/2006/relationships/hyperlink" Target="https://labourmarketinsights.gov.au/occupation-profile/Railways-Assistants?occupationCode=899917" TargetMode="External"/><Relationship Id="rId185" Type="http://schemas.openxmlformats.org/officeDocument/2006/relationships/hyperlink" Target="https://labourmarketinsights.gov.au/occupation-profile/Welfare-Recreation-and-Community-Arts-Workers?occupationCode=2726" TargetMode="External"/><Relationship Id="rId392" Type="http://schemas.openxmlformats.org/officeDocument/2006/relationships/hyperlink" Target="https://labourmarketinsights.gov.au/occupation-profile/Other-Farm-Forestry-and-Garden-Workers?occupationCode=8419" TargetMode="External"/><Relationship Id="rId697" Type="http://schemas.openxmlformats.org/officeDocument/2006/relationships/hyperlink" Target="https://labourmarketinsights.gov.au/occupation-profile/Orthopaedic-Surgeons?occupationCode=253514" TargetMode="External"/><Relationship Id="rId252" Type="http://schemas.openxmlformats.org/officeDocument/2006/relationships/hyperlink" Target="https://labourmarketinsights.gov.au/occupation-profile/Ambulance-Officers-and-Paramedics?occupationCode=4111" TargetMode="External"/><Relationship Id="rId1187" Type="http://schemas.openxmlformats.org/officeDocument/2006/relationships/hyperlink" Target="https://labourmarketinsights.gov.au/occupation-profile/Construction-Riggers?occupationCode=821711" TargetMode="External"/><Relationship Id="rId112" Type="http://schemas.openxmlformats.org/officeDocument/2006/relationships/hyperlink" Target="https://labourmarketinsights.gov.au/occupation-profile/Public-Relations-Professionals?occupationCode=2253" TargetMode="External"/><Relationship Id="rId557" Type="http://schemas.openxmlformats.org/officeDocument/2006/relationships/hyperlink" Target="https://labourmarketinsights.gov.au/occupation-profile/Advertising-Specialists?occupationCode=225111" TargetMode="External"/><Relationship Id="rId764" Type="http://schemas.openxmlformats.org/officeDocument/2006/relationships/hyperlink" Target="https://labourmarketinsights.gov.au/occupation-profile/Historians?occupationCode=272411" TargetMode="External"/><Relationship Id="rId971" Type="http://schemas.openxmlformats.org/officeDocument/2006/relationships/hyperlink" Target="https://labourmarketinsights.gov.au/occupation-profile/Funeral-Workers-(Other)?occupationCode=451399" TargetMode="External"/><Relationship Id="rId417" Type="http://schemas.openxmlformats.org/officeDocument/2006/relationships/hyperlink" Target="https://labourmarketinsights.gov.au/occupation-profile/Sugar-Cane-Growers?occupationCode=121217" TargetMode="External"/><Relationship Id="rId624" Type="http://schemas.openxmlformats.org/officeDocument/2006/relationships/hyperlink" Target="https://labourmarketinsights.gov.au/occupation-profile/Hydrogeologists?occupationCode=234413" TargetMode="External"/><Relationship Id="rId831" Type="http://schemas.openxmlformats.org/officeDocument/2006/relationships/hyperlink" Target="https://labourmarketinsights.gov.au/occupation-profile/Fitters-(General)?occupationCode=323211" TargetMode="External"/><Relationship Id="rId1047" Type="http://schemas.openxmlformats.org/officeDocument/2006/relationships/hyperlink" Target="https://labourmarketinsights.gov.au/occupation-profile/Warehouse-Administrators?occupationCode=591116" TargetMode="External"/><Relationship Id="rId929" Type="http://schemas.openxmlformats.org/officeDocument/2006/relationships/hyperlink" Target="https://labourmarketinsights.gov.au/occupation-profile/Dental-Therapists?occupationCode=411214" TargetMode="External"/><Relationship Id="rId1114" Type="http://schemas.openxmlformats.org/officeDocument/2006/relationships/hyperlink" Target="https://labourmarketinsights.gov.au/occupation-profile/Plastic-Compounding-and-Reclamation-Machine-Operators?occupationCode=711512" TargetMode="External"/><Relationship Id="rId58" Type="http://schemas.openxmlformats.org/officeDocument/2006/relationships/hyperlink" Target="https://labourmarketinsights.gov.au/occupation-profile/Other-Food-Trades-Assistants?occupationCode=851299" TargetMode="External"/><Relationship Id="rId274" Type="http://schemas.openxmlformats.org/officeDocument/2006/relationships/hyperlink" Target="https://labourmarketinsights.gov.au/occupation-profile/Prison-Officers?occupationCode=4421" TargetMode="External"/><Relationship Id="rId481" Type="http://schemas.openxmlformats.org/officeDocument/2006/relationships/hyperlink" Target="https://labourmarketinsights.gov.au/occupation-profile/Boarding-Kennel-and-Cattery-Operators?occupationCode=149911" TargetMode="External"/><Relationship Id="rId134" Type="http://schemas.openxmlformats.org/officeDocument/2006/relationships/hyperlink" Target="https://labourmarketinsights.gov.au/occupation-profile/Medical-Laboratory-Scientists?occupationCode=2346" TargetMode="External"/><Relationship Id="rId579" Type="http://schemas.openxmlformats.org/officeDocument/2006/relationships/hyperlink" Target="https://labourmarketinsights.gov.au/occupation-profile/Other-Marine-Transport-Professionals?occupationCode=231299" TargetMode="External"/><Relationship Id="rId786" Type="http://schemas.openxmlformats.org/officeDocument/2006/relationships/hyperlink" Target="https://labourmarketinsights.gov.au/occupation-profile/School-Laboratory-Technicians?occupationCode=311414" TargetMode="External"/><Relationship Id="rId993" Type="http://schemas.openxmlformats.org/officeDocument/2006/relationships/hyperlink" Target="https://labourmarketinsights.gov.au/occupation-profile/Whitewater-Rafting-Guides?occupationCode=452217" TargetMode="External"/><Relationship Id="rId341" Type="http://schemas.openxmlformats.org/officeDocument/2006/relationships/hyperlink" Target="https://labourmarketinsights.gov.au/occupation-profile/Industrial-Spraypainters?occupationCode=7112" TargetMode="External"/><Relationship Id="rId439" Type="http://schemas.openxmlformats.org/officeDocument/2006/relationships/hyperlink" Target="https://labourmarketinsights.gov.au/occupation-profile/Forest-Managers?occupationCode=133511" TargetMode="External"/><Relationship Id="rId646" Type="http://schemas.openxmlformats.org/officeDocument/2006/relationships/hyperlink" Target="https://labourmarketinsights.gov.au/occupation-profile/Education-Reviewers?occupationCode=249112" TargetMode="External"/><Relationship Id="rId1069" Type="http://schemas.openxmlformats.org/officeDocument/2006/relationships/hyperlink" Target="https://labourmarketinsights.gov.au/occupation-profile/Insurance-Loss-Adjusters?occupationCode=599612" TargetMode="External"/><Relationship Id="rId201" Type="http://schemas.openxmlformats.org/officeDocument/2006/relationships/hyperlink" Target="https://labourmarketinsights.gov.au/occupation-profile/Metal-Casting-Forging--Finishing-Trades?occupationCode=3221" TargetMode="External"/><Relationship Id="rId506" Type="http://schemas.openxmlformats.org/officeDocument/2006/relationships/hyperlink" Target="https://labourmarketinsights.gov.au/occupation-profile/Art-Directors-(Film-Television-or-Stage)?occupationCode=212311" TargetMode="External"/><Relationship Id="rId853" Type="http://schemas.openxmlformats.org/officeDocument/2006/relationships/hyperlink" Target="https://labourmarketinsights.gov.au/occupation-profile/Plumbers-(General)?occupationCode=334111" TargetMode="External"/><Relationship Id="rId1136" Type="http://schemas.openxmlformats.org/officeDocument/2006/relationships/hyperlink" Target="https://labourmarketinsights.gov.au/occupation-profile/Concrete-Batching-Plant-Operators?occupationCode=712914" TargetMode="External"/><Relationship Id="rId713" Type="http://schemas.openxmlformats.org/officeDocument/2006/relationships/hyperlink" Target="https://labourmarketinsights.gov.au/occupation-profile/Nurse-Practitioners?occupationCode=254411" TargetMode="External"/><Relationship Id="rId920" Type="http://schemas.openxmlformats.org/officeDocument/2006/relationships/hyperlink" Target="https://labourmarketinsights.gov.au/occupation-profile/Plastics-Technicians?occupationCode=399916" TargetMode="External"/><Relationship Id="rId1203" Type="http://schemas.openxmlformats.org/officeDocument/2006/relationships/hyperlink" Target="https://labourmarketinsights.gov.au/occupation-profile/Slaughterers?occupationCode=831212" TargetMode="External"/><Relationship Id="rId296" Type="http://schemas.openxmlformats.org/officeDocument/2006/relationships/hyperlink" Target="https://labourmarketinsights.gov.au/occupation-profile/Information-Officers?occupationCode=5412" TargetMode="External"/><Relationship Id="rId156" Type="http://schemas.openxmlformats.org/officeDocument/2006/relationships/hyperlink" Target="https://labourmarketinsights.gov.au/occupation-profile/Occupational-Therapists?occupationCode=2524" TargetMode="External"/><Relationship Id="rId363" Type="http://schemas.openxmlformats.org/officeDocument/2006/relationships/hyperlink" Target="https://labourmarketinsights.gov.au/occupation-profile/Commercial-Cleaners?occupationCode=8112" TargetMode="External"/><Relationship Id="rId570" Type="http://schemas.openxmlformats.org/officeDocument/2006/relationships/hyperlink" Target="https://labourmarketinsights.gov.au/occupation-profile/Air-Traffic-Controllers?occupationCode=231112" TargetMode="External"/><Relationship Id="rId223" Type="http://schemas.openxmlformats.org/officeDocument/2006/relationships/hyperlink" Target="https://labourmarketinsights.gov.au/occupation-profile/Electronics-Trades-Workers?occupationCode=3423" TargetMode="External"/><Relationship Id="rId430" Type="http://schemas.openxmlformats.org/officeDocument/2006/relationships/hyperlink" Target="https://labourmarketinsights.gov.au/occupation-profile/Sheep-Farmers?occupationCode=121322" TargetMode="External"/><Relationship Id="rId668" Type="http://schemas.openxmlformats.org/officeDocument/2006/relationships/hyperlink" Target="https://labourmarketinsights.gov.au/occupation-profile/Chiropractors?occupationCode=252111" TargetMode="External"/><Relationship Id="rId875" Type="http://schemas.openxmlformats.org/officeDocument/2006/relationships/hyperlink" Target="https://labourmarketinsights.gov.au/occupation-profile/Pet-Groomers?occupationCode=361113" TargetMode="External"/><Relationship Id="rId1060" Type="http://schemas.openxmlformats.org/officeDocument/2006/relationships/hyperlink" Target="https://labourmarketinsights.gov.au/occupation-profile/Motor-Vehicle-Licence-Examiners?occupationCode=599513" TargetMode="External"/><Relationship Id="rId528" Type="http://schemas.openxmlformats.org/officeDocument/2006/relationships/hyperlink" Target="https://labourmarketinsights.gov.au/occupation-profile/Internal-Auditors?occupationCode=221214" TargetMode="External"/><Relationship Id="rId735" Type="http://schemas.openxmlformats.org/officeDocument/2006/relationships/hyperlink" Target="https://labourmarketinsights.gov.au/occupation-profile/Other-Software-and-Applications-Programmers?occupationCode=261399" TargetMode="External"/><Relationship Id="rId942" Type="http://schemas.openxmlformats.org/officeDocument/2006/relationships/hyperlink" Target="https://labourmarketinsights.gov.au/occupation-profile/Integration-Aides?occupationCode=422112" TargetMode="External"/><Relationship Id="rId1158" Type="http://schemas.openxmlformats.org/officeDocument/2006/relationships/hyperlink" Target="https://labourmarketinsights.gov.au/occupation-profile/Other-Automobile-Drivers?occupationCode=731199" TargetMode="External"/><Relationship Id="rId1018" Type="http://schemas.openxmlformats.org/officeDocument/2006/relationships/hyperlink" Target="https://labourmarketinsights.gov.au/occupation-profile/Machine-Shorthand-Reporters?occupationCode=532112" TargetMode="External"/><Relationship Id="rId1225" Type="http://schemas.openxmlformats.org/officeDocument/2006/relationships/hyperlink" Target="https://labourmarketinsights.gov.au/occupation-profile/Factory-Process-Workers-(not-covered-elsewhere)?occupationCode=839999" TargetMode="External"/><Relationship Id="rId71" Type="http://schemas.openxmlformats.org/officeDocument/2006/relationships/hyperlink" Target="https://labourmarketinsights.gov.au/occupation-profile/Visual-Arts-and-Crafts-Professionals?occupationCode=2114" TargetMode="External"/><Relationship Id="rId802" Type="http://schemas.openxmlformats.org/officeDocument/2006/relationships/hyperlink" Target="https://labourmarketinsights.gov.au/occupation-profile/Electrical-Engineering-Technicians?occupationCode=312312" TargetMode="External"/><Relationship Id="rId29" Type="http://schemas.openxmlformats.org/officeDocument/2006/relationships/hyperlink" Target="https://labourmarketinsights.gov.au/occupation-profile/Labourers-(not-covered-elsewhere)?occupationCode=899999" TargetMode="External"/><Relationship Id="rId178" Type="http://schemas.openxmlformats.org/officeDocument/2006/relationships/hyperlink" Target="https://labourmarketinsights.gov.au/occupation-profile/Judicial-and-Other-Legal-Professionals?occupationCode=2712" TargetMode="External"/><Relationship Id="rId385" Type="http://schemas.openxmlformats.org/officeDocument/2006/relationships/hyperlink" Target="https://labourmarketinsights.gov.au/occupation-profile/Other-Factory-Process-Workers?occupationCode=8399" TargetMode="External"/><Relationship Id="rId592" Type="http://schemas.openxmlformats.org/officeDocument/2006/relationships/hyperlink" Target="https://labourmarketinsights.gov.au/occupation-profile/Chemical-Engineers?occupationCode=233111" TargetMode="External"/><Relationship Id="rId245" Type="http://schemas.openxmlformats.org/officeDocument/2006/relationships/hyperlink" Target="https://labourmarketinsights.gov.au/occupation-profile/Boat-Builders-and-Shipwrights?occupationCode=3991" TargetMode="External"/><Relationship Id="rId452" Type="http://schemas.openxmlformats.org/officeDocument/2006/relationships/hyperlink" Target="https://labourmarketinsights.gov.au/occupation-profile/Chief-Information-Officers?occupationCode=135111" TargetMode="External"/><Relationship Id="rId897" Type="http://schemas.openxmlformats.org/officeDocument/2006/relationships/hyperlink" Target="https://labourmarketinsights.gov.au/occupation-profile/Wood-Machinists?occupationCode=394213" TargetMode="External"/><Relationship Id="rId1082" Type="http://schemas.openxmlformats.org/officeDocument/2006/relationships/hyperlink" Target="https://labourmarketinsights.gov.au/occupation-profile/Sales-Representatives-(Personal-and-Household-Goods)?occupationCode=611314" TargetMode="External"/><Relationship Id="rId105" Type="http://schemas.openxmlformats.org/officeDocument/2006/relationships/hyperlink" Target="https://labourmarketinsights.gov.au/occupation-profile/Intelligence-and-Policy-Analysts?occupationCode=2244" TargetMode="External"/><Relationship Id="rId312" Type="http://schemas.openxmlformats.org/officeDocument/2006/relationships/hyperlink" Target="https://labourmarketinsights.gov.au/occupation-profile/Transport-and-Despatch-Clerks?occupationCode=5912" TargetMode="External"/><Relationship Id="rId757" Type="http://schemas.openxmlformats.org/officeDocument/2006/relationships/hyperlink" Target="https://labourmarketinsights.gov.au/occupation-profile/Student-Counsellors?occupationCode=272115" TargetMode="External"/><Relationship Id="rId964" Type="http://schemas.openxmlformats.org/officeDocument/2006/relationships/hyperlink" Target="https://labourmarketinsights.gov.au/occupation-profile/Crowd-Controllers?occupationCode=442213" TargetMode="External"/><Relationship Id="rId93" Type="http://schemas.openxmlformats.org/officeDocument/2006/relationships/hyperlink" Target="https://labourmarketinsights.gov.au/occupation-profile/Beef-Cattle-Farm-Workers?occupationCode=841511" TargetMode="External"/><Relationship Id="rId189" Type="http://schemas.openxmlformats.org/officeDocument/2006/relationships/hyperlink" Target="https://labourmarketinsights.gov.au/occupation-profile/Science-Technicians?occupationCode=3114" TargetMode="External"/><Relationship Id="rId396" Type="http://schemas.openxmlformats.org/officeDocument/2006/relationships/hyperlink" Target="https://labourmarketinsights.gov.au/occupation-profile/Freight-and-Furniture-Handlers?occupationCode=8911" TargetMode="External"/><Relationship Id="rId617" Type="http://schemas.openxmlformats.org/officeDocument/2006/relationships/hyperlink" Target="https://labourmarketinsights.gov.au/occupation-profile/Conservation-Officers?occupationCode=234311" TargetMode="External"/><Relationship Id="rId824" Type="http://schemas.openxmlformats.org/officeDocument/2006/relationships/hyperlink" Target="https://labourmarketinsights.gov.au/occupation-profile/Telecommunications-Technical-Officers-and-Technologists?occupationCode=313214" TargetMode="External"/><Relationship Id="rId256" Type="http://schemas.openxmlformats.org/officeDocument/2006/relationships/hyperlink" Target="https://labourmarketinsights.gov.au/occupation-profile/Indigenous-Health-Workers?occupationCode=4115" TargetMode="External"/><Relationship Id="rId463" Type="http://schemas.openxmlformats.org/officeDocument/2006/relationships/hyperlink" Target="https://labourmarketinsights.gov.au/occupation-profile/Sports-Administrators?occupationCode=139915" TargetMode="External"/><Relationship Id="rId670" Type="http://schemas.openxmlformats.org/officeDocument/2006/relationships/hyperlink" Target="https://labourmarketinsights.gov.au/occupation-profile/Acupuncturists?occupationCode=252211" TargetMode="External"/><Relationship Id="rId1093" Type="http://schemas.openxmlformats.org/officeDocument/2006/relationships/hyperlink" Target="https://labourmarketinsights.gov.au/occupation-profile/Street-Vendors?occupationCode=621713" TargetMode="External"/><Relationship Id="rId1107" Type="http://schemas.openxmlformats.org/officeDocument/2006/relationships/hyperlink" Target="https://labourmarketinsights.gov.au/occupation-profile/Glass-Production-Machine-Operators?occupationCode=711113" TargetMode="External"/><Relationship Id="rId116" Type="http://schemas.openxmlformats.org/officeDocument/2006/relationships/hyperlink" Target="https://labourmarketinsights.gov.au/occupation-profile/Architects-and-Landscape-Architects?occupationCode=2321" TargetMode="External"/><Relationship Id="rId323" Type="http://schemas.openxmlformats.org/officeDocument/2006/relationships/hyperlink" Target="https://labourmarketinsights.gov.au/occupation-profile/Real-Estate-Sales-Agents?occupationCode=6121" TargetMode="External"/><Relationship Id="rId530" Type="http://schemas.openxmlformats.org/officeDocument/2006/relationships/hyperlink" Target="https://labourmarketinsights.gov.au/occupation-profile/Commodities-Traders?occupationCode=222111" TargetMode="External"/><Relationship Id="rId768" Type="http://schemas.openxmlformats.org/officeDocument/2006/relationships/hyperlink" Target="https://labourmarketinsights.gov.au/occupation-profile/Other-Social-Professionals?occupationCode=272499" TargetMode="External"/><Relationship Id="rId975" Type="http://schemas.openxmlformats.org/officeDocument/2006/relationships/hyperlink" Target="https://labourmarketinsights.gov.au/occupation-profile/Weight-Loss-Consultants?occupationCode=451512" TargetMode="External"/><Relationship Id="rId1160" Type="http://schemas.openxmlformats.org/officeDocument/2006/relationships/hyperlink" Target="https://labourmarketinsights.gov.au/occupation-profile/Charter-and-Tour-Bus-Drivers?occupationCode=731212" TargetMode="External"/><Relationship Id="rId20" Type="http://schemas.openxmlformats.org/officeDocument/2006/relationships/hyperlink" Target="https://labourmarketinsights.gov.au/occupation-profile/Child-Care-Centre-Managers?occupationCode=1341" TargetMode="External"/><Relationship Id="rId628" Type="http://schemas.openxmlformats.org/officeDocument/2006/relationships/hyperlink" Target="https://labourmarketinsights.gov.au/occupation-profile/Botanists?occupationCode=234515" TargetMode="External"/><Relationship Id="rId835" Type="http://schemas.openxmlformats.org/officeDocument/2006/relationships/hyperlink" Target="https://labourmarketinsights.gov.au/occupation-profile/Textile-Clothing-and-Footwear-Mechanics?occupationCode=323215" TargetMode="External"/><Relationship Id="rId267" Type="http://schemas.openxmlformats.org/officeDocument/2006/relationships/hyperlink" Target="https://labourmarketinsights.gov.au/occupation-profile/Gaming-Workers?occupationCode=4313" TargetMode="External"/><Relationship Id="rId474" Type="http://schemas.openxmlformats.org/officeDocument/2006/relationships/hyperlink" Target="https://labourmarketinsights.gov.au/occupation-profile/Call-Centre-or-Contact-Centre-Managers?occupationCode=149211" TargetMode="External"/><Relationship Id="rId1020" Type="http://schemas.openxmlformats.org/officeDocument/2006/relationships/hyperlink" Target="https://labourmarketinsights.gov.au/occupation-profile/Call-Centre-or-Contact-Centre-Team-Leaders?occupationCode=541111" TargetMode="External"/><Relationship Id="rId1118" Type="http://schemas.openxmlformats.org/officeDocument/2006/relationships/hyperlink" Target="https://labourmarketinsights.gov.au/occupation-profile/Rubber-Production-Machine-Operators?occupationCode=711516" TargetMode="External"/><Relationship Id="rId127" Type="http://schemas.openxmlformats.org/officeDocument/2006/relationships/hyperlink" Target="https://labourmarketinsights.gov.au/occupation-profile/Mining-Engineers?occupationCode=2336" TargetMode="External"/><Relationship Id="rId681" Type="http://schemas.openxmlformats.org/officeDocument/2006/relationships/hyperlink" Target="https://labourmarketinsights.gov.au/occupation-profile/Specialist-Physicians-(General-Medicine)?occupationCode=253311" TargetMode="External"/><Relationship Id="rId779" Type="http://schemas.openxmlformats.org/officeDocument/2006/relationships/hyperlink" Target="https://labourmarketinsights.gov.au/occupation-profile/Fisheries-Officers?occupationCode=311311" TargetMode="External"/><Relationship Id="rId902" Type="http://schemas.openxmlformats.org/officeDocument/2006/relationships/hyperlink" Target="https://labourmarketinsights.gov.au/occupation-profile/Chemical-Plant-Operators?occupationCode=399211" TargetMode="External"/><Relationship Id="rId986" Type="http://schemas.openxmlformats.org/officeDocument/2006/relationships/hyperlink" Target="https://labourmarketinsights.gov.au/occupation-profile/Personal-Service-Workers-(not-covered-elsewhere)?occupationCode=451899" TargetMode="External"/><Relationship Id="rId31" Type="http://schemas.openxmlformats.org/officeDocument/2006/relationships/hyperlink" Target="https://labourmarketinsights.gov.au/occupation-profile/Car-Park-Attendants?occupationCode=899912" TargetMode="External"/><Relationship Id="rId334" Type="http://schemas.openxmlformats.org/officeDocument/2006/relationships/hyperlink" Target="https://labourmarketinsights.gov.au/occupation-profile/Models-and-Sales-Demonstrators?occupationCode=6391" TargetMode="External"/><Relationship Id="rId541" Type="http://schemas.openxmlformats.org/officeDocument/2006/relationships/hyperlink" Target="https://labourmarketinsights.gov.au/occupation-profile/Workplace-Relations-Advisers?occupationCode=223113" TargetMode="External"/><Relationship Id="rId639" Type="http://schemas.openxmlformats.org/officeDocument/2006/relationships/hyperlink" Target="https://labourmarketinsights.gov.au/occupation-profile/Special-Needs-Teachers?occupationCode=241511" TargetMode="External"/><Relationship Id="rId1171" Type="http://schemas.openxmlformats.org/officeDocument/2006/relationships/hyperlink" Target="https://labourmarketinsights.gov.au/occupation-profile/Drycleaners?occupationCode=811512" TargetMode="External"/><Relationship Id="rId180" Type="http://schemas.openxmlformats.org/officeDocument/2006/relationships/hyperlink" Target="https://labourmarketinsights.gov.au/occupation-profile/Counsellors?occupationCode=2721" TargetMode="External"/><Relationship Id="rId278" Type="http://schemas.openxmlformats.org/officeDocument/2006/relationships/hyperlink" Target="https://labourmarketinsights.gov.au/occupation-profile/Funeral-Workers?occupationCode=4513" TargetMode="External"/><Relationship Id="rId401" Type="http://schemas.openxmlformats.org/officeDocument/2006/relationships/hyperlink" Target="https://labourmarketinsights.gov.au/occupation-profile/Motor-Vehicle-Parts-and-Accessories-Fitters?occupationCode=8994" TargetMode="External"/><Relationship Id="rId846" Type="http://schemas.openxmlformats.org/officeDocument/2006/relationships/hyperlink" Target="https://labourmarketinsights.gov.au/occupation-profile/Vehicle-Trimmers?occupationCode=324212" TargetMode="External"/><Relationship Id="rId1031" Type="http://schemas.openxmlformats.org/officeDocument/2006/relationships/hyperlink" Target="https://labourmarketinsights.gov.au/occupation-profile/Statistical-Clerks?occupationCode=552314" TargetMode="External"/><Relationship Id="rId1129" Type="http://schemas.openxmlformats.org/officeDocument/2006/relationships/hyperlink" Target="https://labourmarketinsights.gov.au/occupation-profile/Machine-Operators-(not-covered-elsewhere)?occupationCode=711999" TargetMode="External"/><Relationship Id="rId485" Type="http://schemas.openxmlformats.org/officeDocument/2006/relationships/hyperlink" Target="https://labourmarketinsights.gov.au/occupation-profile/Equipment-Hire-Managers?occupationCode=149915" TargetMode="External"/><Relationship Id="rId692" Type="http://schemas.openxmlformats.org/officeDocument/2006/relationships/hyperlink" Target="https://labourmarketinsights.gov.au/occupation-profile/Thoracic-Medicine-Specialists?occupationCode=253324" TargetMode="External"/><Relationship Id="rId706" Type="http://schemas.openxmlformats.org/officeDocument/2006/relationships/hyperlink" Target="https://labourmarketinsights.gov.au/occupation-profile/Eye-Specialists?occupationCode=253914" TargetMode="External"/><Relationship Id="rId913" Type="http://schemas.openxmlformats.org/officeDocument/2006/relationships/hyperlink" Target="https://labourmarketinsights.gov.au/occupation-profile/Television-Equipment-Operators?occupationCode=399517" TargetMode="External"/><Relationship Id="rId42" Type="http://schemas.openxmlformats.org/officeDocument/2006/relationships/hyperlink" Target="https://labourmarketinsights.gov.au/occupation-profile/Hotel-and-Motel-Managers?occupationCode=1413" TargetMode="External"/><Relationship Id="rId138" Type="http://schemas.openxmlformats.org/officeDocument/2006/relationships/hyperlink" Target="https://labourmarketinsights.gov.au/occupation-profile/Primary-School-Teachers?occupationCode=2412" TargetMode="External"/><Relationship Id="rId345" Type="http://schemas.openxmlformats.org/officeDocument/2006/relationships/hyperlink" Target="https://labourmarketinsights.gov.au/occupation-profile/Sewing-Machinists?occupationCode=7116" TargetMode="External"/><Relationship Id="rId552" Type="http://schemas.openxmlformats.org/officeDocument/2006/relationships/hyperlink" Target="https://labourmarketinsights.gov.au/occupation-profile/Valuers?occupationCode=224512" TargetMode="External"/><Relationship Id="rId997" Type="http://schemas.openxmlformats.org/officeDocument/2006/relationships/hyperlink" Target="https://labourmarketinsights.gov.au/occupation-profile/Gymnastics-Coaches-and-Instructors?occupationCode=452312" TargetMode="External"/><Relationship Id="rId1182" Type="http://schemas.openxmlformats.org/officeDocument/2006/relationships/hyperlink" Target="https://labourmarketinsights.gov.au/occupation-profile/Motion-Picture-Projectionists?occupationCode=711912" TargetMode="External"/><Relationship Id="rId191" Type="http://schemas.openxmlformats.org/officeDocument/2006/relationships/hyperlink" Target="https://labourmarketinsights.gov.au/occupation-profile/Civil-Engineering-Draftspersons-and-Technicians?occupationCode=3122" TargetMode="External"/><Relationship Id="rId205" Type="http://schemas.openxmlformats.org/officeDocument/2006/relationships/hyperlink" Target="https://labourmarketinsights.gov.au/occupation-profile/Metal-Fitters-and-Machinists?occupationCode=3232" TargetMode="External"/><Relationship Id="rId412" Type="http://schemas.openxmlformats.org/officeDocument/2006/relationships/hyperlink" Target="https://labourmarketinsights.gov.au/occupation-profile/Flower-Growers?occupationCode=121212" TargetMode="External"/><Relationship Id="rId857" Type="http://schemas.openxmlformats.org/officeDocument/2006/relationships/hyperlink" Target="https://labourmarketinsights.gov.au/occupation-profile/Roof-Plumbers?occupationCode=334115" TargetMode="External"/><Relationship Id="rId1042" Type="http://schemas.openxmlformats.org/officeDocument/2006/relationships/hyperlink" Target="https://labourmarketinsights.gov.au/occupation-profile/Parking-Inspectors?occupationCode=561913" TargetMode="External"/><Relationship Id="rId289" Type="http://schemas.openxmlformats.org/officeDocument/2006/relationships/hyperlink" Target="https://labourmarketinsights.gov.au/occupation-profile/Office-Managers?occupationCode=5121" TargetMode="External"/><Relationship Id="rId496" Type="http://schemas.openxmlformats.org/officeDocument/2006/relationships/hyperlink" Target="https://labourmarketinsights.gov.au/occupation-profile/Painters-(Visual-Arts)?occupationCode=211411" TargetMode="External"/><Relationship Id="rId717" Type="http://schemas.openxmlformats.org/officeDocument/2006/relationships/hyperlink" Target="https://labourmarketinsights.gov.au/occupation-profile/Registered-Nurses-(Critical-Care-and-Emergency)?occupationCode=254415" TargetMode="External"/><Relationship Id="rId924" Type="http://schemas.openxmlformats.org/officeDocument/2006/relationships/hyperlink" Target="https://labourmarketinsights.gov.au/occupation-profile/Dental-Prosthetists?occupationCode=411212" TargetMode="External"/><Relationship Id="rId53" Type="http://schemas.openxmlformats.org/officeDocument/2006/relationships/hyperlink" Target="https://labourmarketinsights.gov.au/occupation-profile/Fishing-Hands?occupationCode=899212" TargetMode="External"/><Relationship Id="rId149" Type="http://schemas.openxmlformats.org/officeDocument/2006/relationships/hyperlink" Target="https://labourmarketinsights.gov.au/occupation-profile/Optometrists-and-Orthoptists?occupationCode=2514" TargetMode="External"/><Relationship Id="rId356" Type="http://schemas.openxmlformats.org/officeDocument/2006/relationships/hyperlink" Target="https://labourmarketinsights.gov.au/occupation-profile/Automobile-Drivers?occupationCode=7311" TargetMode="External"/><Relationship Id="rId563" Type="http://schemas.openxmlformats.org/officeDocument/2006/relationships/hyperlink" Target="https://labourmarketinsights.gov.au/occupation-profile/ICT-Account-Managers?occupationCode=225211" TargetMode="External"/><Relationship Id="rId770" Type="http://schemas.openxmlformats.org/officeDocument/2006/relationships/hyperlink" Target="https://labourmarketinsights.gov.au/occupation-profile/Recreation-Officers?occupationCode=272612" TargetMode="External"/><Relationship Id="rId1193" Type="http://schemas.openxmlformats.org/officeDocument/2006/relationships/hyperlink" Target="https://labourmarketinsights.gov.au/occupation-profile/Mining-Support-Workers?occupationCode=821914" TargetMode="External"/><Relationship Id="rId1207" Type="http://schemas.openxmlformats.org/officeDocument/2006/relationships/hyperlink" Target="https://labourmarketinsights.gov.au/occupation-profile/Chocolate-Packers?occupationCode=832111" TargetMode="External"/><Relationship Id="rId216" Type="http://schemas.openxmlformats.org/officeDocument/2006/relationships/hyperlink" Target="https://labourmarketinsights.gov.au/occupation-profile/Glaziers?occupationCode=3331" TargetMode="External"/><Relationship Id="rId423" Type="http://schemas.openxmlformats.org/officeDocument/2006/relationships/hyperlink" Target="https://labourmarketinsights.gov.au/occupation-profile/Dairy-Cattle-Farmers?occupationCode=121313" TargetMode="External"/><Relationship Id="rId868" Type="http://schemas.openxmlformats.org/officeDocument/2006/relationships/hyperlink" Target="https://labourmarketinsights.gov.au/occupation-profile/Cablers-(Data-and-Telecommunications)?occupationCode=342411" TargetMode="External"/><Relationship Id="rId1053" Type="http://schemas.openxmlformats.org/officeDocument/2006/relationships/hyperlink" Target="https://labourmarketinsights.gov.au/occupation-profile/Clerks-of-Court?occupationCode=599211" TargetMode="External"/><Relationship Id="rId630" Type="http://schemas.openxmlformats.org/officeDocument/2006/relationships/hyperlink" Target="https://labourmarketinsights.gov.au/occupation-profile/Microbiologists?occupationCode=234517" TargetMode="External"/><Relationship Id="rId728" Type="http://schemas.openxmlformats.org/officeDocument/2006/relationships/hyperlink" Target="https://labourmarketinsights.gov.au/occupation-profile/Systems-Analysts?occupationCode=261112" TargetMode="External"/><Relationship Id="rId935" Type="http://schemas.openxmlformats.org/officeDocument/2006/relationships/hyperlink" Target="https://labourmarketinsights.gov.au/occupation-profile/Parole-and-Probation-Officers?occupationCode=411714" TargetMode="External"/><Relationship Id="rId64" Type="http://schemas.openxmlformats.org/officeDocument/2006/relationships/hyperlink" Target="https://labourmarketinsights.gov.au/occupation-profile/Call-Contact-Centre--Customer-Service-Managers?occupationCode=1492" TargetMode="External"/><Relationship Id="rId367" Type="http://schemas.openxmlformats.org/officeDocument/2006/relationships/hyperlink" Target="https://labourmarketinsights.gov.au/occupation-profile/Other-Cleaners?occupationCode=8116" TargetMode="External"/><Relationship Id="rId574" Type="http://schemas.openxmlformats.org/officeDocument/2006/relationships/hyperlink" Target="https://labourmarketinsights.gov.au/occupation-profile/Master-Fishers?occupationCode=231211" TargetMode="External"/><Relationship Id="rId1120" Type="http://schemas.openxmlformats.org/officeDocument/2006/relationships/hyperlink" Target="https://labourmarketinsights.gov.au/occupation-profile/Footwear-Production-Machine-Operators?occupationCode=711711" TargetMode="External"/><Relationship Id="rId1218" Type="http://schemas.openxmlformats.org/officeDocument/2006/relationships/hyperlink" Target="https://labourmarketinsights.gov.au/occupation-profile/Wood-and-Wood-Products-Factory-Workers?occupationCode=839413" TargetMode="External"/><Relationship Id="rId227" Type="http://schemas.openxmlformats.org/officeDocument/2006/relationships/hyperlink" Target="https://labourmarketinsights.gov.au/occupation-profile/Chefs?occupationCode=3513" TargetMode="External"/><Relationship Id="rId781" Type="http://schemas.openxmlformats.org/officeDocument/2006/relationships/hyperlink" Target="https://labourmarketinsights.gov.au/occupation-profile/Quarantine-Officers?occupationCode=311313" TargetMode="External"/><Relationship Id="rId879" Type="http://schemas.openxmlformats.org/officeDocument/2006/relationships/hyperlink" Target="https://labourmarketinsights.gov.au/occupation-profile/Telecommunications-Cable-Jointers?occupationCode=342412" TargetMode="External"/><Relationship Id="rId434" Type="http://schemas.openxmlformats.org/officeDocument/2006/relationships/hyperlink" Target="https://labourmarketinsights.gov.au/occupation-profile/Public-Relations-Managers?occupationCode=131114" TargetMode="External"/><Relationship Id="rId641" Type="http://schemas.openxmlformats.org/officeDocument/2006/relationships/hyperlink" Target="https://labourmarketinsights.gov.au/occupation-profile/Teachers-of-the-Sight-Impaired?occupationCode=241513" TargetMode="External"/><Relationship Id="rId739" Type="http://schemas.openxmlformats.org/officeDocument/2006/relationships/hyperlink" Target="https://labourmarketinsights.gov.au/occupation-profile/Computer-Network-and-Systems-Engineers?occupationCode=263111" TargetMode="External"/><Relationship Id="rId1064" Type="http://schemas.openxmlformats.org/officeDocument/2006/relationships/hyperlink" Target="https://labourmarketinsights.gov.au/occupation-profile/Train-Examiners?occupationCode=599517" TargetMode="External"/><Relationship Id="rId280" Type="http://schemas.openxmlformats.org/officeDocument/2006/relationships/hyperlink" Target="https://labourmarketinsights.gov.au/occupation-profile/Personal-Care-Consultants?occupationCode=4515" TargetMode="External"/><Relationship Id="rId501" Type="http://schemas.openxmlformats.org/officeDocument/2006/relationships/hyperlink" Target="https://labourmarketinsights.gov.au/occupation-profile/Media-Producers?occupationCode=212112" TargetMode="External"/><Relationship Id="rId946" Type="http://schemas.openxmlformats.org/officeDocument/2006/relationships/hyperlink" Target="https://labourmarketinsights.gov.au/occupation-profile/Hospital-orderlies?occupationCode=423311" TargetMode="External"/><Relationship Id="rId1131" Type="http://schemas.openxmlformats.org/officeDocument/2006/relationships/hyperlink" Target="https://labourmarketinsights.gov.au/occupation-profile/Miners?occupationCode=712212" TargetMode="External"/><Relationship Id="rId1229" Type="http://schemas.openxmlformats.org/officeDocument/2006/relationships/hyperlink" Target="https://labourmarketinsights.gov.au/occupation-profile/Fabric-and-Textile-Factory-Workers?occupationCode=839914" TargetMode="External"/><Relationship Id="rId75" Type="http://schemas.openxmlformats.org/officeDocument/2006/relationships/hyperlink" Target="https://labourmarketinsights.gov.au/occupation-profile/Journalists-and-Other-Writers?occupationCode=2124" TargetMode="External"/><Relationship Id="rId140" Type="http://schemas.openxmlformats.org/officeDocument/2006/relationships/hyperlink" Target="https://labourmarketinsights.gov.au/occupation-profile/Secondary-School-Teachers?occupationCode=2414" TargetMode="External"/><Relationship Id="rId378" Type="http://schemas.openxmlformats.org/officeDocument/2006/relationships/hyperlink" Target="https://labourmarketinsights.gov.au/occupation-profile/Meat-Poultry-and-Seafood-Process-Workers?occupationCode=8313" TargetMode="External"/><Relationship Id="rId585" Type="http://schemas.openxmlformats.org/officeDocument/2006/relationships/hyperlink" Target="https://labourmarketinsights.gov.au/occupation-profile/Fashion-Designers?occupationCode=232311" TargetMode="External"/><Relationship Id="rId792" Type="http://schemas.openxmlformats.org/officeDocument/2006/relationships/hyperlink" Target="https://labourmarketinsights.gov.au/occupation-profile/Construction-Estimators?occupationCode=312114" TargetMode="External"/><Relationship Id="rId806" Type="http://schemas.openxmlformats.org/officeDocument/2006/relationships/hyperlink" Target="https://labourmarketinsights.gov.au/occupation-profile/Metallurgical-and-Materials-Technicians?occupationCode=312912" TargetMode="External"/><Relationship Id="rId6" Type="http://schemas.openxmlformats.org/officeDocument/2006/relationships/hyperlink" Target="https://labourmarketinsights.gov.au/occupation-profile/Livestock-Farmers?occupationCode=1213" TargetMode="External"/><Relationship Id="rId238" Type="http://schemas.openxmlformats.org/officeDocument/2006/relationships/hyperlink" Target="https://labourmarketinsights.gov.au/occupation-profile/Graphic-Pre-press-Trades-Workers?occupationCode=3922" TargetMode="External"/><Relationship Id="rId445" Type="http://schemas.openxmlformats.org/officeDocument/2006/relationships/hyperlink" Target="https://labourmarketinsights.gov.au/occupation-profile/Nursing-Clinical-Directors?occupationCode=134212" TargetMode="External"/><Relationship Id="rId652" Type="http://schemas.openxmlformats.org/officeDocument/2006/relationships/hyperlink" Target="https://labourmarketinsights.gov.au/occupation-profile/Dietitians?occupationCode=251111" TargetMode="External"/><Relationship Id="rId1075" Type="http://schemas.openxmlformats.org/officeDocument/2006/relationships/hyperlink" Target="https://labourmarketinsights.gov.au/occupation-profile/Facilities-Administrators?occupationCode=599916" TargetMode="External"/><Relationship Id="rId291" Type="http://schemas.openxmlformats.org/officeDocument/2006/relationships/hyperlink" Target="https://labourmarketinsights.gov.au/occupation-profile/Personal-Assistants?occupationCode=5211" TargetMode="External"/><Relationship Id="rId305" Type="http://schemas.openxmlformats.org/officeDocument/2006/relationships/hyperlink" Target="https://labourmarketinsights.gov.au/occupation-profile/Couriers-and-Postal-Deliverers?occupationCode=5612" TargetMode="External"/><Relationship Id="rId512" Type="http://schemas.openxmlformats.org/officeDocument/2006/relationships/hyperlink" Target="https://labourmarketinsights.gov.au/occupation-profile/Video-Producers?occupationCode=212318" TargetMode="External"/><Relationship Id="rId957" Type="http://schemas.openxmlformats.org/officeDocument/2006/relationships/hyperlink" Target="https://labourmarketinsights.gov.au/occupation-profile/Hospitality-Workers-(not-covered-elsewhere)?occupationCode=431999" TargetMode="External"/><Relationship Id="rId1142" Type="http://schemas.openxmlformats.org/officeDocument/2006/relationships/hyperlink" Target="https://labourmarketinsights.gov.au/occupation-profile/Weighbridge-Operators?occupationCode=712922" TargetMode="External"/><Relationship Id="rId86" Type="http://schemas.openxmlformats.org/officeDocument/2006/relationships/hyperlink" Target="https://labourmarketinsights.gov.au/occupation-profile/Other-Livestock-Farm-Workers?occupationCode=841599" TargetMode="External"/><Relationship Id="rId151" Type="http://schemas.openxmlformats.org/officeDocument/2006/relationships/hyperlink" Target="https://labourmarketinsights.gov.au/occupation-profile/Occupational--Environmental-Health-Professionals?occupationCode=2513" TargetMode="External"/><Relationship Id="rId389" Type="http://schemas.openxmlformats.org/officeDocument/2006/relationships/hyperlink" Target="https://labourmarketinsights.gov.au/occupation-profile/Garden-and-Nursery-Labourers?occupationCode=8414" TargetMode="External"/><Relationship Id="rId596" Type="http://schemas.openxmlformats.org/officeDocument/2006/relationships/hyperlink" Target="https://labourmarketinsights.gov.au/occupation-profile/Quantity-Surveyors?occupationCode=233213" TargetMode="External"/><Relationship Id="rId817" Type="http://schemas.openxmlformats.org/officeDocument/2006/relationships/hyperlink" Target="https://labourmarketinsights.gov.au/occupation-profile/Small-Engine-Mechanics?occupationCode=321214" TargetMode="External"/><Relationship Id="rId1002" Type="http://schemas.openxmlformats.org/officeDocument/2006/relationships/hyperlink" Target="https://labourmarketinsights.gov.au/occupation-profile/Dog-and-Horse-Racing-Officials?occupationCode=452318" TargetMode="External"/><Relationship Id="rId249" Type="http://schemas.openxmlformats.org/officeDocument/2006/relationships/hyperlink" Target="https://labourmarketinsights.gov.au/occupation-profile/Performing-Arts-Technicians?occupationCode=3995" TargetMode="External"/><Relationship Id="rId456" Type="http://schemas.openxmlformats.org/officeDocument/2006/relationships/hyperlink" Target="https://labourmarketinsights.gov.au/occupation-profile/Commissioned-Fire-Officers?occupationCode=139112" TargetMode="External"/><Relationship Id="rId663" Type="http://schemas.openxmlformats.org/officeDocument/2006/relationships/hyperlink" Target="https://labourmarketinsights.gov.au/occupation-profile/Industrial-Pharmacists?occupationCode=251512" TargetMode="External"/><Relationship Id="rId870" Type="http://schemas.openxmlformats.org/officeDocument/2006/relationships/hyperlink" Target="https://labourmarketinsights.gov.au/occupation-profile/Telecommunications-Technicians?occupationCode=342414" TargetMode="External"/><Relationship Id="rId1086" Type="http://schemas.openxmlformats.org/officeDocument/2006/relationships/hyperlink" Target="https://labourmarketinsights.gov.au/occupation-profile/Real-Estate-Agency-Principals?occupationCode=612113" TargetMode="External"/><Relationship Id="rId13" Type="http://schemas.openxmlformats.org/officeDocument/2006/relationships/hyperlink" Target="https://labourmarketinsights.gov.au/occupation-profile/Research-and-Development-Managers?occupationCode=1325" TargetMode="External"/><Relationship Id="rId109" Type="http://schemas.openxmlformats.org/officeDocument/2006/relationships/hyperlink" Target="https://labourmarketinsights.gov.au/occupation-profile/Other-Information-and-Organisation-Professionals?occupationCode=2249" TargetMode="External"/><Relationship Id="rId316" Type="http://schemas.openxmlformats.org/officeDocument/2006/relationships/hyperlink" Target="https://labourmarketinsights.gov.au/occupation-profile/Human-Resource-Clerks?occupationCode=5994" TargetMode="External"/><Relationship Id="rId523" Type="http://schemas.openxmlformats.org/officeDocument/2006/relationships/hyperlink" Target="https://labourmarketinsights.gov.au/occupation-profile/Management-Accountants?occupationCode=221112" TargetMode="External"/><Relationship Id="rId968" Type="http://schemas.openxmlformats.org/officeDocument/2006/relationships/hyperlink" Target="https://labourmarketinsights.gov.au/occupation-profile/Security-Officers?occupationCode=442217" TargetMode="External"/><Relationship Id="rId1153" Type="http://schemas.openxmlformats.org/officeDocument/2006/relationships/hyperlink" Target="https://labourmarketinsights.gov.au/occupation-profile/Railway-Track-Plant-Operators?occupationCode=721914" TargetMode="External"/><Relationship Id="rId97" Type="http://schemas.openxmlformats.org/officeDocument/2006/relationships/hyperlink" Target="https://labourmarketinsights.gov.au/occupation-profile/Logging-Assistants?occupationCode=841312" TargetMode="External"/><Relationship Id="rId730" Type="http://schemas.openxmlformats.org/officeDocument/2006/relationships/hyperlink" Target="https://labourmarketinsights.gov.au/occupation-profile/Web-Developers?occupationCode=261212" TargetMode="External"/><Relationship Id="rId828" Type="http://schemas.openxmlformats.org/officeDocument/2006/relationships/hyperlink" Target="https://labourmarketinsights.gov.au/occupation-profile/Welders-(First-Class)?occupationCode=322313" TargetMode="External"/><Relationship Id="rId1013" Type="http://schemas.openxmlformats.org/officeDocument/2006/relationships/hyperlink" Target="https://labourmarketinsights.gov.au/occupation-profile/Health-Practice-Managers?occupationCode=512211" TargetMode="External"/><Relationship Id="rId162" Type="http://schemas.openxmlformats.org/officeDocument/2006/relationships/hyperlink" Target="https://labourmarketinsights.gov.au/occupation-profile/Specialist-Physicians?occupationCode=2533" TargetMode="External"/><Relationship Id="rId467" Type="http://schemas.openxmlformats.org/officeDocument/2006/relationships/hyperlink" Target="https://labourmarketinsights.gov.au/occupation-profile/Antique-Dealers?occupationCode=142112" TargetMode="External"/><Relationship Id="rId1097" Type="http://schemas.openxmlformats.org/officeDocument/2006/relationships/hyperlink" Target="https://labourmarketinsights.gov.au/occupation-profile/Checkout-Operators?occupationCode=631111" TargetMode="External"/><Relationship Id="rId1220" Type="http://schemas.openxmlformats.org/officeDocument/2006/relationships/hyperlink" Target="https://labourmarketinsights.gov.au/occupation-profile/Clay-Processing-Factory-Workers?occupationCode=839913" TargetMode="External"/><Relationship Id="rId674" Type="http://schemas.openxmlformats.org/officeDocument/2006/relationships/hyperlink" Target="https://labourmarketinsights.gov.au/occupation-profile/Music-Dance-Drama-Play-Hypnotic-and-Related-Therapists?occupationCode=252299" TargetMode="External"/><Relationship Id="rId881" Type="http://schemas.openxmlformats.org/officeDocument/2006/relationships/hyperlink" Target="https://labourmarketinsights.gov.au/occupation-profile/Arborists?occupationCode=362212" TargetMode="External"/><Relationship Id="rId979" Type="http://schemas.openxmlformats.org/officeDocument/2006/relationships/hyperlink" Target="https://labourmarketinsights.gov.au/occupation-profile/Flight-Attendants?occupationCode=451711" TargetMode="External"/><Relationship Id="rId24" Type="http://schemas.openxmlformats.org/officeDocument/2006/relationships/hyperlink" Target="https://labourmarketinsights.gov.au/occupation-profile/ICT-Managers?occupationCode=1351" TargetMode="External"/><Relationship Id="rId327" Type="http://schemas.openxmlformats.org/officeDocument/2006/relationships/hyperlink" Target="https://labourmarketinsights.gov.au/occupation-profile/Sales-Assistants-(General)?occupationCode=6211" TargetMode="External"/><Relationship Id="rId534" Type="http://schemas.openxmlformats.org/officeDocument/2006/relationships/hyperlink" Target="https://labourmarketinsights.gov.au/occupation-profile/Futures-Traders?occupationCode=222212" TargetMode="External"/><Relationship Id="rId741" Type="http://schemas.openxmlformats.org/officeDocument/2006/relationships/hyperlink" Target="https://labourmarketinsights.gov.au/occupation-profile/Network-Analysts?occupationCode=263113" TargetMode="External"/><Relationship Id="rId839" Type="http://schemas.openxmlformats.org/officeDocument/2006/relationships/hyperlink" Target="https://labourmarketinsights.gov.au/occupation-profile/Locksmiths?occupationCode=323313" TargetMode="External"/><Relationship Id="rId1164" Type="http://schemas.openxmlformats.org/officeDocument/2006/relationships/hyperlink" Target="https://labourmarketinsights.gov.au/occupation-profile/Truck-Drivers-(General)?occupationCode=733111" TargetMode="External"/><Relationship Id="rId173" Type="http://schemas.openxmlformats.org/officeDocument/2006/relationships/hyperlink" Target="https://labourmarketinsights.gov.au/occupation-profile/Database--Systems-Administrators--ICT-Security?occupationCode=2621" TargetMode="External"/><Relationship Id="rId380" Type="http://schemas.openxmlformats.org/officeDocument/2006/relationships/hyperlink" Target="https://labourmarketinsights.gov.au/occupation-profile/Product-Assemblers?occupationCode=8322" TargetMode="External"/><Relationship Id="rId601" Type="http://schemas.openxmlformats.org/officeDocument/2006/relationships/hyperlink" Target="https://labourmarketinsights.gov.au/occupation-profile/Production-and-Plant-Engineers?occupationCode=233513" TargetMode="External"/><Relationship Id="rId1024" Type="http://schemas.openxmlformats.org/officeDocument/2006/relationships/hyperlink" Target="https://labourmarketinsights.gov.au/occupation-profile/Hotel-and-Motel-Receptionists?occupationCode=542113" TargetMode="External"/><Relationship Id="rId1231" Type="http://schemas.openxmlformats.org/officeDocument/2006/relationships/hyperlink" Target="https://labourmarketinsights.gov.au/occupation-profile/Sawmill-and-Timber-Yard-Workers?occupationCode=839412" TargetMode="External"/><Relationship Id="rId240" Type="http://schemas.openxmlformats.org/officeDocument/2006/relationships/hyperlink" Target="https://labourmarketinsights.gov.au/occupation-profile/Canvas-and-Leather-Goods-Makers?occupationCode=3931" TargetMode="External"/><Relationship Id="rId478" Type="http://schemas.openxmlformats.org/officeDocument/2006/relationships/hyperlink" Target="https://labourmarketinsights.gov.au/occupation-profile/Fitness-Centre-Managers?occupationCode=149112" TargetMode="External"/><Relationship Id="rId685" Type="http://schemas.openxmlformats.org/officeDocument/2006/relationships/hyperlink" Target="https://labourmarketinsights.gov.au/occupation-profile/Endocrinologists?occupationCode=253315" TargetMode="External"/><Relationship Id="rId892" Type="http://schemas.openxmlformats.org/officeDocument/2006/relationships/hyperlink" Target="https://labourmarketinsights.gov.au/occupation-profile/Apparel-Cutters?occupationCode=393211" TargetMode="External"/><Relationship Id="rId906" Type="http://schemas.openxmlformats.org/officeDocument/2006/relationships/hyperlink" Target="https://labourmarketinsights.gov.au/occupation-profile/Library-Technicians?occupationCode=399312" TargetMode="External"/><Relationship Id="rId35" Type="http://schemas.openxmlformats.org/officeDocument/2006/relationships/hyperlink" Target="https://labourmarketinsights.gov.au/occupation-profile/Mechanic's-Assistants?occupationCode=899916" TargetMode="External"/><Relationship Id="rId100" Type="http://schemas.openxmlformats.org/officeDocument/2006/relationships/hyperlink" Target="https://labourmarketinsights.gov.au/occupation-profile/Mushroom-Pickers?occupationCode=841217" TargetMode="External"/><Relationship Id="rId338" Type="http://schemas.openxmlformats.org/officeDocument/2006/relationships/hyperlink" Target="https://labourmarketinsights.gov.au/occupation-profile/Visual-Merchandisers?occupationCode=6395" TargetMode="External"/><Relationship Id="rId545" Type="http://schemas.openxmlformats.org/officeDocument/2006/relationships/hyperlink" Target="https://labourmarketinsights.gov.au/occupation-profile/Archivists?occupationCode=224211" TargetMode="External"/><Relationship Id="rId752" Type="http://schemas.openxmlformats.org/officeDocument/2006/relationships/hyperlink" Target="https://labourmarketinsights.gov.au/occupation-profile/Judicial-and-Other-Legal-Professionals-(not-covered-elsewhere)?occupationCode=271299" TargetMode="External"/><Relationship Id="rId1175" Type="http://schemas.openxmlformats.org/officeDocument/2006/relationships/hyperlink" Target="https://labourmarketinsights.gov.au/occupation-profile/Cleaners-(not-covered-elsewhere)?occupationCode=811699" TargetMode="External"/><Relationship Id="rId184" Type="http://schemas.openxmlformats.org/officeDocument/2006/relationships/hyperlink" Target="https://labourmarketinsights.gov.au/occupation-profile/Social-Workers?occupationCode=2725" TargetMode="External"/><Relationship Id="rId391" Type="http://schemas.openxmlformats.org/officeDocument/2006/relationships/hyperlink" Target="https://labourmarketinsights.gov.au/occupation-profile/Mixed-Crop-and-Livestock-Farm-Workers?occupationCode=8416" TargetMode="External"/><Relationship Id="rId405" Type="http://schemas.openxmlformats.org/officeDocument/2006/relationships/hyperlink" Target="https://labourmarketinsights.gov.au/occupation-profile/Other-Miscellaneous-Labourers?occupationCode=8999" TargetMode="External"/><Relationship Id="rId612" Type="http://schemas.openxmlformats.org/officeDocument/2006/relationships/hyperlink" Target="https://labourmarketinsights.gov.au/occupation-profile/Agricultural-Scientists?occupationCode=234112" TargetMode="External"/><Relationship Id="rId1035" Type="http://schemas.openxmlformats.org/officeDocument/2006/relationships/hyperlink" Target="https://labourmarketinsights.gov.au/occupation-profile/Other-Betting-Clerks?occupationCode=561199" TargetMode="External"/><Relationship Id="rId251" Type="http://schemas.openxmlformats.org/officeDocument/2006/relationships/hyperlink" Target="https://labourmarketinsights.gov.au/occupation-profile/Other-Technicians-and-Trades-Workers?occupationCode=3999" TargetMode="External"/><Relationship Id="rId489" Type="http://schemas.openxmlformats.org/officeDocument/2006/relationships/hyperlink" Target="https://labourmarketinsights.gov.au/occupation-profile/Entertainers-and-Variety-Artists?occupationCode=211113" TargetMode="External"/><Relationship Id="rId696" Type="http://schemas.openxmlformats.org/officeDocument/2006/relationships/hyperlink" Target="https://labourmarketinsights.gov.au/occupation-profile/Neurosurgeons?occupationCode=253513" TargetMode="External"/><Relationship Id="rId917" Type="http://schemas.openxmlformats.org/officeDocument/2006/relationships/hyperlink" Target="https://labourmarketinsights.gov.au/occupation-profile/Optical-Dispensers?occupationCode=399913" TargetMode="External"/><Relationship Id="rId1102" Type="http://schemas.openxmlformats.org/officeDocument/2006/relationships/hyperlink" Target="https://labourmarketinsights.gov.au/occupation-profile/Wool-Buyers?occupationCode=639212" TargetMode="External"/><Relationship Id="rId46" Type="http://schemas.openxmlformats.org/officeDocument/2006/relationships/hyperlink" Target="https://labourmarketinsights.gov.au/occupation-profile/Radiator-Repairers?occupationCode=899414" TargetMode="External"/><Relationship Id="rId349" Type="http://schemas.openxmlformats.org/officeDocument/2006/relationships/hyperlink" Target="https://labourmarketinsights.gov.au/occupation-profile/Drillers-Miners-and-Shot-Firers?occupationCode=7122" TargetMode="External"/><Relationship Id="rId556" Type="http://schemas.openxmlformats.org/officeDocument/2006/relationships/hyperlink" Target="https://labourmarketinsights.gov.au/occupation-profile/Patents-Examiners?occupationCode=224914" TargetMode="External"/><Relationship Id="rId763" Type="http://schemas.openxmlformats.org/officeDocument/2006/relationships/hyperlink" Target="https://labourmarketinsights.gov.au/occupation-profile/Other-Psychologists?occupationCode=272399" TargetMode="External"/><Relationship Id="rId1186" Type="http://schemas.openxmlformats.org/officeDocument/2006/relationships/hyperlink" Target="https://labourmarketinsights.gov.au/occupation-profile/Home-Improvement-Installers?occupationCode=821412" TargetMode="External"/><Relationship Id="rId111" Type="http://schemas.openxmlformats.org/officeDocument/2006/relationships/hyperlink" Target="https://labourmarketinsights.gov.au/occupation-profile/ICT-Sales-Professionals?occupationCode=2252" TargetMode="External"/><Relationship Id="rId195" Type="http://schemas.openxmlformats.org/officeDocument/2006/relationships/hyperlink" Target="https://labourmarketinsights.gov.au/occupation-profile/Safety-Inspectors?occupationCode=3126" TargetMode="External"/><Relationship Id="rId209" Type="http://schemas.openxmlformats.org/officeDocument/2006/relationships/hyperlink" Target="https://labourmarketinsights.gov.au/occupation-profile/Vehicle-Body-Builders-and-Trimmers?occupationCode=3242" TargetMode="External"/><Relationship Id="rId416" Type="http://schemas.openxmlformats.org/officeDocument/2006/relationships/hyperlink" Target="https://labourmarketinsights.gov.au/occupation-profile/Mixed-Crop-Farmers?occupationCode=121216" TargetMode="External"/><Relationship Id="rId970" Type="http://schemas.openxmlformats.org/officeDocument/2006/relationships/hyperlink" Target="https://labourmarketinsights.gov.au/occupation-profile/Funeral-Directors?occupationCode=451311" TargetMode="External"/><Relationship Id="rId1046" Type="http://schemas.openxmlformats.org/officeDocument/2006/relationships/hyperlink" Target="https://labourmarketinsights.gov.au/occupation-profile/Stock-Clerks?occupationCode=591115" TargetMode="External"/><Relationship Id="rId623" Type="http://schemas.openxmlformats.org/officeDocument/2006/relationships/hyperlink" Target="https://labourmarketinsights.gov.au/occupation-profile/Geophysicists?occupationCode=234412" TargetMode="External"/><Relationship Id="rId830" Type="http://schemas.openxmlformats.org/officeDocument/2006/relationships/hyperlink" Target="https://labourmarketinsights.gov.au/occupation-profile/Aircraft-Maintenance-Engineers-(Structures)?occupationCode=323113" TargetMode="External"/><Relationship Id="rId928" Type="http://schemas.openxmlformats.org/officeDocument/2006/relationships/hyperlink" Target="https://labourmarketinsights.gov.au/occupation-profile/Dental-Hygienists?occupationCode=411211" TargetMode="External"/><Relationship Id="rId57" Type="http://schemas.openxmlformats.org/officeDocument/2006/relationships/hyperlink" Target="https://labourmarketinsights.gov.au/occupation-profile/Freight-Handlers-(Rail-or-Road)?occupationCode=891111" TargetMode="External"/><Relationship Id="rId262" Type="http://schemas.openxmlformats.org/officeDocument/2006/relationships/hyperlink" Target="https://labourmarketinsights.gov.au/occupation-profile/Dental-Assistants?occupationCode=4232" TargetMode="External"/><Relationship Id="rId567" Type="http://schemas.openxmlformats.org/officeDocument/2006/relationships/hyperlink" Target="https://labourmarketinsights.gov.au/occupation-profile/Sales-Representatives-(Medical-and-Pharmaceutical-Products)?occupationCode=225412" TargetMode="External"/><Relationship Id="rId1113" Type="http://schemas.openxmlformats.org/officeDocument/2006/relationships/hyperlink" Target="https://labourmarketinsights.gov.au/occupation-profile/Plastic-Cablemaking-Machine-Operators?occupationCode=711511" TargetMode="External"/><Relationship Id="rId1197" Type="http://schemas.openxmlformats.org/officeDocument/2006/relationships/hyperlink" Target="https://labourmarketinsights.gov.au/occupation-profile/Dairy-Products-Makers?occupationCode=831114" TargetMode="External"/><Relationship Id="rId122" Type="http://schemas.openxmlformats.org/officeDocument/2006/relationships/hyperlink" Target="https://labourmarketinsights.gov.au/occupation-profile/Chemical-and-Materials-Engineers?occupationCode=2331" TargetMode="External"/><Relationship Id="rId774" Type="http://schemas.openxmlformats.org/officeDocument/2006/relationships/hyperlink" Target="https://labourmarketinsights.gov.au/occupation-profile/Medical-Laboratory-Technicians?occupationCode=311213" TargetMode="External"/><Relationship Id="rId981" Type="http://schemas.openxmlformats.org/officeDocument/2006/relationships/hyperlink" Target="https://labourmarketinsights.gov.au/occupation-profile/Civil-Celebrants?occupationCode=451811" TargetMode="External"/><Relationship Id="rId1057" Type="http://schemas.openxmlformats.org/officeDocument/2006/relationships/hyperlink" Target="https://labourmarketinsights.gov.au/occupation-profile/Trust-Officers?occupationCode=599215" TargetMode="External"/><Relationship Id="rId427" Type="http://schemas.openxmlformats.org/officeDocument/2006/relationships/hyperlink" Target="https://labourmarketinsights.gov.au/occupation-profile/Mixed-Livestock-Farmers?occupationCode=121317" TargetMode="External"/><Relationship Id="rId634" Type="http://schemas.openxmlformats.org/officeDocument/2006/relationships/hyperlink" Target="https://labourmarketinsights.gov.au/occupation-profile/Metallurgists?occupationCode=234912" TargetMode="External"/><Relationship Id="rId841" Type="http://schemas.openxmlformats.org/officeDocument/2006/relationships/hyperlink" Target="https://labourmarketinsights.gov.au/occupation-profile/Engineering-Patternmakers?occupationCode=323411" TargetMode="External"/><Relationship Id="rId273" Type="http://schemas.openxmlformats.org/officeDocument/2006/relationships/hyperlink" Target="https://labourmarketinsights.gov.au/occupation-profile/Police?occupationCode=4413" TargetMode="External"/><Relationship Id="rId480" Type="http://schemas.openxmlformats.org/officeDocument/2006/relationships/hyperlink" Target="https://labourmarketinsights.gov.au/occupation-profile/Transport-Company-Managers?occupationCode=149413" TargetMode="External"/><Relationship Id="rId701" Type="http://schemas.openxmlformats.org/officeDocument/2006/relationships/hyperlink" Target="https://labourmarketinsights.gov.au/occupation-profile/Urologists?occupationCode=253518" TargetMode="External"/><Relationship Id="rId939" Type="http://schemas.openxmlformats.org/officeDocument/2006/relationships/hyperlink" Target="https://labourmarketinsights.gov.au/occupation-profile/Family-Day-Care-Workers?occupationCode=421112" TargetMode="External"/><Relationship Id="rId1124" Type="http://schemas.openxmlformats.org/officeDocument/2006/relationships/hyperlink" Target="https://labourmarketinsights.gov.au/occupation-profile/Weaving-Machine-Operators?occupationCode=711715" TargetMode="External"/><Relationship Id="rId68" Type="http://schemas.openxmlformats.org/officeDocument/2006/relationships/hyperlink" Target="https://labourmarketinsights.gov.au/occupation-profile/Actors-Dancers-and-Other-Entertainers?occupationCode=2111" TargetMode="External"/><Relationship Id="rId133" Type="http://schemas.openxmlformats.org/officeDocument/2006/relationships/hyperlink" Target="https://labourmarketinsights.gov.au/occupation-profile/Life-Scientists?occupationCode=2345" TargetMode="External"/><Relationship Id="rId340" Type="http://schemas.openxmlformats.org/officeDocument/2006/relationships/hyperlink" Target="https://labourmarketinsights.gov.au/occupation-profile/Clay-Concrete-Glass--Stone-Machine-Operators?occupationCode=7111" TargetMode="External"/><Relationship Id="rId578" Type="http://schemas.openxmlformats.org/officeDocument/2006/relationships/hyperlink" Target="https://labourmarketinsights.gov.au/occupation-profile/Marine-Surveyors?occupationCode=231215" TargetMode="External"/><Relationship Id="rId785" Type="http://schemas.openxmlformats.org/officeDocument/2006/relationships/hyperlink" Target="https://labourmarketinsights.gov.au/occupation-profile/Life-Science-Technicians?occupationCode=311413" TargetMode="External"/><Relationship Id="rId992" Type="http://schemas.openxmlformats.org/officeDocument/2006/relationships/hyperlink" Target="https://labourmarketinsights.gov.au/occupation-profile/Trekking-Guides?occupationCode=452216" TargetMode="External"/><Relationship Id="rId200" Type="http://schemas.openxmlformats.org/officeDocument/2006/relationships/hyperlink" Target="https://labourmarketinsights.gov.au/occupation-profile/Motor-Mechanics?occupationCode=3212" TargetMode="External"/><Relationship Id="rId438" Type="http://schemas.openxmlformats.org/officeDocument/2006/relationships/hyperlink" Target="https://labourmarketinsights.gov.au/occupation-profile/Wholesalers?occupationCode=133312" TargetMode="External"/><Relationship Id="rId645" Type="http://schemas.openxmlformats.org/officeDocument/2006/relationships/hyperlink" Target="https://labourmarketinsights.gov.au/occupation-profile/Education-Advisers?occupationCode=249111" TargetMode="External"/><Relationship Id="rId852" Type="http://schemas.openxmlformats.org/officeDocument/2006/relationships/hyperlink" Target="https://labourmarketinsights.gov.au/occupation-profile/Solid-Plasterers?occupationCode=333212" TargetMode="External"/><Relationship Id="rId1068" Type="http://schemas.openxmlformats.org/officeDocument/2006/relationships/hyperlink" Target="https://labourmarketinsights.gov.au/occupation-profile/Insurance-Investigators?occupationCode=599611" TargetMode="External"/><Relationship Id="rId284" Type="http://schemas.openxmlformats.org/officeDocument/2006/relationships/hyperlink" Target="https://labourmarketinsights.gov.au/occupation-profile/Fitness-Instructors?occupationCode=4521" TargetMode="External"/><Relationship Id="rId491" Type="http://schemas.openxmlformats.org/officeDocument/2006/relationships/hyperlink" Target="https://labourmarketinsights.gov.au/occupation-profile/Composers?occupationCode=211211" TargetMode="External"/><Relationship Id="rId505" Type="http://schemas.openxmlformats.org/officeDocument/2006/relationships/hyperlink" Target="https://labourmarketinsights.gov.au/occupation-profile/Book-and-Script-Editors?occupationCode=212212" TargetMode="External"/><Relationship Id="rId712" Type="http://schemas.openxmlformats.org/officeDocument/2006/relationships/hyperlink" Target="https://labourmarketinsights.gov.au/occupation-profile/Nurse-Researchers?occupationCode=254212" TargetMode="External"/><Relationship Id="rId1135" Type="http://schemas.openxmlformats.org/officeDocument/2006/relationships/hyperlink" Target="https://labourmarketinsights.gov.au/occupation-profile/Cement-Production-Plant-Operators?occupationCode=712913" TargetMode="External"/><Relationship Id="rId79" Type="http://schemas.openxmlformats.org/officeDocument/2006/relationships/hyperlink" Target="https://labourmarketinsights.gov.au/occupation-profile/Financial-Dealers?occupationCode=2222" TargetMode="External"/><Relationship Id="rId144" Type="http://schemas.openxmlformats.org/officeDocument/2006/relationships/hyperlink" Target="https://labourmarketinsights.gov.au/occupation-profile/Education-Advisers-and-Reviewers?occupationCode=2491" TargetMode="External"/><Relationship Id="rId589" Type="http://schemas.openxmlformats.org/officeDocument/2006/relationships/hyperlink" Target="https://labourmarketinsights.gov.au/occupation-profile/Illustrators-(including-Animators)?occupationCode=232412" TargetMode="External"/><Relationship Id="rId796" Type="http://schemas.openxmlformats.org/officeDocument/2006/relationships/hyperlink" Target="https://labourmarketinsights.gov.au/occupation-profile/Civil-Engineering-Draftspersons?occupationCode=312211" TargetMode="External"/><Relationship Id="rId1202" Type="http://schemas.openxmlformats.org/officeDocument/2006/relationships/hyperlink" Target="https://labourmarketinsights.gov.au/occupation-profile/Meat-Boners-and-Slicers?occupationCode=831211" TargetMode="External"/><Relationship Id="rId351" Type="http://schemas.openxmlformats.org/officeDocument/2006/relationships/hyperlink" Target="https://labourmarketinsights.gov.au/occupation-profile/Agricultural-Forestry--Horticultural-Operators?occupationCode=7211" TargetMode="External"/><Relationship Id="rId449" Type="http://schemas.openxmlformats.org/officeDocument/2006/relationships/hyperlink" Target="https://labourmarketinsights.gov.au/occupation-profile/Faculty-Heads?occupationCode=134411" TargetMode="External"/><Relationship Id="rId656" Type="http://schemas.openxmlformats.org/officeDocument/2006/relationships/hyperlink" Target="https://labourmarketinsights.gov.au/occupation-profile/Nuclear-Medicine-Technologists?occupationCode=251213" TargetMode="External"/><Relationship Id="rId863" Type="http://schemas.openxmlformats.org/officeDocument/2006/relationships/hyperlink" Target="https://labourmarketinsights.gov.au/occupation-profile/Business-Machine-Mechanics?occupationCode=342311" TargetMode="External"/><Relationship Id="rId1079" Type="http://schemas.openxmlformats.org/officeDocument/2006/relationships/hyperlink" Target="https://labourmarketinsights.gov.au/occupation-profile/Sales-Representatives-(Building-and-Plumbing-Supplies)?occupationCode=611311" TargetMode="External"/><Relationship Id="rId211" Type="http://schemas.openxmlformats.org/officeDocument/2006/relationships/hyperlink" Target="https://labourmarketinsights.gov.au/occupation-profile/Bricklayers-and-Stonemasons?occupationCode=3311" TargetMode="External"/><Relationship Id="rId295" Type="http://schemas.openxmlformats.org/officeDocument/2006/relationships/hyperlink" Target="https://labourmarketinsights.gov.au/occupation-profile/Call-or-Contact-Centre-Workers?occupationCode=5411" TargetMode="External"/><Relationship Id="rId309" Type="http://schemas.openxmlformats.org/officeDocument/2006/relationships/hyperlink" Target="https://labourmarketinsights.gov.au/occupation-profile/Switchboard-Operators?occupationCode=5616" TargetMode="External"/><Relationship Id="rId516" Type="http://schemas.openxmlformats.org/officeDocument/2006/relationships/hyperlink" Target="https://labourmarketinsights.gov.au/occupation-profile/Newspaper-and-Periodical-Editors?occupationCode=212412" TargetMode="External"/><Relationship Id="rId1146" Type="http://schemas.openxmlformats.org/officeDocument/2006/relationships/hyperlink" Target="https://labourmarketinsights.gov.au/occupation-profile/Backhoe-Operators?occupationCode=721212" TargetMode="External"/><Relationship Id="rId723" Type="http://schemas.openxmlformats.org/officeDocument/2006/relationships/hyperlink" Target="https://labourmarketinsights.gov.au/occupation-profile/Registered-Nurses-(Perioperative)?occupationCode=254423" TargetMode="External"/><Relationship Id="rId930" Type="http://schemas.openxmlformats.org/officeDocument/2006/relationships/hyperlink" Target="https://labourmarketinsights.gov.au/occupation-profile/Enrolled-Nurses?occupationCode=411411" TargetMode="External"/><Relationship Id="rId1006" Type="http://schemas.openxmlformats.org/officeDocument/2006/relationships/hyperlink" Target="https://labourmarketinsights.gov.au/occupation-profile/Footballers-(Soccer-Rugby-and-AFL)?occupationCode=452411" TargetMode="External"/><Relationship Id="rId155" Type="http://schemas.openxmlformats.org/officeDocument/2006/relationships/hyperlink" Target="https://labourmarketinsights.gov.au/occupation-profile/Dental-Practitioners?occupationCode=2523" TargetMode="External"/><Relationship Id="rId362" Type="http://schemas.openxmlformats.org/officeDocument/2006/relationships/hyperlink" Target="https://labourmarketinsights.gov.au/occupation-profile/Car-Detailers?occupationCode=8111" TargetMode="External"/><Relationship Id="rId1213" Type="http://schemas.openxmlformats.org/officeDocument/2006/relationships/hyperlink" Target="https://labourmarketinsights.gov.au/occupation-profile/Plastics-Factory-Workers?occupationCode=839211" TargetMode="External"/><Relationship Id="rId222" Type="http://schemas.openxmlformats.org/officeDocument/2006/relationships/hyperlink" Target="https://labourmarketinsights.gov.au/occupation-profile/Electrical-Distribution-Trades-Workers?occupationCode=3422" TargetMode="External"/><Relationship Id="rId667" Type="http://schemas.openxmlformats.org/officeDocument/2006/relationships/hyperlink" Target="https://labourmarketinsights.gov.au/occupation-profile/Genetic-Counsellors-(and-Other-Health-Professionals-not-covered-elsewhere)?occupationCode=251999" TargetMode="External"/><Relationship Id="rId874" Type="http://schemas.openxmlformats.org/officeDocument/2006/relationships/hyperlink" Target="https://labourmarketinsights.gov.au/occupation-profile/Horse-Trainers?occupationCode=361112" TargetMode="External"/><Relationship Id="rId17" Type="http://schemas.openxmlformats.org/officeDocument/2006/relationships/hyperlink" Target="https://labourmarketinsights.gov.au/occupation-profile/Importers-Exporters-and-Wholesalers?occupationCode=1333" TargetMode="External"/><Relationship Id="rId527" Type="http://schemas.openxmlformats.org/officeDocument/2006/relationships/hyperlink" Target="https://labourmarketinsights.gov.au/occupation-profile/External-Auditors?occupationCode=221213" TargetMode="External"/><Relationship Id="rId734" Type="http://schemas.openxmlformats.org/officeDocument/2006/relationships/hyperlink" Target="https://labourmarketinsights.gov.au/occupation-profile/Software-Testers?occupationCode=261314" TargetMode="External"/><Relationship Id="rId941" Type="http://schemas.openxmlformats.org/officeDocument/2006/relationships/hyperlink" Target="https://labourmarketinsights.gov.au/occupation-profile/Out-of-School-Hours-Care-Workers?occupationCode=421114" TargetMode="External"/><Relationship Id="rId1157" Type="http://schemas.openxmlformats.org/officeDocument/2006/relationships/hyperlink" Target="https://labourmarketinsights.gov.au/occupation-profile/Taxi-Drivers?occupationCode=731112" TargetMode="External"/><Relationship Id="rId70" Type="http://schemas.openxmlformats.org/officeDocument/2006/relationships/hyperlink" Target="https://labourmarketinsights.gov.au/occupation-profile/Photographers?occupationCode=2113" TargetMode="External"/><Relationship Id="rId166" Type="http://schemas.openxmlformats.org/officeDocument/2006/relationships/hyperlink" Target="https://labourmarketinsights.gov.au/occupation-profile/Midwives?occupationCode=2541" TargetMode="External"/><Relationship Id="rId373" Type="http://schemas.openxmlformats.org/officeDocument/2006/relationships/hyperlink" Target="https://labourmarketinsights.gov.au/occupation-profile/Paving-and-Surfacing-Labourers?occupationCode=8215" TargetMode="External"/><Relationship Id="rId580" Type="http://schemas.openxmlformats.org/officeDocument/2006/relationships/hyperlink" Target="https://labourmarketinsights.gov.au/occupation-profile/Architects?occupationCode=232111" TargetMode="External"/><Relationship Id="rId801" Type="http://schemas.openxmlformats.org/officeDocument/2006/relationships/hyperlink" Target="https://labourmarketinsights.gov.au/occupation-profile/Civil-Engineering-Technicians?occupationCode=312212" TargetMode="External"/><Relationship Id="rId1017" Type="http://schemas.openxmlformats.org/officeDocument/2006/relationships/hyperlink" Target="https://labourmarketinsights.gov.au/occupation-profile/Data-Entry-Operators?occupationCode=532111" TargetMode="External"/><Relationship Id="rId1224" Type="http://schemas.openxmlformats.org/officeDocument/2006/relationships/hyperlink" Target="https://labourmarketinsights.gov.au/occupation-profile/Recycling-Workers?occupationCode=839918" TargetMode="External"/><Relationship Id="rId1" Type="http://schemas.openxmlformats.org/officeDocument/2006/relationships/hyperlink" Target="https://labourmarketinsights.gov.au/occupation-profile/Chief-Executives-and-Managing-Directors?occupationCode=1111" TargetMode="External"/><Relationship Id="rId233" Type="http://schemas.openxmlformats.org/officeDocument/2006/relationships/hyperlink" Target="https://labourmarketinsights.gov.au/occupation-profile/Gardeners?occupationCode=3622" TargetMode="External"/><Relationship Id="rId440" Type="http://schemas.openxmlformats.org/officeDocument/2006/relationships/hyperlink" Target="https://labourmarketinsights.gov.au/occupation-profile/Manufacturing-Production-Managers?occupationCode=133512" TargetMode="External"/><Relationship Id="rId678" Type="http://schemas.openxmlformats.org/officeDocument/2006/relationships/hyperlink" Target="https://labourmarketinsights.gov.au/occupation-profile/Speech-Pathologists?occupationCode=252712" TargetMode="External"/><Relationship Id="rId885" Type="http://schemas.openxmlformats.org/officeDocument/2006/relationships/hyperlink" Target="https://labourmarketinsights.gov.au/occupation-profile/Screen-Printers?occupationCode=392112" TargetMode="External"/><Relationship Id="rId1070" Type="http://schemas.openxmlformats.org/officeDocument/2006/relationships/hyperlink" Target="https://labourmarketinsights.gov.au/occupation-profile/Insurance-Risk-Surveyors?occupationCode=599613" TargetMode="External"/><Relationship Id="rId28" Type="http://schemas.openxmlformats.org/officeDocument/2006/relationships/hyperlink" Target="https://labourmarketinsights.gov.au/occupation-profile/Cafe-and-Restaurant-Managers?occupationCode=1411" TargetMode="External"/><Relationship Id="rId300" Type="http://schemas.openxmlformats.org/officeDocument/2006/relationships/hyperlink" Target="https://labourmarketinsights.gov.au/occupation-profile/Payroll-Clerks?occupationCode=5513" TargetMode="External"/><Relationship Id="rId538" Type="http://schemas.openxmlformats.org/officeDocument/2006/relationships/hyperlink" Target="https://labourmarketinsights.gov.au/occupation-profile/Financial-Investment-Managers?occupationCode=222312" TargetMode="External"/><Relationship Id="rId745" Type="http://schemas.openxmlformats.org/officeDocument/2006/relationships/hyperlink" Target="https://labourmarketinsights.gov.au/occupation-profile/Other-ICT-Support-and-Test-Engineers?occupationCode=263299" TargetMode="External"/><Relationship Id="rId952" Type="http://schemas.openxmlformats.org/officeDocument/2006/relationships/hyperlink" Target="https://labourmarketinsights.gov.au/occupation-profile/Refuge-Workers?occupationCode=423413" TargetMode="External"/><Relationship Id="rId1168" Type="http://schemas.openxmlformats.org/officeDocument/2006/relationships/hyperlink" Target="https://labourmarketinsights.gov.au/occupation-profile/Tow-Truck-Drivers?occupationCode=733115" TargetMode="External"/><Relationship Id="rId81" Type="http://schemas.openxmlformats.org/officeDocument/2006/relationships/hyperlink" Target="https://labourmarketinsights.gov.au/occupation-profile/Human-Resource-Professionals?occupationCode=2231" TargetMode="External"/><Relationship Id="rId177" Type="http://schemas.openxmlformats.org/officeDocument/2006/relationships/hyperlink" Target="https://labourmarketinsights.gov.au/occupation-profile/Barristers?occupationCode=2711" TargetMode="External"/><Relationship Id="rId384" Type="http://schemas.openxmlformats.org/officeDocument/2006/relationships/hyperlink" Target="https://labourmarketinsights.gov.au/occupation-profile/Timber-and-Wood-Process-Workers?occupationCode=8394" TargetMode="External"/><Relationship Id="rId591" Type="http://schemas.openxmlformats.org/officeDocument/2006/relationships/hyperlink" Target="https://labourmarketinsights.gov.au/occupation-profile/Web-Designers?occupationCode=232414" TargetMode="External"/><Relationship Id="rId605" Type="http://schemas.openxmlformats.org/officeDocument/2006/relationships/hyperlink" Target="https://labourmarketinsights.gov.au/occupation-profile/Agricultural-Engineers?occupationCode=233912" TargetMode="External"/><Relationship Id="rId812" Type="http://schemas.openxmlformats.org/officeDocument/2006/relationships/hyperlink" Target="https://labourmarketinsights.gov.au/occupation-profile/Radiocommunications-Technicians?occupationCode=313211" TargetMode="External"/><Relationship Id="rId1028" Type="http://schemas.openxmlformats.org/officeDocument/2006/relationships/hyperlink" Target="https://labourmarketinsights.gov.au/occupation-profile/Bookmakers?occupationCode=552311" TargetMode="External"/><Relationship Id="rId1235" Type="http://schemas.openxmlformats.org/officeDocument/2006/relationships/hyperlink" Target="https://labourmarketinsights.gov.au/occupation-profile/Crane-Chasers?occupationCode=821911" TargetMode="External"/><Relationship Id="rId244" Type="http://schemas.openxmlformats.org/officeDocument/2006/relationships/hyperlink" Target="https://labourmarketinsights.gov.au/occupation-profile/Wood-Machinists-and-Other-Wood-Trades-Workers?occupationCode=3942" TargetMode="External"/><Relationship Id="rId689" Type="http://schemas.openxmlformats.org/officeDocument/2006/relationships/hyperlink" Target="https://labourmarketinsights.gov.au/occupation-profile/Paediatricians?occupationCode=253321" TargetMode="External"/><Relationship Id="rId896" Type="http://schemas.openxmlformats.org/officeDocument/2006/relationships/hyperlink" Target="https://labourmarketinsights.gov.au/occupation-profile/Picture-Framers?occupationCode=394212" TargetMode="External"/><Relationship Id="rId1081" Type="http://schemas.openxmlformats.org/officeDocument/2006/relationships/hyperlink" Target="https://labourmarketinsights.gov.au/occupation-profile/Sales-Representatives-(Motor-Vehicle-Parts-and-Accessories)?occupationCode=611313" TargetMode="External"/><Relationship Id="rId39" Type="http://schemas.openxmlformats.org/officeDocument/2006/relationships/hyperlink" Target="https://labourmarketinsights.gov.au/occupation-profile/Trolley-Collectors?occupationCode=899922" TargetMode="External"/><Relationship Id="rId451" Type="http://schemas.openxmlformats.org/officeDocument/2006/relationships/hyperlink" Target="https://labourmarketinsights.gov.au/occupation-profile/Education-Managers-(not-covered-elsewhere)?occupationCode=134499" TargetMode="External"/><Relationship Id="rId549" Type="http://schemas.openxmlformats.org/officeDocument/2006/relationships/hyperlink" Target="https://labourmarketinsights.gov.au/occupation-profile/Intelligence-Officers?occupationCode=224411" TargetMode="External"/><Relationship Id="rId756" Type="http://schemas.openxmlformats.org/officeDocument/2006/relationships/hyperlink" Target="https://labourmarketinsights.gov.au/occupation-profile/Rehabilitation-Counsellors?occupationCode=272114" TargetMode="External"/><Relationship Id="rId1179" Type="http://schemas.openxmlformats.org/officeDocument/2006/relationships/hyperlink" Target="https://labourmarketinsights.gov.au/occupation-profile/Loader-Operators?occupationCode=721216" TargetMode="External"/><Relationship Id="rId104" Type="http://schemas.openxmlformats.org/officeDocument/2006/relationships/hyperlink" Target="https://labourmarketinsights.gov.au/occupation-profile/Economists?occupationCode=2243" TargetMode="External"/><Relationship Id="rId188" Type="http://schemas.openxmlformats.org/officeDocument/2006/relationships/hyperlink" Target="https://labourmarketinsights.gov.au/occupation-profile/Primary-Products-Inspectors?occupationCode=3113" TargetMode="External"/><Relationship Id="rId311" Type="http://schemas.openxmlformats.org/officeDocument/2006/relationships/hyperlink" Target="https://labourmarketinsights.gov.au/occupation-profile/Purchasing-and-Supply-Logistics-Clerks?occupationCode=5911" TargetMode="External"/><Relationship Id="rId395" Type="http://schemas.openxmlformats.org/officeDocument/2006/relationships/hyperlink" Target="https://labourmarketinsights.gov.au/occupation-profile/Kitchenhands?occupationCode=8513" TargetMode="External"/><Relationship Id="rId409" Type="http://schemas.openxmlformats.org/officeDocument/2006/relationships/hyperlink" Target="https://labourmarketinsights.gov.au/occupation-profile/Members-of-Parliament?occupationCode=111312" TargetMode="External"/><Relationship Id="rId963" Type="http://schemas.openxmlformats.org/officeDocument/2006/relationships/hyperlink" Target="https://labourmarketinsights.gov.au/occupation-profile/Armoured-Car-Escorts?occupationCode=442212" TargetMode="External"/><Relationship Id="rId1039" Type="http://schemas.openxmlformats.org/officeDocument/2006/relationships/hyperlink" Target="https://labourmarketinsights.gov.au/occupation-profile/Postal-Sorting-Officers?occupationCode=561412" TargetMode="External"/><Relationship Id="rId92" Type="http://schemas.openxmlformats.org/officeDocument/2006/relationships/hyperlink" Target="https://labourmarketinsights.gov.au/occupation-profile/Dairy-Cattle-Farm-Workers?occupationCode=841512" TargetMode="External"/><Relationship Id="rId616" Type="http://schemas.openxmlformats.org/officeDocument/2006/relationships/hyperlink" Target="https://labourmarketinsights.gov.au/occupation-profile/Wine-Makers?occupationCode=234213" TargetMode="External"/><Relationship Id="rId823" Type="http://schemas.openxmlformats.org/officeDocument/2006/relationships/hyperlink" Target="https://labourmarketinsights.gov.au/occupation-profile/Aircraft-Maintenance-Engineers-(Avionics)?occupationCode=323111" TargetMode="External"/><Relationship Id="rId255" Type="http://schemas.openxmlformats.org/officeDocument/2006/relationships/hyperlink" Target="https://labourmarketinsights.gov.au/occupation-profile/Enrolled-and-Mothercraft-Nurses?occupationCode=4114" TargetMode="External"/><Relationship Id="rId462" Type="http://schemas.openxmlformats.org/officeDocument/2006/relationships/hyperlink" Target="https://labourmarketinsights.gov.au/occupation-profile/Specialist-Managers-(not-covered-elsewhere)?occupationCode=139999" TargetMode="External"/><Relationship Id="rId1092" Type="http://schemas.openxmlformats.org/officeDocument/2006/relationships/hyperlink" Target="https://labourmarketinsights.gov.au/occupation-profile/Door-to-door-Salespersons?occupationCode=621712" TargetMode="External"/><Relationship Id="rId1106" Type="http://schemas.openxmlformats.org/officeDocument/2006/relationships/hyperlink" Target="https://labourmarketinsights.gov.au/occupation-profile/Concrete-Products-Machine-Operators?occupationCode=711112" TargetMode="External"/><Relationship Id="rId115" Type="http://schemas.openxmlformats.org/officeDocument/2006/relationships/hyperlink" Target="https://labourmarketinsights.gov.au/occupation-profile/Marine-Transport-Professionals?occupationCode=2312" TargetMode="External"/><Relationship Id="rId322" Type="http://schemas.openxmlformats.org/officeDocument/2006/relationships/hyperlink" Target="https://labourmarketinsights.gov.au/occupation-profile/Insurance-Agents?occupationCode=6112" TargetMode="External"/><Relationship Id="rId767" Type="http://schemas.openxmlformats.org/officeDocument/2006/relationships/hyperlink" Target="https://labourmarketinsights.gov.au/occupation-profile/Archaeologists?occupationCode=272414" TargetMode="External"/><Relationship Id="rId974" Type="http://schemas.openxmlformats.org/officeDocument/2006/relationships/hyperlink" Target="https://labourmarketinsights.gov.au/occupation-profile/Natural-Remedy-Consultants?occupationCode=451511" TargetMode="External"/><Relationship Id="rId199" Type="http://schemas.openxmlformats.org/officeDocument/2006/relationships/hyperlink" Target="https://labourmarketinsights.gov.au/occupation-profile/Automotive-Electricians?occupationCode=3211" TargetMode="External"/><Relationship Id="rId627" Type="http://schemas.openxmlformats.org/officeDocument/2006/relationships/hyperlink" Target="https://labourmarketinsights.gov.au/occupation-profile/Biotechnologists?occupationCode=234514" TargetMode="External"/><Relationship Id="rId834" Type="http://schemas.openxmlformats.org/officeDocument/2006/relationships/hyperlink" Target="https://labourmarketinsights.gov.au/occupation-profile/Metal-Machinists-(First-Class)?occupationCode=323214" TargetMode="External"/><Relationship Id="rId266" Type="http://schemas.openxmlformats.org/officeDocument/2006/relationships/hyperlink" Target="https://labourmarketinsights.gov.au/occupation-profile/Cafe-Workers?occupationCode=4312" TargetMode="External"/><Relationship Id="rId473" Type="http://schemas.openxmlformats.org/officeDocument/2006/relationships/hyperlink" Target="https://labourmarketinsights.gov.au/occupation-profile/Sports-Centre-Managers?occupationCode=149113" TargetMode="External"/><Relationship Id="rId680" Type="http://schemas.openxmlformats.org/officeDocument/2006/relationships/hyperlink" Target="https://labourmarketinsights.gov.au/occupation-profile/Resident-Medical-Officers?occupationCode=253112" TargetMode="External"/><Relationship Id="rId901" Type="http://schemas.openxmlformats.org/officeDocument/2006/relationships/hyperlink" Target="https://labourmarketinsights.gov.au/occupation-profile/Shipwrights?occupationCode=399112" TargetMode="External"/><Relationship Id="rId1117" Type="http://schemas.openxmlformats.org/officeDocument/2006/relationships/hyperlink" Target="https://labourmarketinsights.gov.au/occupation-profile/Reinforced-Plastic-and-Composite-Production-Workers?occupationCode=711515" TargetMode="External"/><Relationship Id="rId30" Type="http://schemas.openxmlformats.org/officeDocument/2006/relationships/hyperlink" Target="https://labourmarketinsights.gov.au/occupation-profile/Road-Traffic-Controllers?occupationCode=899923" TargetMode="External"/><Relationship Id="rId126" Type="http://schemas.openxmlformats.org/officeDocument/2006/relationships/hyperlink" Target="https://labourmarketinsights.gov.au/occupation-profile/Industrial-Mechanical-and-Production-Engineers?occupationCode=2335" TargetMode="External"/><Relationship Id="rId333" Type="http://schemas.openxmlformats.org/officeDocument/2006/relationships/hyperlink" Target="https://labourmarketinsights.gov.au/occupation-profile/Checkout-Operators-and-Office-Cashiers?occupationCode=6311" TargetMode="External"/><Relationship Id="rId540" Type="http://schemas.openxmlformats.org/officeDocument/2006/relationships/hyperlink" Target="https://labourmarketinsights.gov.au/occupation-profile/Recruitment-Consultants?occupationCode=223112" TargetMode="External"/><Relationship Id="rId778" Type="http://schemas.openxmlformats.org/officeDocument/2006/relationships/hyperlink" Target="https://labourmarketinsights.gov.au/occupation-profile/Other-Medical-Technicians?occupationCode=311299" TargetMode="External"/><Relationship Id="rId985" Type="http://schemas.openxmlformats.org/officeDocument/2006/relationships/hyperlink" Target="https://labourmarketinsights.gov.au/occupation-profile/Religious-Assistants?occupationCode=451816" TargetMode="External"/><Relationship Id="rId1170" Type="http://schemas.openxmlformats.org/officeDocument/2006/relationships/hyperlink" Target="https://labourmarketinsights.gov.au/occupation-profile/Domestic-Housekeepers?occupationCode=811412" TargetMode="External"/><Relationship Id="rId638" Type="http://schemas.openxmlformats.org/officeDocument/2006/relationships/hyperlink" Target="https://labourmarketinsights.gov.au/occupation-profile/Natural-and-Physical-Science-Professionals-(not-covered-elsewhere)?occupationCode=234999" TargetMode="External"/><Relationship Id="rId845" Type="http://schemas.openxmlformats.org/officeDocument/2006/relationships/hyperlink" Target="https://labourmarketinsights.gov.au/occupation-profile/Vehicle-Body-Builders?occupationCode=324211" TargetMode="External"/><Relationship Id="rId1030" Type="http://schemas.openxmlformats.org/officeDocument/2006/relationships/hyperlink" Target="https://labourmarketinsights.gov.au/occupation-profile/Money-Market-Clerks?occupationCode=552313" TargetMode="External"/><Relationship Id="rId277" Type="http://schemas.openxmlformats.org/officeDocument/2006/relationships/hyperlink" Target="https://labourmarketinsights.gov.au/occupation-profile/Driving-Instructors?occupationCode=4512" TargetMode="External"/><Relationship Id="rId400" Type="http://schemas.openxmlformats.org/officeDocument/2006/relationships/hyperlink" Target="https://labourmarketinsights.gov.au/occupation-profile/Handypersons?occupationCode=8993" TargetMode="External"/><Relationship Id="rId484" Type="http://schemas.openxmlformats.org/officeDocument/2006/relationships/hyperlink" Target="https://labourmarketinsights.gov.au/occupation-profile/Bank-Managers-and-Branch-Managers?occupationCode=149914" TargetMode="External"/><Relationship Id="rId705" Type="http://schemas.openxmlformats.org/officeDocument/2006/relationships/hyperlink" Target="https://labourmarketinsights.gov.au/occupation-profile/Obstetricians-and-Gynaecologists?occupationCode=253913" TargetMode="External"/><Relationship Id="rId1128" Type="http://schemas.openxmlformats.org/officeDocument/2006/relationships/hyperlink" Target="https://labourmarketinsights.gov.au/occupation-profile/Sterilisation-Technicians?occupationCode=711914" TargetMode="External"/><Relationship Id="rId137" Type="http://schemas.openxmlformats.org/officeDocument/2006/relationships/hyperlink" Target="https://labourmarketinsights.gov.au/occupation-profile/Early-Childhood-(Pre-primary-School)-Teachers?occupationCode=2411" TargetMode="External"/><Relationship Id="rId344" Type="http://schemas.openxmlformats.org/officeDocument/2006/relationships/hyperlink" Target="https://labourmarketinsights.gov.au/occupation-profile/Plastics-and-Rubber-Production-Machine-Operators?occupationCode=7115" TargetMode="External"/><Relationship Id="rId691" Type="http://schemas.openxmlformats.org/officeDocument/2006/relationships/hyperlink" Target="https://labourmarketinsights.gov.au/occupation-profile/Rheumatologists?occupationCode=253323" TargetMode="External"/><Relationship Id="rId789" Type="http://schemas.openxmlformats.org/officeDocument/2006/relationships/hyperlink" Target="https://labourmarketinsights.gov.au/occupation-profile/Architectural-Draftspersons?occupationCode=312111" TargetMode="External"/><Relationship Id="rId912" Type="http://schemas.openxmlformats.org/officeDocument/2006/relationships/hyperlink" Target="https://labourmarketinsights.gov.au/occupation-profile/Sound-Technicians?occupationCode=399516" TargetMode="External"/><Relationship Id="rId996" Type="http://schemas.openxmlformats.org/officeDocument/2006/relationships/hyperlink" Target="https://labourmarketinsights.gov.au/occupation-profile/Horse-Riding-Coaches-and-Instructors?occupationCode=452313" TargetMode="External"/><Relationship Id="rId41" Type="http://schemas.openxmlformats.org/officeDocument/2006/relationships/hyperlink" Target="https://labourmarketinsights.gov.au/occupation-profile/Caravan-Park-and-Camping-Ground-Managers?occupationCode=1412" TargetMode="External"/><Relationship Id="rId551" Type="http://schemas.openxmlformats.org/officeDocument/2006/relationships/hyperlink" Target="https://labourmarketinsights.gov.au/occupation-profile/Land-Economists?occupationCode=224511" TargetMode="External"/><Relationship Id="rId649" Type="http://schemas.openxmlformats.org/officeDocument/2006/relationships/hyperlink" Target="https://labourmarketinsights.gov.au/occupation-profile/Drama-Teachers-(Private-Tuition)?occupationCode=249213" TargetMode="External"/><Relationship Id="rId856" Type="http://schemas.openxmlformats.org/officeDocument/2006/relationships/hyperlink" Target="https://labourmarketinsights.gov.au/occupation-profile/Gasfitters?occupationCode=334114" TargetMode="External"/><Relationship Id="rId1181" Type="http://schemas.openxmlformats.org/officeDocument/2006/relationships/hyperlink" Target="https://labourmarketinsights.gov.au/occupation-profile/Other-Textile-and-Footwear-Production-Machine-Operators?occupationCode=711799" TargetMode="External"/><Relationship Id="rId190" Type="http://schemas.openxmlformats.org/officeDocument/2006/relationships/hyperlink" Target="https://labourmarketinsights.gov.au/occupation-profile/Architectural-Building--Surveying-Technicians?occupationCode=3121" TargetMode="External"/><Relationship Id="rId204" Type="http://schemas.openxmlformats.org/officeDocument/2006/relationships/hyperlink" Target="https://labourmarketinsights.gov.au/occupation-profile/Aircraft-Maintenance-Engineers?occupationCode=3231" TargetMode="External"/><Relationship Id="rId288" Type="http://schemas.openxmlformats.org/officeDocument/2006/relationships/hyperlink" Target="https://labourmarketinsights.gov.au/occupation-profile/Contract-Program-and-Project-Administrators?occupationCode=5111" TargetMode="External"/><Relationship Id="rId411" Type="http://schemas.openxmlformats.org/officeDocument/2006/relationships/hyperlink" Target="https://labourmarketinsights.gov.au/occupation-profile/Cotton-Growers?occupationCode=121211" TargetMode="External"/><Relationship Id="rId509" Type="http://schemas.openxmlformats.org/officeDocument/2006/relationships/hyperlink" Target="https://labourmarketinsights.gov.au/occupation-profile/Film-and-Video-Editors?occupationCode=212314" TargetMode="External"/><Relationship Id="rId1041" Type="http://schemas.openxmlformats.org/officeDocument/2006/relationships/hyperlink" Target="https://labourmarketinsights.gov.au/occupation-profile/Meter-Readers?occupationCode=561912" TargetMode="External"/><Relationship Id="rId1139" Type="http://schemas.openxmlformats.org/officeDocument/2006/relationships/hyperlink" Target="https://labourmarketinsights.gov.au/occupation-profile/Railway-Signal-Operators?occupationCode=712917" TargetMode="External"/><Relationship Id="rId495" Type="http://schemas.openxmlformats.org/officeDocument/2006/relationships/hyperlink" Target="https://labourmarketinsights.gov.au/occupation-profile/Other-Music-Professionals?occupationCode=211299" TargetMode="External"/><Relationship Id="rId716" Type="http://schemas.openxmlformats.org/officeDocument/2006/relationships/hyperlink" Target="https://labourmarketinsights.gov.au/occupation-profile/Registered-Nurses-(Community-Health)?occupationCode=254414" TargetMode="External"/><Relationship Id="rId923" Type="http://schemas.openxmlformats.org/officeDocument/2006/relationships/hyperlink" Target="https://labourmarketinsights.gov.au/occupation-profile/Intensive-Care-Ambulance-Paramedics?occupationCode=411112" TargetMode="External"/><Relationship Id="rId52" Type="http://schemas.openxmlformats.org/officeDocument/2006/relationships/hyperlink" Target="https://labourmarketinsights.gov.au/occupation-profile/Retail-Managers?occupationCode=1421" TargetMode="External"/><Relationship Id="rId148" Type="http://schemas.openxmlformats.org/officeDocument/2006/relationships/hyperlink" Target="https://labourmarketinsights.gov.au/occupation-profile/Medical-Imaging-Professionals?occupationCode=2512" TargetMode="External"/><Relationship Id="rId355" Type="http://schemas.openxmlformats.org/officeDocument/2006/relationships/hyperlink" Target="https://labourmarketinsights.gov.au/occupation-profile/Other-Mobile-Plant-Operators?occupationCode=7219" TargetMode="External"/><Relationship Id="rId562" Type="http://schemas.openxmlformats.org/officeDocument/2006/relationships/hyperlink" Target="https://labourmarketinsights.gov.au/occupation-profile/Information-and-Organisation-Professionals-(not-covered-elsewhere)?occupationCode=224999" TargetMode="External"/><Relationship Id="rId1192" Type="http://schemas.openxmlformats.org/officeDocument/2006/relationships/hyperlink" Target="https://labourmarketinsights.gov.au/occupation-profile/Laggers?occupationCode=821913" TargetMode="External"/><Relationship Id="rId1206" Type="http://schemas.openxmlformats.org/officeDocument/2006/relationships/hyperlink" Target="https://labourmarketinsights.gov.au/occupation-profile/Seafood-Process-Workers?occupationCode=831313" TargetMode="External"/><Relationship Id="rId215" Type="http://schemas.openxmlformats.org/officeDocument/2006/relationships/hyperlink" Target="https://labourmarketinsights.gov.au/occupation-profile/Plasterers?occupationCode=3332" TargetMode="External"/><Relationship Id="rId422" Type="http://schemas.openxmlformats.org/officeDocument/2006/relationships/hyperlink" Target="https://labourmarketinsights.gov.au/occupation-profile/Beef-Cattle-Farmers?occupationCode=121312" TargetMode="External"/><Relationship Id="rId867" Type="http://schemas.openxmlformats.org/officeDocument/2006/relationships/hyperlink" Target="https://labourmarketinsights.gov.au/occupation-profile/Electronic-Instrument-Trades-Workers-(Special-Class)?occupationCode=342315" TargetMode="External"/><Relationship Id="rId1052" Type="http://schemas.openxmlformats.org/officeDocument/2006/relationships/hyperlink" Target="https://labourmarketinsights.gov.au/occupation-profile/Legal-Executives?occupationCode=599112" TargetMode="External"/><Relationship Id="rId299" Type="http://schemas.openxmlformats.org/officeDocument/2006/relationships/hyperlink" Target="https://labourmarketinsights.gov.au/occupation-profile/Bookkeepers?occupationCode=5512" TargetMode="External"/><Relationship Id="rId727" Type="http://schemas.openxmlformats.org/officeDocument/2006/relationships/hyperlink" Target="https://labourmarketinsights.gov.au/occupation-profile/ICT-Business-Analysts?occupationCode=261111" TargetMode="External"/><Relationship Id="rId934" Type="http://schemas.openxmlformats.org/officeDocument/2006/relationships/hyperlink" Target="https://labourmarketinsights.gov.au/occupation-profile/Family-Support-Workers?occupationCode=411713" TargetMode="External"/><Relationship Id="rId63" Type="http://schemas.openxmlformats.org/officeDocument/2006/relationships/hyperlink" Target="https://labourmarketinsights.gov.au/occupation-profile/Amusement-Fitness-and-Sports-Centre-Managers?occupationCode=1491" TargetMode="External"/><Relationship Id="rId159" Type="http://schemas.openxmlformats.org/officeDocument/2006/relationships/hyperlink" Target="https://labourmarketinsights.gov.au/occupation-profile/Audiologists-and-Speech-Pathologists?occupationCode=2527" TargetMode="External"/><Relationship Id="rId366" Type="http://schemas.openxmlformats.org/officeDocument/2006/relationships/hyperlink" Target="https://labourmarketinsights.gov.au/occupation-profile/Laundry-Workers?occupationCode=8115" TargetMode="External"/><Relationship Id="rId573" Type="http://schemas.openxmlformats.org/officeDocument/2006/relationships/hyperlink" Target="https://labourmarketinsights.gov.au/occupation-profile/Other-Air-Transport-Professionals?occupationCode=231199" TargetMode="External"/><Relationship Id="rId780" Type="http://schemas.openxmlformats.org/officeDocument/2006/relationships/hyperlink" Target="https://labourmarketinsights.gov.au/occupation-profile/Meat-Inspectors?occupationCode=311312" TargetMode="External"/><Relationship Id="rId1217" Type="http://schemas.openxmlformats.org/officeDocument/2006/relationships/hyperlink" Target="https://labourmarketinsights.gov.au/occupation-profile/Paper-and-Pulp-Mill-Workers?occupationCode=839411" TargetMode="External"/><Relationship Id="rId226" Type="http://schemas.openxmlformats.org/officeDocument/2006/relationships/hyperlink" Target="https://labourmarketinsights.gov.au/occupation-profile/Butchers-and-Smallgoods-Makers?occupationCode=3512" TargetMode="External"/><Relationship Id="rId433" Type="http://schemas.openxmlformats.org/officeDocument/2006/relationships/hyperlink" Target="https://labourmarketinsights.gov.au/occupation-profile/Advertising-Managers?occupationCode=131113" TargetMode="External"/><Relationship Id="rId878" Type="http://schemas.openxmlformats.org/officeDocument/2006/relationships/hyperlink" Target="https://labourmarketinsights.gov.au/occupation-profile/Other-Animal-Attendants-and-Trainers?occupationCode=361199" TargetMode="External"/><Relationship Id="rId1063" Type="http://schemas.openxmlformats.org/officeDocument/2006/relationships/hyperlink" Target="https://labourmarketinsights.gov.au/occupation-profile/Taxation-Inspectors?occupationCode=599516" TargetMode="External"/><Relationship Id="rId640" Type="http://schemas.openxmlformats.org/officeDocument/2006/relationships/hyperlink" Target="https://labourmarketinsights.gov.au/occupation-profile/Teachers-of-the-Hearing-Impaired?occupationCode=241512" TargetMode="External"/><Relationship Id="rId738" Type="http://schemas.openxmlformats.org/officeDocument/2006/relationships/hyperlink" Target="https://labourmarketinsights.gov.au/occupation-profile/Systems-Administrators?occupationCode=262113" TargetMode="External"/><Relationship Id="rId945" Type="http://schemas.openxmlformats.org/officeDocument/2006/relationships/hyperlink" Target="https://labourmarketinsights.gov.au/occupation-profile/Teachers'-Aides?occupationCode=422116" TargetMode="External"/><Relationship Id="rId74" Type="http://schemas.openxmlformats.org/officeDocument/2006/relationships/hyperlink" Target="https://labourmarketinsights.gov.au/occupation-profile/Film-Television-Radio-and-Stage-Directors?occupationCode=2123" TargetMode="External"/><Relationship Id="rId377" Type="http://schemas.openxmlformats.org/officeDocument/2006/relationships/hyperlink" Target="https://labourmarketinsights.gov.au/occupation-profile/Meat-Boners-and-Slicers-and-Slaughterers?occupationCode=8312" TargetMode="External"/><Relationship Id="rId500" Type="http://schemas.openxmlformats.org/officeDocument/2006/relationships/hyperlink" Target="https://labourmarketinsights.gov.au/occupation-profile/Artistic-Directors?occupationCode=212111" TargetMode="External"/><Relationship Id="rId584" Type="http://schemas.openxmlformats.org/officeDocument/2006/relationships/hyperlink" Target="https://labourmarketinsights.gov.au/occupation-profile/Other-Spatial-Scientists?occupationCode=232214" TargetMode="External"/><Relationship Id="rId805" Type="http://schemas.openxmlformats.org/officeDocument/2006/relationships/hyperlink" Target="https://labourmarketinsights.gov.au/occupation-profile/Mine-Deputies?occupationCode=312913" TargetMode="External"/><Relationship Id="rId1130" Type="http://schemas.openxmlformats.org/officeDocument/2006/relationships/hyperlink" Target="https://labourmarketinsights.gov.au/occupation-profile/Drillers?occupationCode=712211" TargetMode="External"/><Relationship Id="rId1228" Type="http://schemas.openxmlformats.org/officeDocument/2006/relationships/hyperlink" Target="https://labourmarketinsights.gov.au/occupation-profile/Fruit-and-Nut-Pickers?occupationCode=841212" TargetMode="External"/><Relationship Id="rId5" Type="http://schemas.openxmlformats.org/officeDocument/2006/relationships/hyperlink" Target="https://labourmarketinsights.gov.au/occupation-profile/Crop-Farmers?occupationCode=1212" TargetMode="External"/><Relationship Id="rId237" Type="http://schemas.openxmlformats.org/officeDocument/2006/relationships/hyperlink" Target="https://labourmarketinsights.gov.au/occupation-profile/Binders-Finishers-and-Screen-Printers?occupationCode=3921" TargetMode="External"/><Relationship Id="rId791" Type="http://schemas.openxmlformats.org/officeDocument/2006/relationships/hyperlink" Target="https://labourmarketinsights.gov.au/occupation-profile/Building-Inspectors?occupationCode=312113" TargetMode="External"/><Relationship Id="rId889" Type="http://schemas.openxmlformats.org/officeDocument/2006/relationships/hyperlink" Target="https://labourmarketinsights.gov.au/occupation-profile/Sail-Makers?occupationCode=393113" TargetMode="External"/><Relationship Id="rId1074" Type="http://schemas.openxmlformats.org/officeDocument/2006/relationships/hyperlink" Target="https://labourmarketinsights.gov.au/occupation-profile/Clinical-Coders?occupationCode=599915" TargetMode="External"/><Relationship Id="rId444" Type="http://schemas.openxmlformats.org/officeDocument/2006/relationships/hyperlink" Target="https://labourmarketinsights.gov.au/occupation-profile/Medical-Administrators?occupationCode=134211" TargetMode="External"/><Relationship Id="rId651" Type="http://schemas.openxmlformats.org/officeDocument/2006/relationships/hyperlink" Target="https://labourmarketinsights.gov.au/occupation-profile/Other-Private-Tutors-and-Teachers?occupationCode=249299" TargetMode="External"/><Relationship Id="rId749" Type="http://schemas.openxmlformats.org/officeDocument/2006/relationships/hyperlink" Target="https://labourmarketinsights.gov.au/occupation-profile/Magistrates?occupationCode=271212" TargetMode="External"/><Relationship Id="rId290" Type="http://schemas.openxmlformats.org/officeDocument/2006/relationships/hyperlink" Target="https://labourmarketinsights.gov.au/occupation-profile/Practice-Managers?occupationCode=5122" TargetMode="External"/><Relationship Id="rId304" Type="http://schemas.openxmlformats.org/officeDocument/2006/relationships/hyperlink" Target="https://labourmarketinsights.gov.au/occupation-profile/Betting-Clerks?occupationCode=5611" TargetMode="External"/><Relationship Id="rId388" Type="http://schemas.openxmlformats.org/officeDocument/2006/relationships/hyperlink" Target="https://labourmarketinsights.gov.au/occupation-profile/Forestry-and-Logging-Workers?occupationCode=8413" TargetMode="External"/><Relationship Id="rId511" Type="http://schemas.openxmlformats.org/officeDocument/2006/relationships/hyperlink" Target="https://labourmarketinsights.gov.au/occupation-profile/Technical-Directors?occupationCode=212317" TargetMode="External"/><Relationship Id="rId609" Type="http://schemas.openxmlformats.org/officeDocument/2006/relationships/hyperlink" Target="https://labourmarketinsights.gov.au/occupation-profile/Environmental-Engineers?occupationCode=233915" TargetMode="External"/><Relationship Id="rId956" Type="http://schemas.openxmlformats.org/officeDocument/2006/relationships/hyperlink" Target="https://labourmarketinsights.gov.au/occupation-profile/Doorpersons-and-Luggage-Porters?occupationCode=431912" TargetMode="External"/><Relationship Id="rId1141" Type="http://schemas.openxmlformats.org/officeDocument/2006/relationships/hyperlink" Target="https://labourmarketinsights.gov.au/occupation-profile/Waste-Water-and-Water-Plant-Operators?occupationCode=712921" TargetMode="External"/><Relationship Id="rId85" Type="http://schemas.openxmlformats.org/officeDocument/2006/relationships/hyperlink" Target="https://labourmarketinsights.gov.au/occupation-profile/Archivists-Curators-and-Records-Managers?occupationCode=2242" TargetMode="External"/><Relationship Id="rId150" Type="http://schemas.openxmlformats.org/officeDocument/2006/relationships/hyperlink" Target="https://labourmarketinsights.gov.au/occupation-profile/Pharmacists?occupationCode=2515" TargetMode="External"/><Relationship Id="rId595" Type="http://schemas.openxmlformats.org/officeDocument/2006/relationships/hyperlink" Target="https://labourmarketinsights.gov.au/occupation-profile/Geotechnical-Engineers?occupationCode=233212" TargetMode="External"/><Relationship Id="rId816" Type="http://schemas.openxmlformats.org/officeDocument/2006/relationships/hyperlink" Target="https://labourmarketinsights.gov.au/occupation-profile/Diesel-Motor-Mechanics?occupationCode=321212" TargetMode="External"/><Relationship Id="rId1001" Type="http://schemas.openxmlformats.org/officeDocument/2006/relationships/hyperlink" Target="https://labourmarketinsights.gov.au/occupation-profile/Other-Sports-Coaches-and-Instructors?occupationCode=452317" TargetMode="External"/><Relationship Id="rId248" Type="http://schemas.openxmlformats.org/officeDocument/2006/relationships/hyperlink" Target="https://labourmarketinsights.gov.au/occupation-profile/Jewellers?occupationCode=3994" TargetMode="External"/><Relationship Id="rId455" Type="http://schemas.openxmlformats.org/officeDocument/2006/relationships/hyperlink" Target="https://labourmarketinsights.gov.au/occupation-profile/Commissioned-Defence-Force-Officers?occupationCode=139111" TargetMode="External"/><Relationship Id="rId662" Type="http://schemas.openxmlformats.org/officeDocument/2006/relationships/hyperlink" Target="https://labourmarketinsights.gov.au/occupation-profile/Hospital-Pharmacists?occupationCode=251511" TargetMode="External"/><Relationship Id="rId1085" Type="http://schemas.openxmlformats.org/officeDocument/2006/relationships/hyperlink" Target="https://labourmarketinsights.gov.au/occupation-profile/Property-Managers?occupationCode=612112" TargetMode="External"/><Relationship Id="rId12" Type="http://schemas.openxmlformats.org/officeDocument/2006/relationships/hyperlink" Target="https://labourmarketinsights.gov.au/occupation-profile/Policy-and-Planning-Managers?occupationCode=1324" TargetMode="External"/><Relationship Id="rId108" Type="http://schemas.openxmlformats.org/officeDocument/2006/relationships/hyperlink" Target="https://labourmarketinsights.gov.au/occupation-profile/Management-and-Organisation-Analysts?occupationCode=2247" TargetMode="External"/><Relationship Id="rId315" Type="http://schemas.openxmlformats.org/officeDocument/2006/relationships/hyperlink" Target="https://labourmarketinsights.gov.au/occupation-profile/Debt-Collectors?occupationCode=5993" TargetMode="External"/><Relationship Id="rId522" Type="http://schemas.openxmlformats.org/officeDocument/2006/relationships/hyperlink" Target="https://labourmarketinsights.gov.au/occupation-profile/Accountants-(General)?occupationCode=221111" TargetMode="External"/><Relationship Id="rId967" Type="http://schemas.openxmlformats.org/officeDocument/2006/relationships/hyperlink" Target="https://labourmarketinsights.gov.au/occupation-profile/Security-Consultants?occupationCode=442216" TargetMode="External"/><Relationship Id="rId1152" Type="http://schemas.openxmlformats.org/officeDocument/2006/relationships/hyperlink" Target="https://labourmarketinsights.gov.au/occupation-profile/Paving-Plant-Operators?occupationCode=721913" TargetMode="External"/><Relationship Id="rId96" Type="http://schemas.openxmlformats.org/officeDocument/2006/relationships/hyperlink" Target="https://labourmarketinsights.gov.au/occupation-profile/Tree-Fallers?occupationCode=841313" TargetMode="External"/><Relationship Id="rId161" Type="http://schemas.openxmlformats.org/officeDocument/2006/relationships/hyperlink" Target="https://labourmarketinsights.gov.au/occupation-profile/Anaesthetists?occupationCode=2532" TargetMode="External"/><Relationship Id="rId399" Type="http://schemas.openxmlformats.org/officeDocument/2006/relationships/hyperlink" Target="https://labourmarketinsights.gov.au/occupation-profile/Deck-and-Fishing-Hands?occupationCode=8992" TargetMode="External"/><Relationship Id="rId827" Type="http://schemas.openxmlformats.org/officeDocument/2006/relationships/hyperlink" Target="https://labourmarketinsights.gov.au/occupation-profile/Electroplaters?occupationCode=322112" TargetMode="External"/><Relationship Id="rId1012" Type="http://schemas.openxmlformats.org/officeDocument/2006/relationships/hyperlink" Target="https://labourmarketinsights.gov.au/occupation-profile/Program-and-Project-Administrators?occupationCode=511112" TargetMode="External"/><Relationship Id="rId259" Type="http://schemas.openxmlformats.org/officeDocument/2006/relationships/hyperlink" Target="https://labourmarketinsights.gov.au/occupation-profile/Child-Carers?occupationCode=4211" TargetMode="External"/><Relationship Id="rId466" Type="http://schemas.openxmlformats.org/officeDocument/2006/relationships/hyperlink" Target="https://labourmarketinsights.gov.au/occupation-profile/Accommodation-and-Hospitality-Managers-(not-covered-elsewhere)?occupationCode=141999" TargetMode="External"/><Relationship Id="rId673" Type="http://schemas.openxmlformats.org/officeDocument/2006/relationships/hyperlink" Target="https://labourmarketinsights.gov.au/occupation-profile/Chinese-Medicine-Practitioners?occupationCode=252214" TargetMode="External"/><Relationship Id="rId880" Type="http://schemas.openxmlformats.org/officeDocument/2006/relationships/hyperlink" Target="https://labourmarketinsights.gov.au/occupation-profile/Gardeners-(General)?occupationCode=362211" TargetMode="External"/><Relationship Id="rId1096" Type="http://schemas.openxmlformats.org/officeDocument/2006/relationships/hyperlink" Target="https://labourmarketinsights.gov.au/occupation-profile/Sales-Assistants-and-Salespersons-(not-covered-elsewhere)?occupationCode=621999" TargetMode="External"/><Relationship Id="rId23" Type="http://schemas.openxmlformats.org/officeDocument/2006/relationships/hyperlink" Target="https://labourmarketinsights.gov.au/occupation-profile/Other-Education-Managers?occupationCode=1344" TargetMode="External"/><Relationship Id="rId119" Type="http://schemas.openxmlformats.org/officeDocument/2006/relationships/hyperlink" Target="https://labourmarketinsights.gov.au/occupation-profile/Graphic-and-Web-Designers-and-Illustrators?occupationCode=2324" TargetMode="External"/><Relationship Id="rId326" Type="http://schemas.openxmlformats.org/officeDocument/2006/relationships/hyperlink" Target="https://labourmarketinsights.gov.au/occupation-profile/Sales-Representatives?occupationCode=6113" TargetMode="External"/><Relationship Id="rId533" Type="http://schemas.openxmlformats.org/officeDocument/2006/relationships/hyperlink" Target="https://labourmarketinsights.gov.au/occupation-profile/Financial-Market-Dealers?occupationCode=222211" TargetMode="External"/><Relationship Id="rId978" Type="http://schemas.openxmlformats.org/officeDocument/2006/relationships/hyperlink" Target="https://labourmarketinsights.gov.au/occupation-profile/Travel-Consultants?occupationCode=451612" TargetMode="External"/><Relationship Id="rId1163" Type="http://schemas.openxmlformats.org/officeDocument/2006/relationships/hyperlink" Target="https://labourmarketinsights.gov.au/occupation-profile/Tram-Drivers?occupationCode=731312" TargetMode="External"/><Relationship Id="rId740" Type="http://schemas.openxmlformats.org/officeDocument/2006/relationships/hyperlink" Target="https://labourmarketinsights.gov.au/occupation-profile/Network-Administrators?occupationCode=263112" TargetMode="External"/><Relationship Id="rId838" Type="http://schemas.openxmlformats.org/officeDocument/2006/relationships/hyperlink" Target="https://labourmarketinsights.gov.au/occupation-profile/Gunsmiths?occupationCode=323312" TargetMode="External"/><Relationship Id="rId1023" Type="http://schemas.openxmlformats.org/officeDocument/2006/relationships/hyperlink" Target="https://labourmarketinsights.gov.au/occupation-profile/Admissions-Clerks?occupationCode=542112" TargetMode="External"/><Relationship Id="rId172" Type="http://schemas.openxmlformats.org/officeDocument/2006/relationships/hyperlink" Target="https://labourmarketinsights.gov.au/occupation-profile/Software-and-Applications-Programmers?occupationCode=2613" TargetMode="External"/><Relationship Id="rId477" Type="http://schemas.openxmlformats.org/officeDocument/2006/relationships/hyperlink" Target="https://labourmarketinsights.gov.au/occupation-profile/Retail-Managers-(General)?occupationCode=142111" TargetMode="External"/><Relationship Id="rId600" Type="http://schemas.openxmlformats.org/officeDocument/2006/relationships/hyperlink" Target="https://labourmarketinsights.gov.au/occupation-profile/Mechanical-Engineers?occupationCode=233512" TargetMode="External"/><Relationship Id="rId684" Type="http://schemas.openxmlformats.org/officeDocument/2006/relationships/hyperlink" Target="https://labourmarketinsights.gov.au/occupation-profile/Medical-Oncologists?occupationCode=253314" TargetMode="External"/><Relationship Id="rId1230" Type="http://schemas.openxmlformats.org/officeDocument/2006/relationships/hyperlink" Target="https://labourmarketinsights.gov.au/occupation-profile/Cement-and-Concrete-Plant-Workers?occupationCode=839911" TargetMode="External"/><Relationship Id="rId337" Type="http://schemas.openxmlformats.org/officeDocument/2006/relationships/hyperlink" Target="https://labourmarketinsights.gov.au/occupation-profile/Ticket-Salespersons?occupationCode=6394" TargetMode="External"/><Relationship Id="rId891" Type="http://schemas.openxmlformats.org/officeDocument/2006/relationships/hyperlink" Target="https://labourmarketinsights.gov.au/occupation-profile/Dressmakers-and-Tailors?occupationCode=393213" TargetMode="External"/><Relationship Id="rId905" Type="http://schemas.openxmlformats.org/officeDocument/2006/relationships/hyperlink" Target="https://labourmarketinsights.gov.au/occupation-profile/Gallery-and-Museum-Technicians?occupationCode=399311" TargetMode="External"/><Relationship Id="rId989" Type="http://schemas.openxmlformats.org/officeDocument/2006/relationships/hyperlink" Target="https://labourmarketinsights.gov.au/occupation-profile/Hunting-Guides?occupationCode=452213" TargetMode="External"/><Relationship Id="rId34" Type="http://schemas.openxmlformats.org/officeDocument/2006/relationships/hyperlink" Target="https://labourmarketinsights.gov.au/occupation-profile/Leaflet-and-Newspaper-Deliverers?occupationCode=899915" TargetMode="External"/><Relationship Id="rId544" Type="http://schemas.openxmlformats.org/officeDocument/2006/relationships/hyperlink" Target="https://labourmarketinsights.gov.au/occupation-profile/Statisticians?occupationCode=224113" TargetMode="External"/><Relationship Id="rId751" Type="http://schemas.openxmlformats.org/officeDocument/2006/relationships/hyperlink" Target="https://labourmarketinsights.gov.au/occupation-profile/Intellectual-Property-Lawyers?occupationCode=271214" TargetMode="External"/><Relationship Id="rId849" Type="http://schemas.openxmlformats.org/officeDocument/2006/relationships/hyperlink" Target="https://labourmarketinsights.gov.au/occupation-profile/Carpenters?occupationCode=331212" TargetMode="External"/><Relationship Id="rId1174" Type="http://schemas.openxmlformats.org/officeDocument/2006/relationships/hyperlink" Target="https://labourmarketinsights.gov.au/occupation-profile/Window-Cleaners?occupationCode=811612" TargetMode="External"/><Relationship Id="rId183" Type="http://schemas.openxmlformats.org/officeDocument/2006/relationships/hyperlink" Target="https://labourmarketinsights.gov.au/occupation-profile/Social-Professionals?occupationCode=2724" TargetMode="External"/><Relationship Id="rId390" Type="http://schemas.openxmlformats.org/officeDocument/2006/relationships/hyperlink" Target="https://labourmarketinsights.gov.au/occupation-profile/Livestock-Farm-Workers?occupationCode=8415" TargetMode="External"/><Relationship Id="rId404" Type="http://schemas.openxmlformats.org/officeDocument/2006/relationships/hyperlink" Target="https://labourmarketinsights.gov.au/occupation-profile/Vending-Machine-Attendants?occupationCode=8997" TargetMode="External"/><Relationship Id="rId611" Type="http://schemas.openxmlformats.org/officeDocument/2006/relationships/hyperlink" Target="https://labourmarketinsights.gov.au/occupation-profile/Agricultural-Consultants?occupationCode=234111" TargetMode="External"/><Relationship Id="rId1034" Type="http://schemas.openxmlformats.org/officeDocument/2006/relationships/hyperlink" Target="https://labourmarketinsights.gov.au/occupation-profile/Telephone-Betting-Clerks?occupationCode=561113" TargetMode="External"/><Relationship Id="rId250" Type="http://schemas.openxmlformats.org/officeDocument/2006/relationships/hyperlink" Target="https://labourmarketinsights.gov.au/occupation-profile/Signwriters?occupationCode=3996" TargetMode="External"/><Relationship Id="rId488" Type="http://schemas.openxmlformats.org/officeDocument/2006/relationships/hyperlink" Target="https://labourmarketinsights.gov.au/occupation-profile/Dancers-and-Choreographers?occupationCode=211112" TargetMode="External"/><Relationship Id="rId695" Type="http://schemas.openxmlformats.org/officeDocument/2006/relationships/hyperlink" Target="https://labourmarketinsights.gov.au/occupation-profile/Cardiothoracic-Surgeons?occupationCode=253512" TargetMode="External"/><Relationship Id="rId709" Type="http://schemas.openxmlformats.org/officeDocument/2006/relationships/hyperlink" Target="https://labourmarketinsights.gov.au/occupation-profile/Radiation-Oncologists?occupationCode=253918" TargetMode="External"/><Relationship Id="rId916" Type="http://schemas.openxmlformats.org/officeDocument/2006/relationships/hyperlink" Target="https://labourmarketinsights.gov.au/occupation-profile/Interior-Decorators?occupationCode=399912" TargetMode="External"/><Relationship Id="rId1101" Type="http://schemas.openxmlformats.org/officeDocument/2006/relationships/hyperlink" Target="https://labourmarketinsights.gov.au/occupation-profile/Retail-Buyers?occupationCode=639211" TargetMode="External"/><Relationship Id="rId45" Type="http://schemas.openxmlformats.org/officeDocument/2006/relationships/hyperlink" Target="https://labourmarketinsights.gov.au/occupation-profile/Tyre-Fitters?occupationCode=899415" TargetMode="External"/><Relationship Id="rId110" Type="http://schemas.openxmlformats.org/officeDocument/2006/relationships/hyperlink" Target="https://labourmarketinsights.gov.au/occupation-profile/Advertising-and-Marketing-Professionals?occupationCode=2251" TargetMode="External"/><Relationship Id="rId348" Type="http://schemas.openxmlformats.org/officeDocument/2006/relationships/hyperlink" Target="https://labourmarketinsights.gov.au/occupation-profile/Crane-Hoist-and-Lift-Operators?occupationCode=7121" TargetMode="External"/><Relationship Id="rId555" Type="http://schemas.openxmlformats.org/officeDocument/2006/relationships/hyperlink" Target="https://labourmarketinsights.gov.au/occupation-profile/Migration-Agents?occupationCode=224913" TargetMode="External"/><Relationship Id="rId762" Type="http://schemas.openxmlformats.org/officeDocument/2006/relationships/hyperlink" Target="https://labourmarketinsights.gov.au/occupation-profile/Psychotherapists?occupationCode=272314" TargetMode="External"/><Relationship Id="rId1185" Type="http://schemas.openxmlformats.org/officeDocument/2006/relationships/hyperlink" Target="https://labourmarketinsights.gov.au/occupation-profile/Plumber's-Assistants?occupationCode=821114" TargetMode="External"/><Relationship Id="rId194" Type="http://schemas.openxmlformats.org/officeDocument/2006/relationships/hyperlink" Target="https://labourmarketinsights.gov.au/occupation-profile/Mechanical-Engineering-Draftspersons-Technicians?occupationCode=3125" TargetMode="External"/><Relationship Id="rId208" Type="http://schemas.openxmlformats.org/officeDocument/2006/relationships/hyperlink" Target="https://labourmarketinsights.gov.au/occupation-profile/Panelbeaters?occupationCode=3241" TargetMode="External"/><Relationship Id="rId415" Type="http://schemas.openxmlformats.org/officeDocument/2006/relationships/hyperlink" Target="https://labourmarketinsights.gov.au/occupation-profile/Grape-Growers?occupationCode=121215" TargetMode="External"/><Relationship Id="rId622" Type="http://schemas.openxmlformats.org/officeDocument/2006/relationships/hyperlink" Target="https://labourmarketinsights.gov.au/occupation-profile/Geologists?occupationCode=234411" TargetMode="External"/><Relationship Id="rId1045" Type="http://schemas.openxmlformats.org/officeDocument/2006/relationships/hyperlink" Target="https://labourmarketinsights.gov.au/occupation-profile/Purchasing-Officers?occupationCode=591113" TargetMode="External"/><Relationship Id="rId261" Type="http://schemas.openxmlformats.org/officeDocument/2006/relationships/hyperlink" Target="https://labourmarketinsights.gov.au/occupation-profile/Aged-and-Disabled-Carers?occupationCode=4231" TargetMode="External"/><Relationship Id="rId499" Type="http://schemas.openxmlformats.org/officeDocument/2006/relationships/hyperlink" Target="https://labourmarketinsights.gov.au/occupation-profile/Other-Visual-Arts-or-Crafts-Professionals?occupationCode=211499" TargetMode="External"/><Relationship Id="rId927" Type="http://schemas.openxmlformats.org/officeDocument/2006/relationships/hyperlink" Target="https://labourmarketinsights.gov.au/occupation-profile/Technicians-and-Trades-Workers-(not-covered-elsewhere)?occupationCode=399999" TargetMode="External"/><Relationship Id="rId1112" Type="http://schemas.openxmlformats.org/officeDocument/2006/relationships/hyperlink" Target="https://labourmarketinsights.gov.au/occupation-profile/Other-Wood-Processing-Machine-Operators?occupationCode=711314" TargetMode="External"/><Relationship Id="rId56" Type="http://schemas.openxmlformats.org/officeDocument/2006/relationships/hyperlink" Target="https://labourmarketinsights.gov.au/occupation-profile/Truck-Driver's-Offsiders?occupationCode=891112" TargetMode="External"/><Relationship Id="rId359" Type="http://schemas.openxmlformats.org/officeDocument/2006/relationships/hyperlink" Target="https://labourmarketinsights.gov.au/occupation-profile/Delivery-Drivers?occupationCode=7321" TargetMode="External"/><Relationship Id="rId566" Type="http://schemas.openxmlformats.org/officeDocument/2006/relationships/hyperlink" Target="https://labourmarketinsights.gov.au/occupation-profile/Sales-Representatives-(Industrial-Products)?occupationCode=225411" TargetMode="External"/><Relationship Id="rId773" Type="http://schemas.openxmlformats.org/officeDocument/2006/relationships/hyperlink" Target="https://labourmarketinsights.gov.au/occupation-profile/Cardiac-Technicians?occupationCode=311212" TargetMode="External"/><Relationship Id="rId1196" Type="http://schemas.openxmlformats.org/officeDocument/2006/relationships/hyperlink" Target="https://labourmarketinsights.gov.au/occupation-profile/Confectionery-Makers?occupationCode=831113" TargetMode="External"/><Relationship Id="rId121" Type="http://schemas.openxmlformats.org/officeDocument/2006/relationships/hyperlink" Target="https://labourmarketinsights.gov.au/occupation-profile/Urban-and-Regional-Planners?occupationCode=2326" TargetMode="External"/><Relationship Id="rId219" Type="http://schemas.openxmlformats.org/officeDocument/2006/relationships/hyperlink" Target="https://labourmarketinsights.gov.au/occupation-profile/Plumbers?occupationCode=3341" TargetMode="External"/><Relationship Id="rId426" Type="http://schemas.openxmlformats.org/officeDocument/2006/relationships/hyperlink" Target="https://labourmarketinsights.gov.au/occupation-profile/Horse-Breeders?occupationCode=121316" TargetMode="External"/><Relationship Id="rId633" Type="http://schemas.openxmlformats.org/officeDocument/2006/relationships/hyperlink" Target="https://labourmarketinsights.gov.au/occupation-profile/Conservators?occupationCode=234911" TargetMode="External"/><Relationship Id="rId980" Type="http://schemas.openxmlformats.org/officeDocument/2006/relationships/hyperlink" Target="https://labourmarketinsights.gov.au/occupation-profile/Other-Travel-Attendants?occupationCode=451799" TargetMode="External"/><Relationship Id="rId1056" Type="http://schemas.openxmlformats.org/officeDocument/2006/relationships/hyperlink" Target="https://labourmarketinsights.gov.au/occupation-profile/Law-Clerks?occupationCode=599214" TargetMode="External"/><Relationship Id="rId840" Type="http://schemas.openxmlformats.org/officeDocument/2006/relationships/hyperlink" Target="https://labourmarketinsights.gov.au/occupation-profile/Saw-Doctors?occupationCode=323315" TargetMode="External"/><Relationship Id="rId938" Type="http://schemas.openxmlformats.org/officeDocument/2006/relationships/hyperlink" Target="https://labourmarketinsights.gov.au/occupation-profile/Child-Care-Workers?occupationCode=421111" TargetMode="External"/><Relationship Id="rId67" Type="http://schemas.openxmlformats.org/officeDocument/2006/relationships/hyperlink" Target="https://labourmarketinsights.gov.au/occupation-profile/Other-Hospitality-Retail-and-Service-Managers?occupationCode=1499" TargetMode="External"/><Relationship Id="rId272" Type="http://schemas.openxmlformats.org/officeDocument/2006/relationships/hyperlink" Target="https://labourmarketinsights.gov.au/occupation-profile/Fire-and-Emergency-Workers?occupationCode=4412" TargetMode="External"/><Relationship Id="rId577" Type="http://schemas.openxmlformats.org/officeDocument/2006/relationships/hyperlink" Target="https://labourmarketinsights.gov.au/occupation-profile/Ship's-Officers?occupationCode=231214" TargetMode="External"/><Relationship Id="rId700" Type="http://schemas.openxmlformats.org/officeDocument/2006/relationships/hyperlink" Target="https://labourmarketinsights.gov.au/occupation-profile/Plastic-and-Reconstructive-Surgeons?occupationCode=253517" TargetMode="External"/><Relationship Id="rId1123" Type="http://schemas.openxmlformats.org/officeDocument/2006/relationships/hyperlink" Target="https://labourmarketinsights.gov.au/occupation-profile/Textile-Dyeing-and-Finishing-Machine-Operators?occupationCode=711714" TargetMode="External"/><Relationship Id="rId132" Type="http://schemas.openxmlformats.org/officeDocument/2006/relationships/hyperlink" Target="https://labourmarketinsights.gov.au/occupation-profile/Geologists-Geophysicists-and-Hydrogeologists?occupationCode=2344" TargetMode="External"/><Relationship Id="rId784" Type="http://schemas.openxmlformats.org/officeDocument/2006/relationships/hyperlink" Target="https://labourmarketinsights.gov.au/occupation-profile/Earth-Science-Technicians?occupationCode=311412" TargetMode="External"/><Relationship Id="rId991" Type="http://schemas.openxmlformats.org/officeDocument/2006/relationships/hyperlink" Target="https://labourmarketinsights.gov.au/occupation-profile/Outdoor-Adventure-Instructors?occupationCode=452215" TargetMode="External"/><Relationship Id="rId1067" Type="http://schemas.openxmlformats.org/officeDocument/2006/relationships/hyperlink" Target="https://labourmarketinsights.gov.au/occupation-profile/Other-Inspectors-and-Regulatory-Officers?occupationCode=599599" TargetMode="External"/><Relationship Id="rId437" Type="http://schemas.openxmlformats.org/officeDocument/2006/relationships/hyperlink" Target="https://labourmarketinsights.gov.au/occupation-profile/Importers-and-Exporters?occupationCode=133311" TargetMode="External"/><Relationship Id="rId644" Type="http://schemas.openxmlformats.org/officeDocument/2006/relationships/hyperlink" Target="https://labourmarketinsights.gov.au/occupation-profile/University-Tutors?occupationCode=242112" TargetMode="External"/><Relationship Id="rId851" Type="http://schemas.openxmlformats.org/officeDocument/2006/relationships/hyperlink" Target="https://labourmarketinsights.gov.au/occupation-profile/Fibrous-Plasterers?occupationCode=333211" TargetMode="External"/><Relationship Id="rId283" Type="http://schemas.openxmlformats.org/officeDocument/2006/relationships/hyperlink" Target="https://labourmarketinsights.gov.au/occupation-profile/Other-Personal-Service-Workers?occupationCode=4518" TargetMode="External"/><Relationship Id="rId490" Type="http://schemas.openxmlformats.org/officeDocument/2006/relationships/hyperlink" Target="https://labourmarketinsights.gov.au/occupation-profile/Other-Actors-Dancers-and-Entertainers?occupationCode=211199" TargetMode="External"/><Relationship Id="rId504" Type="http://schemas.openxmlformats.org/officeDocument/2006/relationships/hyperlink" Target="https://labourmarketinsights.gov.au/occupation-profile/Authors?occupationCode=212211" TargetMode="External"/><Relationship Id="rId711" Type="http://schemas.openxmlformats.org/officeDocument/2006/relationships/hyperlink" Target="https://labourmarketinsights.gov.au/occupation-profile/Nurse-Educators?occupationCode=254211" TargetMode="External"/><Relationship Id="rId949" Type="http://schemas.openxmlformats.org/officeDocument/2006/relationships/hyperlink" Target="https://labourmarketinsights.gov.au/occupation-profile/Therapy-Aides?occupationCode=423314" TargetMode="External"/><Relationship Id="rId1134" Type="http://schemas.openxmlformats.org/officeDocument/2006/relationships/hyperlink" Target="https://labourmarketinsights.gov.au/occupation-profile/Bulk-Materials-Handling-Plant-Operators?occupationCode=712912" TargetMode="External"/><Relationship Id="rId78" Type="http://schemas.openxmlformats.org/officeDocument/2006/relationships/hyperlink" Target="https://labourmarketinsights.gov.au/occupation-profile/Financial-Brokers?occupationCode=2221" TargetMode="External"/><Relationship Id="rId143" Type="http://schemas.openxmlformats.org/officeDocument/2006/relationships/hyperlink" Target="https://labourmarketinsights.gov.au/occupation-profile/Vocational-Education-Teachers?occupationCode=2422" TargetMode="External"/><Relationship Id="rId350" Type="http://schemas.openxmlformats.org/officeDocument/2006/relationships/hyperlink" Target="https://labourmarketinsights.gov.au/occupation-profile/Engineering-Production-Workers?occupationCode=7123" TargetMode="External"/><Relationship Id="rId588" Type="http://schemas.openxmlformats.org/officeDocument/2006/relationships/hyperlink" Target="https://labourmarketinsights.gov.au/occupation-profile/Graphic-Designers?occupationCode=232411" TargetMode="External"/><Relationship Id="rId795" Type="http://schemas.openxmlformats.org/officeDocument/2006/relationships/hyperlink" Target="https://labourmarketinsights.gov.au/occupation-profile/Other-Architectural-Building-and-Surveying-Technicians?occupationCode=312199" TargetMode="External"/><Relationship Id="rId809" Type="http://schemas.openxmlformats.org/officeDocument/2006/relationships/hyperlink" Target="https://labourmarketinsights.gov.au/occupation-profile/ICT-Customer-Support-Officers?occupationCode=313112" TargetMode="External"/><Relationship Id="rId1201" Type="http://schemas.openxmlformats.org/officeDocument/2006/relationships/hyperlink" Target="https://labourmarketinsights.gov.au/occupation-profile/Other-Food-and-Drink-Factory-Workers?occupationCode=831199" TargetMode="External"/><Relationship Id="rId9" Type="http://schemas.openxmlformats.org/officeDocument/2006/relationships/hyperlink" Target="https://labourmarketinsights.gov.au/occupation-profile/Corporate-Services-Managers?occupationCode=1321" TargetMode="External"/><Relationship Id="rId210" Type="http://schemas.openxmlformats.org/officeDocument/2006/relationships/hyperlink" Target="https://labourmarketinsights.gov.au/occupation-profile/Vehicle-Painters?occupationCode=3243" TargetMode="External"/><Relationship Id="rId448" Type="http://schemas.openxmlformats.org/officeDocument/2006/relationships/hyperlink" Target="https://labourmarketinsights.gov.au/occupation-profile/Other-Health-and-Welfare-Services-Managers?occupationCode=134299" TargetMode="External"/><Relationship Id="rId655" Type="http://schemas.openxmlformats.org/officeDocument/2006/relationships/hyperlink" Target="https://labourmarketinsights.gov.au/occupation-profile/Medical-Radiation-Therapists?occupationCode=251212" TargetMode="External"/><Relationship Id="rId862" Type="http://schemas.openxmlformats.org/officeDocument/2006/relationships/hyperlink" Target="https://labourmarketinsights.gov.au/occupation-profile/Technical-Cable-Jointers?occupationCode=342212" TargetMode="External"/><Relationship Id="rId1078" Type="http://schemas.openxmlformats.org/officeDocument/2006/relationships/hyperlink" Target="https://labourmarketinsights.gov.au/occupation-profile/Stock-and-Station-Agents?occupationCode=611112" TargetMode="External"/><Relationship Id="rId294" Type="http://schemas.openxmlformats.org/officeDocument/2006/relationships/hyperlink" Target="https://labourmarketinsights.gov.au/occupation-profile/Keyboard-Operators?occupationCode=5321" TargetMode="External"/><Relationship Id="rId308" Type="http://schemas.openxmlformats.org/officeDocument/2006/relationships/hyperlink" Target="https://labourmarketinsights.gov.au/occupation-profile/Survey-Interviewers?occupationCode=5615" TargetMode="External"/><Relationship Id="rId515" Type="http://schemas.openxmlformats.org/officeDocument/2006/relationships/hyperlink" Target="https://labourmarketinsights.gov.au/occupation-profile/Other-Film-Television-Radio-and-Stage-Directors?occupationCode=212399" TargetMode="External"/><Relationship Id="rId722" Type="http://schemas.openxmlformats.org/officeDocument/2006/relationships/hyperlink" Target="https://labourmarketinsights.gov.au/occupation-profile/Registered-Nurses-(Mental-Health)?occupationCode=254422" TargetMode="External"/><Relationship Id="rId1145" Type="http://schemas.openxmlformats.org/officeDocument/2006/relationships/hyperlink" Target="https://labourmarketinsights.gov.au/occupation-profile/Logging-Plant-Operators?occupationCode=721112" TargetMode="External"/><Relationship Id="rId89" Type="http://schemas.openxmlformats.org/officeDocument/2006/relationships/hyperlink" Target="https://labourmarketinsights.gov.au/occupation-profile/Sheep-Farm-Workers?occupationCode=841515" TargetMode="External"/><Relationship Id="rId154" Type="http://schemas.openxmlformats.org/officeDocument/2006/relationships/hyperlink" Target="https://labourmarketinsights.gov.au/occupation-profile/Complementary-Health-Therapists?occupationCode=2522" TargetMode="External"/><Relationship Id="rId361" Type="http://schemas.openxmlformats.org/officeDocument/2006/relationships/hyperlink" Target="https://labourmarketinsights.gov.au/occupation-profile/Storepersons?occupationCode=7411" TargetMode="External"/><Relationship Id="rId599" Type="http://schemas.openxmlformats.org/officeDocument/2006/relationships/hyperlink" Target="https://labourmarketinsights.gov.au/occupation-profile/Industrial-Engineers?occupationCode=233511" TargetMode="External"/><Relationship Id="rId1005" Type="http://schemas.openxmlformats.org/officeDocument/2006/relationships/hyperlink" Target="https://labourmarketinsights.gov.au/occupation-profile/Sports-Umpires?occupationCode=452322" TargetMode="External"/><Relationship Id="rId1212" Type="http://schemas.openxmlformats.org/officeDocument/2006/relationships/hyperlink" Target="https://labourmarketinsights.gov.au/occupation-profile/Other-Packers?occupationCode=832199" TargetMode="External"/><Relationship Id="rId459" Type="http://schemas.openxmlformats.org/officeDocument/2006/relationships/hyperlink" Target="https://labourmarketinsights.gov.au/occupation-profile/Environmental-Managers?occupationCode=139912" TargetMode="External"/><Relationship Id="rId666" Type="http://schemas.openxmlformats.org/officeDocument/2006/relationships/hyperlink" Target="https://labourmarketinsights.gov.au/occupation-profile/Orthotists-and-Prosthetists?occupationCode=251912" TargetMode="External"/><Relationship Id="rId873" Type="http://schemas.openxmlformats.org/officeDocument/2006/relationships/hyperlink" Target="https://labourmarketinsights.gov.au/occupation-profile/Dog-Handlers-and-Trainers?occupationCode=361111" TargetMode="External"/><Relationship Id="rId1089" Type="http://schemas.openxmlformats.org/officeDocument/2006/relationships/hyperlink" Target="https://labourmarketinsights.gov.au/occupation-profile/Motor-Vehicle-and-Caravan-Salespersons?occupationCode=621311" TargetMode="External"/><Relationship Id="rId16" Type="http://schemas.openxmlformats.org/officeDocument/2006/relationships/hyperlink" Target="https://labourmarketinsights.gov.au/occupation-profile/Engineering-Managers?occupationCode=1332" TargetMode="External"/><Relationship Id="rId221" Type="http://schemas.openxmlformats.org/officeDocument/2006/relationships/hyperlink" Target="https://labourmarketinsights.gov.au/occupation-profile/Airconditioning-and-Refrigeration-Mechanics?occupationCode=3421" TargetMode="External"/><Relationship Id="rId319" Type="http://schemas.openxmlformats.org/officeDocument/2006/relationships/hyperlink" Target="https://labourmarketinsights.gov.au/occupation-profile/Library-Assistants?occupationCode=5997" TargetMode="External"/><Relationship Id="rId526" Type="http://schemas.openxmlformats.org/officeDocument/2006/relationships/hyperlink" Target="https://labourmarketinsights.gov.au/occupation-profile/Corporate-Treasurers?occupationCode=221212" TargetMode="External"/><Relationship Id="rId1156" Type="http://schemas.openxmlformats.org/officeDocument/2006/relationships/hyperlink" Target="https://labourmarketinsights.gov.au/occupation-profile/Chauffeurs?occupationCode=731111" TargetMode="External"/><Relationship Id="rId733" Type="http://schemas.openxmlformats.org/officeDocument/2006/relationships/hyperlink" Target="https://labourmarketinsights.gov.au/occupation-profile/Software-Engineers?occupationCode=261313" TargetMode="External"/><Relationship Id="rId940" Type="http://schemas.openxmlformats.org/officeDocument/2006/relationships/hyperlink" Target="https://labourmarketinsights.gov.au/occupation-profile/Nannies?occupationCode=421113" TargetMode="External"/><Relationship Id="rId1016" Type="http://schemas.openxmlformats.org/officeDocument/2006/relationships/hyperlink" Target="https://labourmarketinsights.gov.au/occupation-profile/Legal-Secretaries?occupationCode=521212" TargetMode="External"/><Relationship Id="rId165" Type="http://schemas.openxmlformats.org/officeDocument/2006/relationships/hyperlink" Target="https://labourmarketinsights.gov.au/occupation-profile/Other-Medical-Practitioners?occupationCode=2539" TargetMode="External"/><Relationship Id="rId372" Type="http://schemas.openxmlformats.org/officeDocument/2006/relationships/hyperlink" Target="https://labourmarketinsights.gov.au/occupation-profile/Insulation-and-Home-Improvement-Installers?occupationCode=8214" TargetMode="External"/><Relationship Id="rId677" Type="http://schemas.openxmlformats.org/officeDocument/2006/relationships/hyperlink" Target="https://labourmarketinsights.gov.au/occupation-profile/Audiologists?occupationCode=252711" TargetMode="External"/><Relationship Id="rId800" Type="http://schemas.openxmlformats.org/officeDocument/2006/relationships/hyperlink" Target="https://labourmarketinsights.gov.au/occupation-profile/Maintenance-Planners?occupationCode=312911" TargetMode="External"/><Relationship Id="rId1223" Type="http://schemas.openxmlformats.org/officeDocument/2006/relationships/hyperlink" Target="https://labourmarketinsights.gov.au/occupation-profile/Hide-and-Skin-Processing-Workers?occupationCode=839917" TargetMode="External"/><Relationship Id="rId232" Type="http://schemas.openxmlformats.org/officeDocument/2006/relationships/hyperlink" Target="https://labourmarketinsights.gov.au/occupation-profile/Florists?occupationCode=3621" TargetMode="External"/><Relationship Id="rId884" Type="http://schemas.openxmlformats.org/officeDocument/2006/relationships/hyperlink" Target="https://labourmarketinsights.gov.au/occupation-profile/Printing-Machinists?occupationCode=392311" TargetMode="External"/><Relationship Id="rId27" Type="http://schemas.openxmlformats.org/officeDocument/2006/relationships/hyperlink" Target="https://labourmarketinsights.gov.au/occupation-profile/Other-Specialist-Managers?occupationCode=1399" TargetMode="External"/><Relationship Id="rId537" Type="http://schemas.openxmlformats.org/officeDocument/2006/relationships/hyperlink" Target="https://labourmarketinsights.gov.au/occupation-profile/Financial-Investment-Advisers?occupationCode=222311" TargetMode="External"/><Relationship Id="rId744" Type="http://schemas.openxmlformats.org/officeDocument/2006/relationships/hyperlink" Target="https://labourmarketinsights.gov.au/occupation-profile/ICT-Systems-Test-Engineers?occupationCode=263213" TargetMode="External"/><Relationship Id="rId951" Type="http://schemas.openxmlformats.org/officeDocument/2006/relationships/hyperlink" Target="https://labourmarketinsights.gov.au/occupation-profile/Hostel-Parents?occupationCode=423412" TargetMode="External"/><Relationship Id="rId1167" Type="http://schemas.openxmlformats.org/officeDocument/2006/relationships/hyperlink" Target="https://labourmarketinsights.gov.au/occupation-profile/Tanker-Drivers?occupationCode=733114" TargetMode="External"/><Relationship Id="rId80" Type="http://schemas.openxmlformats.org/officeDocument/2006/relationships/hyperlink" Target="https://labourmarketinsights.gov.au/occupation-profile/Financial-Investment-Advisers-and-Managers?occupationCode=2223" TargetMode="External"/><Relationship Id="rId176" Type="http://schemas.openxmlformats.org/officeDocument/2006/relationships/hyperlink" Target="https://labourmarketinsights.gov.au/occupation-profile/Telecommunications-Engineering-Professionals?occupationCode=2633" TargetMode="External"/><Relationship Id="rId383" Type="http://schemas.openxmlformats.org/officeDocument/2006/relationships/hyperlink" Target="https://labourmarketinsights.gov.au/occupation-profile/Product-Quality-Controllers?occupationCode=8393" TargetMode="External"/><Relationship Id="rId590" Type="http://schemas.openxmlformats.org/officeDocument/2006/relationships/hyperlink" Target="https://labourmarketinsights.gov.au/occupation-profile/Multimedia-Designers?occupationCode=232413" TargetMode="External"/><Relationship Id="rId604" Type="http://schemas.openxmlformats.org/officeDocument/2006/relationships/hyperlink" Target="https://labourmarketinsights.gov.au/occupation-profile/Aeronautical-Engineers?occupationCode=233911" TargetMode="External"/><Relationship Id="rId811" Type="http://schemas.openxmlformats.org/officeDocument/2006/relationships/hyperlink" Target="https://labourmarketinsights.gov.au/occupation-profile/Other-ICT-Support-Technicians?occupationCode=313199" TargetMode="External"/><Relationship Id="rId1027" Type="http://schemas.openxmlformats.org/officeDocument/2006/relationships/hyperlink" Target="https://labourmarketinsights.gov.au/occupation-profile/Cost-Clerks?occupationCode=551112" TargetMode="External"/><Relationship Id="rId1234" Type="http://schemas.openxmlformats.org/officeDocument/2006/relationships/hyperlink" Target="https://labourmarketinsights.gov.au/occupation-profile/Surveyor's-Assistants?occupationCode=821915" TargetMode="External"/><Relationship Id="rId243" Type="http://schemas.openxmlformats.org/officeDocument/2006/relationships/hyperlink" Target="https://labourmarketinsights.gov.au/occupation-profile/Cabinetmakers?occupationCode=3941" TargetMode="External"/><Relationship Id="rId450" Type="http://schemas.openxmlformats.org/officeDocument/2006/relationships/hyperlink" Target="https://labourmarketinsights.gov.au/occupation-profile/Regional-Education-Managers?occupationCode=134412" TargetMode="External"/><Relationship Id="rId688" Type="http://schemas.openxmlformats.org/officeDocument/2006/relationships/hyperlink" Target="https://labourmarketinsights.gov.au/occupation-profile/Neurologists?occupationCode=253318" TargetMode="External"/><Relationship Id="rId895" Type="http://schemas.openxmlformats.org/officeDocument/2006/relationships/hyperlink" Target="https://labourmarketinsights.gov.au/occupation-profile/Furniture-Finishers?occupationCode=394211" TargetMode="External"/><Relationship Id="rId909" Type="http://schemas.openxmlformats.org/officeDocument/2006/relationships/hyperlink" Target="https://labourmarketinsights.gov.au/occupation-profile/Light-Technicians?occupationCode=399513" TargetMode="External"/><Relationship Id="rId1080" Type="http://schemas.openxmlformats.org/officeDocument/2006/relationships/hyperlink" Target="https://labourmarketinsights.gov.au/occupation-profile/Sales-Representatives-(Business-Services)?occupationCode=611312" TargetMode="External"/><Relationship Id="rId38" Type="http://schemas.openxmlformats.org/officeDocument/2006/relationships/hyperlink" Target="https://labourmarketinsights.gov.au/occupation-profile/Ticket-Collectors-and-Ushers?occupationCode=899921" TargetMode="External"/><Relationship Id="rId103" Type="http://schemas.openxmlformats.org/officeDocument/2006/relationships/hyperlink" Target="https://labourmarketinsights.gov.au/occupation-profile/Vegetable-Farm-Workers?occupationCode=841214" TargetMode="External"/><Relationship Id="rId310" Type="http://schemas.openxmlformats.org/officeDocument/2006/relationships/hyperlink" Target="https://labourmarketinsights.gov.au/occupation-profile/Other-Clerical-and-Office-Support-Workers?occupationCode=5619" TargetMode="External"/><Relationship Id="rId548" Type="http://schemas.openxmlformats.org/officeDocument/2006/relationships/hyperlink" Target="https://labourmarketinsights.gov.au/occupation-profile/Records-Managers?occupationCode=224214" TargetMode="External"/><Relationship Id="rId755" Type="http://schemas.openxmlformats.org/officeDocument/2006/relationships/hyperlink" Target="https://labourmarketinsights.gov.au/occupation-profile/Family-and-Marriage-Counsellors?occupationCode=272113" TargetMode="External"/><Relationship Id="rId962" Type="http://schemas.openxmlformats.org/officeDocument/2006/relationships/hyperlink" Target="https://labourmarketinsights.gov.au/occupation-profile/Alarm-Security-and-Surveillance-Monitors?occupationCode=442211" TargetMode="External"/><Relationship Id="rId1178" Type="http://schemas.openxmlformats.org/officeDocument/2006/relationships/hyperlink" Target="https://labourmarketinsights.gov.au/occupation-profile/Road-Roller-Operators?occupationCode=721915" TargetMode="External"/><Relationship Id="rId91" Type="http://schemas.openxmlformats.org/officeDocument/2006/relationships/hyperlink" Target="https://labourmarketinsights.gov.au/occupation-profile/Mixed-Livestock-Farm-Workers?occupationCode=841513" TargetMode="External"/><Relationship Id="rId187" Type="http://schemas.openxmlformats.org/officeDocument/2006/relationships/hyperlink" Target="https://labourmarketinsights.gov.au/occupation-profile/Medical-Technicians?occupationCode=3112" TargetMode="External"/><Relationship Id="rId394" Type="http://schemas.openxmlformats.org/officeDocument/2006/relationships/hyperlink" Target="https://labourmarketinsights.gov.au/occupation-profile/Food-Trades-Assistants?occupationCode=8512" TargetMode="External"/><Relationship Id="rId408" Type="http://schemas.openxmlformats.org/officeDocument/2006/relationships/hyperlink" Target="https://labourmarketinsights.gov.au/occupation-profile/Local-Government-Legislators?occupationCode=111311" TargetMode="External"/><Relationship Id="rId615" Type="http://schemas.openxmlformats.org/officeDocument/2006/relationships/hyperlink" Target="https://labourmarketinsights.gov.au/occupation-profile/Food-Technologists?occupationCode=234212" TargetMode="External"/><Relationship Id="rId822" Type="http://schemas.openxmlformats.org/officeDocument/2006/relationships/hyperlink" Target="https://labourmarketinsights.gov.au/occupation-profile/Pressure-Welders?occupationCode=322312" TargetMode="External"/><Relationship Id="rId1038" Type="http://schemas.openxmlformats.org/officeDocument/2006/relationships/hyperlink" Target="https://labourmarketinsights.gov.au/occupation-profile/Mail-Clerks?occupationCode=561411" TargetMode="External"/><Relationship Id="rId254" Type="http://schemas.openxmlformats.org/officeDocument/2006/relationships/hyperlink" Target="https://labourmarketinsights.gov.au/occupation-profile/Diversional-Therapists?occupationCode=4113" TargetMode="External"/><Relationship Id="rId699" Type="http://schemas.openxmlformats.org/officeDocument/2006/relationships/hyperlink" Target="https://labourmarketinsights.gov.au/occupation-profile/Paediatric-Surgeons?occupationCode=253516" TargetMode="External"/><Relationship Id="rId1091" Type="http://schemas.openxmlformats.org/officeDocument/2006/relationships/hyperlink" Target="https://labourmarketinsights.gov.au/occupation-profile/Cash-Van-Salespersons?occupationCode=621711" TargetMode="External"/><Relationship Id="rId1105" Type="http://schemas.openxmlformats.org/officeDocument/2006/relationships/hyperlink" Target="https://labourmarketinsights.gov.au/occupation-profile/Transport-Conductors?occupationCode=639412" TargetMode="External"/><Relationship Id="rId49" Type="http://schemas.openxmlformats.org/officeDocument/2006/relationships/hyperlink" Target="https://labourmarketinsights.gov.au/occupation-profile/Motor-Vehicle-Parts-and-Accessories-Fitters-(General)?occupationCode=899411" TargetMode="External"/><Relationship Id="rId114" Type="http://schemas.openxmlformats.org/officeDocument/2006/relationships/hyperlink" Target="https://labourmarketinsights.gov.au/occupation-profile/Air-Transport-Professionals?occupationCode=2311" TargetMode="External"/><Relationship Id="rId461" Type="http://schemas.openxmlformats.org/officeDocument/2006/relationships/hyperlink" Target="https://labourmarketinsights.gov.au/occupation-profile/Quality-Assurance-Managers?occupationCode=139914" TargetMode="External"/><Relationship Id="rId559" Type="http://schemas.openxmlformats.org/officeDocument/2006/relationships/hyperlink" Target="https://labourmarketinsights.gov.au/occupation-profile/Marketing-Specialists?occupationCode=225113" TargetMode="External"/><Relationship Id="rId766" Type="http://schemas.openxmlformats.org/officeDocument/2006/relationships/hyperlink" Target="https://labourmarketinsights.gov.au/occupation-profile/Translators?occupationCode=272413" TargetMode="External"/><Relationship Id="rId1189" Type="http://schemas.openxmlformats.org/officeDocument/2006/relationships/hyperlink" Target="https://labourmarketinsights.gov.au/occupation-profile/Steel-Fixers?occupationCode=821713" TargetMode="External"/><Relationship Id="rId198" Type="http://schemas.openxmlformats.org/officeDocument/2006/relationships/hyperlink" Target="https://labourmarketinsights.gov.au/occupation-profile/Telecommunications-Technical-Specialists?occupationCode=3132" TargetMode="External"/><Relationship Id="rId321" Type="http://schemas.openxmlformats.org/officeDocument/2006/relationships/hyperlink" Target="https://labourmarketinsights.gov.au/occupation-profile/Auctioneers-and-Stock-and-Station-Agents?occupationCode=6111" TargetMode="External"/><Relationship Id="rId419" Type="http://schemas.openxmlformats.org/officeDocument/2006/relationships/hyperlink" Target="https://labourmarketinsights.gov.au/occupation-profile/Vegetable-Growers?occupationCode=121221" TargetMode="External"/><Relationship Id="rId626" Type="http://schemas.openxmlformats.org/officeDocument/2006/relationships/hyperlink" Target="https://labourmarketinsights.gov.au/occupation-profile/Biochemists?occupationCode=234513" TargetMode="External"/><Relationship Id="rId973" Type="http://schemas.openxmlformats.org/officeDocument/2006/relationships/hyperlink" Target="https://labourmarketinsights.gov.au/occupation-profile/Tour-Guides?occupationCode=451412" TargetMode="External"/><Relationship Id="rId1049" Type="http://schemas.openxmlformats.org/officeDocument/2006/relationships/hyperlink" Target="https://labourmarketinsights.gov.au/occupation-profile/Despatching-and-Receiving-Clerks?occupationCode=591211" TargetMode="External"/><Relationship Id="rId833" Type="http://schemas.openxmlformats.org/officeDocument/2006/relationships/hyperlink" Target="https://labourmarketinsights.gov.au/occupation-profile/Fitter-Welders?occupationCode=323213" TargetMode="External"/><Relationship Id="rId1116" Type="http://schemas.openxmlformats.org/officeDocument/2006/relationships/hyperlink" Target="https://labourmarketinsights.gov.au/occupation-profile/Plastics-Production-Machine-Operators-(General)?occupationCode=711514" TargetMode="External"/><Relationship Id="rId265" Type="http://schemas.openxmlformats.org/officeDocument/2006/relationships/hyperlink" Target="https://labourmarketinsights.gov.au/occupation-profile/Bar-Attendants-and-Baristas?occupationCode=4311" TargetMode="External"/><Relationship Id="rId472" Type="http://schemas.openxmlformats.org/officeDocument/2006/relationships/hyperlink" Target="https://labourmarketinsights.gov.au/occupation-profile/Amusement-Centre-Managers?occupationCode=149111" TargetMode="External"/><Relationship Id="rId900" Type="http://schemas.openxmlformats.org/officeDocument/2006/relationships/hyperlink" Target="https://labourmarketinsights.gov.au/occupation-profile/Boat-Builders-and-Repairers?occupationCode=399111" TargetMode="External"/><Relationship Id="rId125" Type="http://schemas.openxmlformats.org/officeDocument/2006/relationships/hyperlink" Target="https://labourmarketinsights.gov.au/occupation-profile/Electronics-Engineers?occupationCode=2334" TargetMode="External"/><Relationship Id="rId332" Type="http://schemas.openxmlformats.org/officeDocument/2006/relationships/hyperlink" Target="https://labourmarketinsights.gov.au/occupation-profile/Other-Sales-Assistants-and-Salespersons?occupationCode=6219" TargetMode="External"/><Relationship Id="rId777" Type="http://schemas.openxmlformats.org/officeDocument/2006/relationships/hyperlink" Target="https://labourmarketinsights.gov.au/occupation-profile/Pathology-Collectors?occupationCode=311216" TargetMode="External"/><Relationship Id="rId984" Type="http://schemas.openxmlformats.org/officeDocument/2006/relationships/hyperlink" Target="https://labourmarketinsights.gov.au/occupation-profile/First-Aid-Trainers?occupationCode=451815" TargetMode="External"/><Relationship Id="rId637" Type="http://schemas.openxmlformats.org/officeDocument/2006/relationships/hyperlink" Target="https://labourmarketinsights.gov.au/occupation-profile/Exercise-Physiologists?occupationCode=234915" TargetMode="External"/><Relationship Id="rId844" Type="http://schemas.openxmlformats.org/officeDocument/2006/relationships/hyperlink" Target="https://labourmarketinsights.gov.au/occupation-profile/Toolmakers?occupationCode=323412" TargetMode="External"/><Relationship Id="rId276" Type="http://schemas.openxmlformats.org/officeDocument/2006/relationships/hyperlink" Target="https://labourmarketinsights.gov.au/occupation-profile/Beauty-Therapists?occupationCode=4511" TargetMode="External"/><Relationship Id="rId483" Type="http://schemas.openxmlformats.org/officeDocument/2006/relationships/hyperlink" Target="https://labourmarketinsights.gov.au/occupation-profile/Facilities-Managers?occupationCode=149913" TargetMode="External"/><Relationship Id="rId690" Type="http://schemas.openxmlformats.org/officeDocument/2006/relationships/hyperlink" Target="https://labourmarketinsights.gov.au/occupation-profile/Renal-Medicine-Specialists?occupationCode=253322" TargetMode="External"/><Relationship Id="rId704" Type="http://schemas.openxmlformats.org/officeDocument/2006/relationships/hyperlink" Target="https://labourmarketinsights.gov.au/occupation-profile/Emergency-Medicine-Specialists?occupationCode=253912" TargetMode="External"/><Relationship Id="rId911" Type="http://schemas.openxmlformats.org/officeDocument/2006/relationships/hyperlink" Target="https://labourmarketinsights.gov.au/occupation-profile/Musical-Instrument-Makers-and-Repairers?occupationCode=399515" TargetMode="External"/><Relationship Id="rId1127" Type="http://schemas.openxmlformats.org/officeDocument/2006/relationships/hyperlink" Target="https://labourmarketinsights.gov.au/occupation-profile/Sand-Blasters?occupationCode=711913" TargetMode="External"/><Relationship Id="rId40" Type="http://schemas.openxmlformats.org/officeDocument/2006/relationships/hyperlink" Target="https://labourmarketinsights.gov.au/occupation-profile/Bicycle-Mechanics?occupationCode=899911" TargetMode="External"/><Relationship Id="rId136" Type="http://schemas.openxmlformats.org/officeDocument/2006/relationships/hyperlink" Target="https://labourmarketinsights.gov.au/occupation-profile/Other-Natural-and-Physical-Science-Professionals?occupationCode=2349" TargetMode="External"/><Relationship Id="rId343" Type="http://schemas.openxmlformats.org/officeDocument/2006/relationships/hyperlink" Target="https://labourmarketinsights.gov.au/occupation-profile/Paper-and-Wood-Processing-Machine-Operators?occupationCode=7113" TargetMode="External"/><Relationship Id="rId550" Type="http://schemas.openxmlformats.org/officeDocument/2006/relationships/hyperlink" Target="https://labourmarketinsights.gov.au/occupation-profile/Policy-Analysts?occupationCode=224412" TargetMode="External"/><Relationship Id="rId788" Type="http://schemas.openxmlformats.org/officeDocument/2006/relationships/hyperlink" Target="https://labourmarketinsights.gov.au/occupation-profile/Other-Science-Technicians?occupationCode=311499" TargetMode="External"/><Relationship Id="rId995" Type="http://schemas.openxmlformats.org/officeDocument/2006/relationships/hyperlink" Target="https://labourmarketinsights.gov.au/occupation-profile/Scuba-Snorkelling-and-Dive-instructors?occupationCode=452311" TargetMode="External"/><Relationship Id="rId1180" Type="http://schemas.openxmlformats.org/officeDocument/2006/relationships/hyperlink" Target="https://labourmarketinsights.gov.au/occupation-profile/Earthmoving-Plant-Operators-(General)?occupationCode=721211" TargetMode="External"/><Relationship Id="rId203" Type="http://schemas.openxmlformats.org/officeDocument/2006/relationships/hyperlink" Target="https://labourmarketinsights.gov.au/occupation-profile/Structural-Steel-and-Welding-Trades-Workers?occupationCode=3223" TargetMode="External"/><Relationship Id="rId648" Type="http://schemas.openxmlformats.org/officeDocument/2006/relationships/hyperlink" Target="https://labourmarketinsights.gov.au/occupation-profile/Dance-Teachers-(Private-Tuition)?occupationCode=249212" TargetMode="External"/><Relationship Id="rId855" Type="http://schemas.openxmlformats.org/officeDocument/2006/relationships/hyperlink" Target="https://labourmarketinsights.gov.au/occupation-profile/Drainers?occupationCode=334113" TargetMode="External"/><Relationship Id="rId1040" Type="http://schemas.openxmlformats.org/officeDocument/2006/relationships/hyperlink" Target="https://labourmarketinsights.gov.au/occupation-profile/Classified-Advertising-Clerks?occupationCode=561911" TargetMode="External"/><Relationship Id="rId287" Type="http://schemas.openxmlformats.org/officeDocument/2006/relationships/hyperlink" Target="https://labourmarketinsights.gov.au/occupation-profile/Sportspersons?occupationCode=4524" TargetMode="External"/><Relationship Id="rId410" Type="http://schemas.openxmlformats.org/officeDocument/2006/relationships/hyperlink" Target="https://labourmarketinsights.gov.au/occupation-profile/Other-Legislators?occupationCode=111399" TargetMode="External"/><Relationship Id="rId494" Type="http://schemas.openxmlformats.org/officeDocument/2006/relationships/hyperlink" Target="https://labourmarketinsights.gov.au/occupation-profile/Singers?occupationCode=211214" TargetMode="External"/><Relationship Id="rId508" Type="http://schemas.openxmlformats.org/officeDocument/2006/relationships/hyperlink" Target="https://labourmarketinsights.gov.au/occupation-profile/Cinematographers?occupationCode=212313" TargetMode="External"/><Relationship Id="rId715" Type="http://schemas.openxmlformats.org/officeDocument/2006/relationships/hyperlink" Target="https://labourmarketinsights.gov.au/occupation-profile/Registered-Nurses-(Child-and-Family-Health)?occupationCode=254413" TargetMode="External"/><Relationship Id="rId922" Type="http://schemas.openxmlformats.org/officeDocument/2006/relationships/hyperlink" Target="https://labourmarketinsights.gov.au/occupation-profile/Ambulance-Officers?occupationCode=411111" TargetMode="External"/><Relationship Id="rId1138" Type="http://schemas.openxmlformats.org/officeDocument/2006/relationships/hyperlink" Target="https://labourmarketinsights.gov.au/occupation-profile/Paper-and-Pulp-Mill-Operators?occupationCode=712916" TargetMode="External"/><Relationship Id="rId147" Type="http://schemas.openxmlformats.org/officeDocument/2006/relationships/hyperlink" Target="https://labourmarketinsights.gov.au/occupation-profile/Nutrition-Professionals?occupationCode=2511" TargetMode="External"/><Relationship Id="rId354" Type="http://schemas.openxmlformats.org/officeDocument/2006/relationships/hyperlink" Target="https://labourmarketinsights.gov.au/occupation-profile/Forklift-Drivers?occupationCode=7213" TargetMode="External"/><Relationship Id="rId799" Type="http://schemas.openxmlformats.org/officeDocument/2006/relationships/hyperlink" Target="https://labourmarketinsights.gov.au/occupation-profile/Mechanical-Engineering-Draftspersons?occupationCode=312511" TargetMode="External"/><Relationship Id="rId1191" Type="http://schemas.openxmlformats.org/officeDocument/2006/relationships/hyperlink" Target="https://labourmarketinsights.gov.au/occupation-profile/Driller's-Assistants?occupationCode=821912" TargetMode="External"/><Relationship Id="rId1205" Type="http://schemas.openxmlformats.org/officeDocument/2006/relationships/hyperlink" Target="https://labourmarketinsights.gov.au/occupation-profile/Poultry-Process-Workers?occupationCode=831312" TargetMode="External"/><Relationship Id="rId51" Type="http://schemas.openxmlformats.org/officeDocument/2006/relationships/hyperlink" Target="https://labourmarketinsights.gov.au/occupation-profile/Licensed-Club-Managers?occupationCode=1414" TargetMode="External"/><Relationship Id="rId561" Type="http://schemas.openxmlformats.org/officeDocument/2006/relationships/hyperlink" Target="https://labourmarketinsights.gov.au/occupation-profile/Electorate-Officers?occupationCode=224911" TargetMode="External"/><Relationship Id="rId659" Type="http://schemas.openxmlformats.org/officeDocument/2006/relationships/hyperlink" Target="https://labourmarketinsights.gov.au/occupation-profile/Occupational-Health-and-Safety-Advisers?occupationCode=251312" TargetMode="External"/><Relationship Id="rId866" Type="http://schemas.openxmlformats.org/officeDocument/2006/relationships/hyperlink" Target="https://labourmarketinsights.gov.au/occupation-profile/Electronic-Instrument-Trades-Workers-(General)?occupationCode=342314" TargetMode="External"/><Relationship Id="rId214" Type="http://schemas.openxmlformats.org/officeDocument/2006/relationships/hyperlink" Target="https://labourmarketinsights.gov.au/occupation-profile/Painting-Trades-Workers?occupationCode=3322" TargetMode="External"/><Relationship Id="rId298" Type="http://schemas.openxmlformats.org/officeDocument/2006/relationships/hyperlink" Target="https://labourmarketinsights.gov.au/occupation-profile/Accounting-Clerks?occupationCode=5511" TargetMode="External"/><Relationship Id="rId421" Type="http://schemas.openxmlformats.org/officeDocument/2006/relationships/hyperlink" Target="https://labourmarketinsights.gov.au/occupation-profile/Beekeepers?occupationCode=121311" TargetMode="External"/><Relationship Id="rId519" Type="http://schemas.openxmlformats.org/officeDocument/2006/relationships/hyperlink" Target="https://labourmarketinsights.gov.au/occupation-profile/Technical-Writers?occupationCode=212415" TargetMode="External"/><Relationship Id="rId1051" Type="http://schemas.openxmlformats.org/officeDocument/2006/relationships/hyperlink" Target="https://labourmarketinsights.gov.au/occupation-profile/Conveyancers?occupationCode=599111" TargetMode="External"/><Relationship Id="rId1149" Type="http://schemas.openxmlformats.org/officeDocument/2006/relationships/hyperlink" Target="https://labourmarketinsights.gov.au/occupation-profile/Grader-Operators?occupationCode=721215" TargetMode="External"/><Relationship Id="rId158" Type="http://schemas.openxmlformats.org/officeDocument/2006/relationships/hyperlink" Target="https://labourmarketinsights.gov.au/occupation-profile/Podiatrists?occupationCode=2526" TargetMode="External"/><Relationship Id="rId726" Type="http://schemas.openxmlformats.org/officeDocument/2006/relationships/hyperlink" Target="https://labourmarketinsights.gov.au/occupation-profile/Registered-Nurses-(not-covered-elsewhere)?occupationCode=254499" TargetMode="External"/><Relationship Id="rId933" Type="http://schemas.openxmlformats.org/officeDocument/2006/relationships/hyperlink" Target="https://labourmarketinsights.gov.au/occupation-profile/Disabilities-Services-Officers?occupationCode=411712" TargetMode="External"/><Relationship Id="rId1009" Type="http://schemas.openxmlformats.org/officeDocument/2006/relationships/hyperlink" Target="https://labourmarketinsights.gov.au/occupation-profile/Lifeguards?occupationCode=452414" TargetMode="External"/><Relationship Id="rId62" Type="http://schemas.openxmlformats.org/officeDocument/2006/relationships/hyperlink" Target="https://labourmarketinsights.gov.au/occupation-profile/Hunter-Trappers?occupationCode=841911" TargetMode="External"/><Relationship Id="rId365" Type="http://schemas.openxmlformats.org/officeDocument/2006/relationships/hyperlink" Target="https://labourmarketinsights.gov.au/occupation-profile/Housekeepers?occupationCode=8114" TargetMode="External"/><Relationship Id="rId572" Type="http://schemas.openxmlformats.org/officeDocument/2006/relationships/hyperlink" Target="https://labourmarketinsights.gov.au/occupation-profile/Helicopter-Pilots?occupationCode=231114" TargetMode="External"/><Relationship Id="rId1216" Type="http://schemas.openxmlformats.org/officeDocument/2006/relationships/hyperlink" Target="https://labourmarketinsights.gov.au/occupation-profile/Product-Testers?occupationCode=839313" TargetMode="External"/><Relationship Id="rId225" Type="http://schemas.openxmlformats.org/officeDocument/2006/relationships/hyperlink" Target="https://labourmarketinsights.gov.au/occupation-profile/Bakers-and-Pastrycooks?occupationCode=3511" TargetMode="External"/><Relationship Id="rId432" Type="http://schemas.openxmlformats.org/officeDocument/2006/relationships/hyperlink" Target="https://labourmarketinsights.gov.au/occupation-profile/Sales-and-Marketing-Managers?occupationCode=131112" TargetMode="External"/><Relationship Id="rId877" Type="http://schemas.openxmlformats.org/officeDocument/2006/relationships/hyperlink" Target="https://labourmarketinsights.gov.au/occupation-profile/Kennel-Hands?occupationCode=361115" TargetMode="External"/><Relationship Id="rId1062" Type="http://schemas.openxmlformats.org/officeDocument/2006/relationships/hyperlink" Target="https://labourmarketinsights.gov.au/occupation-profile/Social-Security-Assessors?occupationCode=599515" TargetMode="External"/><Relationship Id="rId737" Type="http://schemas.openxmlformats.org/officeDocument/2006/relationships/hyperlink" Target="https://labourmarketinsights.gov.au/occupation-profile/ICT-Security-Specialists?occupationCode=262112" TargetMode="External"/><Relationship Id="rId944" Type="http://schemas.openxmlformats.org/officeDocument/2006/relationships/hyperlink" Target="https://labourmarketinsights.gov.au/occupation-profile/Preschool-Aides?occupationCode=422115" TargetMode="External"/><Relationship Id="rId73" Type="http://schemas.openxmlformats.org/officeDocument/2006/relationships/hyperlink" Target="https://labourmarketinsights.gov.au/occupation-profile/Authors-and-Book-and-Script-Editors?occupationCode=2122" TargetMode="External"/><Relationship Id="rId169" Type="http://schemas.openxmlformats.org/officeDocument/2006/relationships/hyperlink" Target="https://labourmarketinsights.gov.au/occupation-profile/Registered-Nurses?occupationCode=2544" TargetMode="External"/><Relationship Id="rId376" Type="http://schemas.openxmlformats.org/officeDocument/2006/relationships/hyperlink" Target="https://labourmarketinsights.gov.au/occupation-profile/Food-and-Drink-Factory-Workers?occupationCode=8311" TargetMode="External"/><Relationship Id="rId583" Type="http://schemas.openxmlformats.org/officeDocument/2006/relationships/hyperlink" Target="https://labourmarketinsights.gov.au/occupation-profile/Cartographers?occupationCode=232213" TargetMode="External"/><Relationship Id="rId790" Type="http://schemas.openxmlformats.org/officeDocument/2006/relationships/hyperlink" Target="https://labourmarketinsights.gov.au/occupation-profile/Building-Associates?occupationCode=312112" TargetMode="External"/><Relationship Id="rId804" Type="http://schemas.openxmlformats.org/officeDocument/2006/relationships/hyperlink" Target="https://labourmarketinsights.gov.au/occupation-profile/Mechanical-Engineering-Technicians?occupationCode=312512" TargetMode="External"/><Relationship Id="rId1227" Type="http://schemas.openxmlformats.org/officeDocument/2006/relationships/hyperlink" Target="https://labourmarketinsights.gov.au/occupation-profile/Grain-Oilseed-and-Pasture-Farm-Workers?occupationCode=841213" TargetMode="External"/><Relationship Id="rId4" Type="http://schemas.openxmlformats.org/officeDocument/2006/relationships/hyperlink" Target="https://labourmarketinsights.gov.au/occupation-profile/Aquaculture-Farmers?occupationCode=1211" TargetMode="External"/><Relationship Id="rId236" Type="http://schemas.openxmlformats.org/officeDocument/2006/relationships/hyperlink" Target="https://labourmarketinsights.gov.au/occupation-profile/Hairdressers?occupationCode=3911" TargetMode="External"/><Relationship Id="rId443" Type="http://schemas.openxmlformats.org/officeDocument/2006/relationships/hyperlink" Target="https://labourmarketinsights.gov.au/occupation-profile/Procurement-Managers?occupationCode=133612" TargetMode="External"/><Relationship Id="rId650" Type="http://schemas.openxmlformats.org/officeDocument/2006/relationships/hyperlink" Target="https://labourmarketinsights.gov.au/occupation-profile/Music-Teachers-(Private-Tuition)?occupationCode=249214" TargetMode="External"/><Relationship Id="rId888" Type="http://schemas.openxmlformats.org/officeDocument/2006/relationships/hyperlink" Target="https://labourmarketinsights.gov.au/occupation-profile/Leather-Goods-Makers?occupationCode=393112" TargetMode="External"/><Relationship Id="rId1073" Type="http://schemas.openxmlformats.org/officeDocument/2006/relationships/hyperlink" Target="https://labourmarketinsights.gov.au/occupation-profile/Radio-Despatchers?occupationCode=599914" TargetMode="External"/><Relationship Id="rId303" Type="http://schemas.openxmlformats.org/officeDocument/2006/relationships/hyperlink" Target="https://labourmarketinsights.gov.au/occupation-profile/Insurance-Money-Market-and-Statistical-Clerks?occupationCode=5523" TargetMode="External"/><Relationship Id="rId748" Type="http://schemas.openxmlformats.org/officeDocument/2006/relationships/hyperlink" Target="https://labourmarketinsights.gov.au/occupation-profile/Judges?occupationCode=271211" TargetMode="External"/><Relationship Id="rId955" Type="http://schemas.openxmlformats.org/officeDocument/2006/relationships/hyperlink" Target="https://labourmarketinsights.gov.au/occupation-profile/Bar-Usefuls-and-Bussers?occupationCode=431911" TargetMode="External"/><Relationship Id="rId1140" Type="http://schemas.openxmlformats.org/officeDocument/2006/relationships/hyperlink" Target="https://labourmarketinsights.gov.au/occupation-profile/Train-Controllers?occupationCode=712918" TargetMode="External"/><Relationship Id="rId84" Type="http://schemas.openxmlformats.org/officeDocument/2006/relationships/hyperlink" Target="https://labourmarketinsights.gov.au/occupation-profile/Actuaries-Mathematicians-and-Statisticians?occupationCode=2241" TargetMode="External"/><Relationship Id="rId387" Type="http://schemas.openxmlformats.org/officeDocument/2006/relationships/hyperlink" Target="https://labourmarketinsights.gov.au/occupation-profile/Crop-Farm-Workers?occupationCode=8412" TargetMode="External"/><Relationship Id="rId510" Type="http://schemas.openxmlformats.org/officeDocument/2006/relationships/hyperlink" Target="https://labourmarketinsights.gov.au/occupation-profile/Program-Directors-(Television-or-Radio)?occupationCode=212315" TargetMode="External"/><Relationship Id="rId594" Type="http://schemas.openxmlformats.org/officeDocument/2006/relationships/hyperlink" Target="https://labourmarketinsights.gov.au/occupation-profile/Civil-Engineers?occupationCode=233211" TargetMode="External"/><Relationship Id="rId608" Type="http://schemas.openxmlformats.org/officeDocument/2006/relationships/hyperlink" Target="https://labourmarketinsights.gov.au/occupation-profile/Naval-Architects?occupationCode=233916" TargetMode="External"/><Relationship Id="rId815" Type="http://schemas.openxmlformats.org/officeDocument/2006/relationships/hyperlink" Target="https://labourmarketinsights.gov.au/occupation-profile/Motor-Mechanics-(General)?occupationCode=321211" TargetMode="External"/><Relationship Id="rId1238" Type="http://schemas.openxmlformats.org/officeDocument/2006/relationships/drawing" Target="../drawings/drawing6.xml"/><Relationship Id="rId247" Type="http://schemas.openxmlformats.org/officeDocument/2006/relationships/hyperlink" Target="https://labourmarketinsights.gov.au/occupation-profile/Gallery-Library-and-Museum-Technicians?occupationCode=3993" TargetMode="External"/><Relationship Id="rId899" Type="http://schemas.openxmlformats.org/officeDocument/2006/relationships/hyperlink" Target="https://labourmarketinsights.gov.au/occupation-profile/Other-Wood-Machinists-and-Wood-Trades-Workers?occupationCode=394299" TargetMode="External"/><Relationship Id="rId1000" Type="http://schemas.openxmlformats.org/officeDocument/2006/relationships/hyperlink" Target="https://labourmarketinsights.gov.au/occupation-profile/Tennis-Coaches?occupationCode=452316" TargetMode="External"/><Relationship Id="rId1084" Type="http://schemas.openxmlformats.org/officeDocument/2006/relationships/hyperlink" Target="https://labourmarketinsights.gov.au/occupation-profile/Business-Brokers?occupationCode=612111" TargetMode="External"/><Relationship Id="rId107" Type="http://schemas.openxmlformats.org/officeDocument/2006/relationships/hyperlink" Target="https://labourmarketinsights.gov.au/occupation-profile/Librarians?occupationCode=2246" TargetMode="External"/><Relationship Id="rId454" Type="http://schemas.openxmlformats.org/officeDocument/2006/relationships/hyperlink" Target="https://labourmarketinsights.gov.au/occupation-profile/Other-ICT-Managers?occupationCode=135199" TargetMode="External"/><Relationship Id="rId661" Type="http://schemas.openxmlformats.org/officeDocument/2006/relationships/hyperlink" Target="https://labourmarketinsights.gov.au/occupation-profile/Orthoptists?occupationCode=251412" TargetMode="External"/><Relationship Id="rId759" Type="http://schemas.openxmlformats.org/officeDocument/2006/relationships/hyperlink" Target="https://labourmarketinsights.gov.au/occupation-profile/Clinical-Psychologists?occupationCode=272311" TargetMode="External"/><Relationship Id="rId966" Type="http://schemas.openxmlformats.org/officeDocument/2006/relationships/hyperlink" Target="https://labourmarketinsights.gov.au/occupation-profile/Retail-Loss-Prevention-Officers?occupationCode=442215" TargetMode="External"/><Relationship Id="rId11" Type="http://schemas.openxmlformats.org/officeDocument/2006/relationships/hyperlink" Target="https://labourmarketinsights.gov.au/occupation-profile/Human-Resource-Managers?occupationCode=1323" TargetMode="External"/><Relationship Id="rId314" Type="http://schemas.openxmlformats.org/officeDocument/2006/relationships/hyperlink" Target="https://labourmarketinsights.gov.au/occupation-profile/Court-and-Legal-Clerks?occupationCode=5992" TargetMode="External"/><Relationship Id="rId398" Type="http://schemas.openxmlformats.org/officeDocument/2006/relationships/hyperlink" Target="https://labourmarketinsights.gov.au/occupation-profile/Caretakers?occupationCode=8991" TargetMode="External"/><Relationship Id="rId521" Type="http://schemas.openxmlformats.org/officeDocument/2006/relationships/hyperlink" Target="https://labourmarketinsights.gov.au/occupation-profile/Bloggers-Critics-Sports-and-Other-Writers-(not-covered-elsewhere)?occupationCode=212499" TargetMode="External"/><Relationship Id="rId619" Type="http://schemas.openxmlformats.org/officeDocument/2006/relationships/hyperlink" Target="https://labourmarketinsights.gov.au/occupation-profile/Environmental-Research-Scientists?occupationCode=234313" TargetMode="External"/><Relationship Id="rId1151" Type="http://schemas.openxmlformats.org/officeDocument/2006/relationships/hyperlink" Target="https://labourmarketinsights.gov.au/occupation-profile/Linemarkers?occupationCode=721912" TargetMode="External"/><Relationship Id="rId95" Type="http://schemas.openxmlformats.org/officeDocument/2006/relationships/hyperlink" Target="https://labourmarketinsights.gov.au/occupation-profile/Garden-Labourers?occupationCode=841411" TargetMode="External"/><Relationship Id="rId160" Type="http://schemas.openxmlformats.org/officeDocument/2006/relationships/hyperlink" Target="https://labourmarketinsights.gov.au/occupation-profile/General-Practitioners-and-Resident-Medical-Officers?occupationCode=2531" TargetMode="External"/><Relationship Id="rId826" Type="http://schemas.openxmlformats.org/officeDocument/2006/relationships/hyperlink" Target="https://labourmarketinsights.gov.au/occupation-profile/Blacksmiths?occupationCode=322111" TargetMode="External"/><Relationship Id="rId1011" Type="http://schemas.openxmlformats.org/officeDocument/2006/relationships/hyperlink" Target="https://labourmarketinsights.gov.au/occupation-profile/Contract-Administrators?occupationCode=511111" TargetMode="External"/><Relationship Id="rId1109" Type="http://schemas.openxmlformats.org/officeDocument/2006/relationships/hyperlink" Target="https://labourmarketinsights.gov.au/occupation-profile/Other-Clay-Concrete-Glass-and-Stone-Processing-Machine-Operators?occupationCode=711199" TargetMode="External"/><Relationship Id="rId258" Type="http://schemas.openxmlformats.org/officeDocument/2006/relationships/hyperlink" Target="https://labourmarketinsights.gov.au/occupation-profile/Welfare-Support-Workers?occupationCode=4117" TargetMode="External"/><Relationship Id="rId465" Type="http://schemas.openxmlformats.org/officeDocument/2006/relationships/hyperlink" Target="https://labourmarketinsights.gov.au/occupation-profile/Retirement-Village-Managers?occupationCode=141912" TargetMode="External"/><Relationship Id="rId672" Type="http://schemas.openxmlformats.org/officeDocument/2006/relationships/hyperlink" Target="https://labourmarketinsights.gov.au/occupation-profile/Naturopaths?occupationCode=252213" TargetMode="External"/><Relationship Id="rId1095" Type="http://schemas.openxmlformats.org/officeDocument/2006/relationships/hyperlink" Target="https://labourmarketinsights.gov.au/occupation-profile/Rental-Salespersons?occupationCode=621912" TargetMode="External"/><Relationship Id="rId22" Type="http://schemas.openxmlformats.org/officeDocument/2006/relationships/hyperlink" Target="https://labourmarketinsights.gov.au/occupation-profile/School-Principals?occupationCode=1343" TargetMode="External"/><Relationship Id="rId118" Type="http://schemas.openxmlformats.org/officeDocument/2006/relationships/hyperlink" Target="https://labourmarketinsights.gov.au/occupation-profile/Fashion-Industrial-and-Jewellery-Designers?occupationCode=2323" TargetMode="External"/><Relationship Id="rId325" Type="http://schemas.openxmlformats.org/officeDocument/2006/relationships/hyperlink" Target="https://labourmarketinsights.gov.au/occupation-profile/Pharmacy-Sales-Assistants?occupationCode=6214" TargetMode="External"/><Relationship Id="rId532" Type="http://schemas.openxmlformats.org/officeDocument/2006/relationships/hyperlink" Target="https://labourmarketinsights.gov.au/occupation-profile/Other-Financial-Brokers?occupationCode=222199" TargetMode="External"/><Relationship Id="rId977" Type="http://schemas.openxmlformats.org/officeDocument/2006/relationships/hyperlink" Target="https://labourmarketinsights.gov.au/occupation-profile/Tourist-Information-Officers?occupationCode=451611" TargetMode="External"/><Relationship Id="rId1162" Type="http://schemas.openxmlformats.org/officeDocument/2006/relationships/hyperlink" Target="https://labourmarketinsights.gov.au/occupation-profile/Train-Drivers?occupationCode=731311" TargetMode="External"/><Relationship Id="rId171" Type="http://schemas.openxmlformats.org/officeDocument/2006/relationships/hyperlink" Target="https://labourmarketinsights.gov.au/occupation-profile/Multimedia-Specialists-and-Web-Developers?occupationCode=2612" TargetMode="External"/><Relationship Id="rId837" Type="http://schemas.openxmlformats.org/officeDocument/2006/relationships/hyperlink" Target="https://labourmarketinsights.gov.au/occupation-profile/Engravers?occupationCode=323311" TargetMode="External"/><Relationship Id="rId1022" Type="http://schemas.openxmlformats.org/officeDocument/2006/relationships/hyperlink" Target="https://labourmarketinsights.gov.au/occupation-profile/Receptionists-(General)?occupationCode=542111" TargetMode="External"/><Relationship Id="rId269" Type="http://schemas.openxmlformats.org/officeDocument/2006/relationships/hyperlink" Target="https://labourmarketinsights.gov.au/occupation-profile/Waiters?occupationCode=4315" TargetMode="External"/><Relationship Id="rId476" Type="http://schemas.openxmlformats.org/officeDocument/2006/relationships/hyperlink" Target="https://labourmarketinsights.gov.au/occupation-profile/Railway-Station-Managers?occupationCode=149412" TargetMode="External"/><Relationship Id="rId683" Type="http://schemas.openxmlformats.org/officeDocument/2006/relationships/hyperlink" Target="https://labourmarketinsights.gov.au/occupation-profile/Clinical-Haematologists?occupationCode=253313" TargetMode="External"/><Relationship Id="rId890" Type="http://schemas.openxmlformats.org/officeDocument/2006/relationships/hyperlink" Target="https://labourmarketinsights.gov.au/occupation-profile/Shoemakers?occupationCode=393114" TargetMode="External"/><Relationship Id="rId904" Type="http://schemas.openxmlformats.org/officeDocument/2006/relationships/hyperlink" Target="https://labourmarketinsights.gov.au/occupation-profile/Power-Generation-Plant-Operators?occupationCode=399213" TargetMode="External"/><Relationship Id="rId33" Type="http://schemas.openxmlformats.org/officeDocument/2006/relationships/hyperlink" Target="https://labourmarketinsights.gov.au/occupation-profile/Electrical-and-Telecommunications-Trades-Assistants?occupationCode=899914" TargetMode="External"/><Relationship Id="rId129" Type="http://schemas.openxmlformats.org/officeDocument/2006/relationships/hyperlink" Target="https://labourmarketinsights.gov.au/occupation-profile/Agricultural-and-Forestry-Scientists?occupationCode=2341" TargetMode="External"/><Relationship Id="rId336" Type="http://schemas.openxmlformats.org/officeDocument/2006/relationships/hyperlink" Target="https://labourmarketinsights.gov.au/occupation-profile/Telemarketers?occupationCode=6393" TargetMode="External"/><Relationship Id="rId543" Type="http://schemas.openxmlformats.org/officeDocument/2006/relationships/hyperlink" Target="https://labourmarketinsights.gov.au/occupation-profile/Mathematicians?occupationCode=224112" TargetMode="External"/><Relationship Id="rId988" Type="http://schemas.openxmlformats.org/officeDocument/2006/relationships/hyperlink" Target="https://labourmarketinsights.gov.au/occupation-profile/Fishing-Guides?occupationCode=452212" TargetMode="External"/><Relationship Id="rId1173" Type="http://schemas.openxmlformats.org/officeDocument/2006/relationships/hyperlink" Target="https://labourmarketinsights.gov.au/occupation-profile/Carpet-Cleaners?occupationCode=811611" TargetMode="External"/><Relationship Id="rId182" Type="http://schemas.openxmlformats.org/officeDocument/2006/relationships/hyperlink" Target="https://labourmarketinsights.gov.au/occupation-profile/Psychologists-and-Psychotherapists?occupationCode=2723" TargetMode="External"/><Relationship Id="rId403" Type="http://schemas.openxmlformats.org/officeDocument/2006/relationships/hyperlink" Target="https://labourmarketinsights.gov.au/occupation-profile/Recycling-and-Rubbish-Collectors?occupationCode=8996" TargetMode="External"/><Relationship Id="rId750" Type="http://schemas.openxmlformats.org/officeDocument/2006/relationships/hyperlink" Target="https://labourmarketinsights.gov.au/occupation-profile/Tribunal-Members?occupationCode=271213" TargetMode="External"/><Relationship Id="rId848" Type="http://schemas.openxmlformats.org/officeDocument/2006/relationships/hyperlink" Target="https://labourmarketinsights.gov.au/occupation-profile/Stonemasons?occupationCode=331112" TargetMode="External"/><Relationship Id="rId1033" Type="http://schemas.openxmlformats.org/officeDocument/2006/relationships/hyperlink" Target="https://labourmarketinsights.gov.au/occupation-profile/Bookmaker's-Clerks?occupationCode=561112" TargetMode="External"/><Relationship Id="rId487" Type="http://schemas.openxmlformats.org/officeDocument/2006/relationships/hyperlink" Target="https://labourmarketinsights.gov.au/occupation-profile/Hospitality-Retail-and-Service-Managers-(not-covered-elsewhere)?occupationCode=149999" TargetMode="External"/><Relationship Id="rId610" Type="http://schemas.openxmlformats.org/officeDocument/2006/relationships/hyperlink" Target="https://labourmarketinsights.gov.au/occupation-profile/Engineering-Professionals-(not-covered-elsewhere)?occupationCode=233999" TargetMode="External"/><Relationship Id="rId694" Type="http://schemas.openxmlformats.org/officeDocument/2006/relationships/hyperlink" Target="https://labourmarketinsights.gov.au/occupation-profile/Surgeons-(General)?occupationCode=253511" TargetMode="External"/><Relationship Id="rId708" Type="http://schemas.openxmlformats.org/officeDocument/2006/relationships/hyperlink" Target="https://labourmarketinsights.gov.au/occupation-profile/Diagnostic-and-Interventional-Radiologists?occupationCode=253917" TargetMode="External"/><Relationship Id="rId915" Type="http://schemas.openxmlformats.org/officeDocument/2006/relationships/hyperlink" Target="https://labourmarketinsights.gov.au/occupation-profile/Divers?occupationCode=399911" TargetMode="External"/><Relationship Id="rId347" Type="http://schemas.openxmlformats.org/officeDocument/2006/relationships/hyperlink" Target="https://labourmarketinsights.gov.au/occupation-profile/Other-Machine-Operators?occupationCode=7119" TargetMode="External"/><Relationship Id="rId999" Type="http://schemas.openxmlformats.org/officeDocument/2006/relationships/hyperlink" Target="https://labourmarketinsights.gov.au/occupation-profile/Swimming-Coaches-and-Instructors?occupationCode=452315" TargetMode="External"/><Relationship Id="rId1100" Type="http://schemas.openxmlformats.org/officeDocument/2006/relationships/hyperlink" Target="https://labourmarketinsights.gov.au/occupation-profile/Sales-Demonstrators?occupationCode=639112" TargetMode="External"/><Relationship Id="rId1184" Type="http://schemas.openxmlformats.org/officeDocument/2006/relationships/hyperlink" Target="https://labourmarketinsights.gov.au/occupation-profile/Earthmoving-Labourers?occupationCode=821113" TargetMode="External"/><Relationship Id="rId44" Type="http://schemas.openxmlformats.org/officeDocument/2006/relationships/hyperlink" Target="https://labourmarketinsights.gov.au/occupation-profile/Printer's-Assistants?occupationCode=899511" TargetMode="External"/><Relationship Id="rId554" Type="http://schemas.openxmlformats.org/officeDocument/2006/relationships/hyperlink" Target="https://labourmarketinsights.gov.au/occupation-profile/Liaison-Officers?occupationCode=224912" TargetMode="External"/><Relationship Id="rId761" Type="http://schemas.openxmlformats.org/officeDocument/2006/relationships/hyperlink" Target="https://labourmarketinsights.gov.au/occupation-profile/Organisational-Psychologists?occupationCode=272313" TargetMode="External"/><Relationship Id="rId859" Type="http://schemas.openxmlformats.org/officeDocument/2006/relationships/hyperlink" Target="https://labourmarketinsights.gov.au/occupation-profile/Electricians-(Special-Class)?occupationCode=341112" TargetMode="External"/><Relationship Id="rId193" Type="http://schemas.openxmlformats.org/officeDocument/2006/relationships/hyperlink" Target="https://labourmarketinsights.gov.au/occupation-profile/Electronic-Engineering-Draftspersons-Technicians?occupationCode=3124" TargetMode="External"/><Relationship Id="rId207" Type="http://schemas.openxmlformats.org/officeDocument/2006/relationships/hyperlink" Target="https://labourmarketinsights.gov.au/occupation-profile/Toolmakers-and-Engineering-Patternmakers?occupationCode=3234" TargetMode="External"/><Relationship Id="rId414" Type="http://schemas.openxmlformats.org/officeDocument/2006/relationships/hyperlink" Target="https://labourmarketinsights.gov.au/occupation-profile/Grain-Oilseed-and-Pasture-Growers?occupationCode=121214" TargetMode="External"/><Relationship Id="rId498" Type="http://schemas.openxmlformats.org/officeDocument/2006/relationships/hyperlink" Target="https://labourmarketinsights.gov.au/occupation-profile/Sculptors?occupationCode=211413" TargetMode="External"/><Relationship Id="rId621" Type="http://schemas.openxmlformats.org/officeDocument/2006/relationships/hyperlink" Target="https://labourmarketinsights.gov.au/occupation-profile/Other-Environmental-Scientists?occupationCode=234399" TargetMode="External"/><Relationship Id="rId1044" Type="http://schemas.openxmlformats.org/officeDocument/2006/relationships/hyperlink" Target="https://labourmarketinsights.gov.au/occupation-profile/Production-Clerks?occupationCode=591112" TargetMode="External"/><Relationship Id="rId260" Type="http://schemas.openxmlformats.org/officeDocument/2006/relationships/hyperlink" Target="https://labourmarketinsights.gov.au/occupation-profile/Education-Aides?occupationCode=4221" TargetMode="External"/><Relationship Id="rId719" Type="http://schemas.openxmlformats.org/officeDocument/2006/relationships/hyperlink" Target="https://labourmarketinsights.gov.au/occupation-profile/Registered-Nurses-(Disability-and-Rehabilitation)?occupationCode=254417" TargetMode="External"/><Relationship Id="rId926" Type="http://schemas.openxmlformats.org/officeDocument/2006/relationships/hyperlink" Target="https://labourmarketinsights.gov.au/occupation-profile/Wool-Classers?occupationCode=399917" TargetMode="External"/><Relationship Id="rId1111" Type="http://schemas.openxmlformats.org/officeDocument/2006/relationships/hyperlink" Target="https://labourmarketinsights.gov.au/occupation-profile/Sawmilling-Operators?occupationCode=711313" TargetMode="External"/><Relationship Id="rId55" Type="http://schemas.openxmlformats.org/officeDocument/2006/relationships/hyperlink" Target="https://labourmarketinsights.gov.au/occupation-profile/Waterside-Workers?occupationCode=891113" TargetMode="External"/><Relationship Id="rId120" Type="http://schemas.openxmlformats.org/officeDocument/2006/relationships/hyperlink" Target="https://labourmarketinsights.gov.au/occupation-profile/Interior-Designers?occupationCode=2325" TargetMode="External"/><Relationship Id="rId358" Type="http://schemas.openxmlformats.org/officeDocument/2006/relationships/hyperlink" Target="https://labourmarketinsights.gov.au/occupation-profile/Train-and-Tram-Drivers?occupationCode=7313" TargetMode="External"/><Relationship Id="rId565" Type="http://schemas.openxmlformats.org/officeDocument/2006/relationships/hyperlink" Target="https://labourmarketinsights.gov.au/occupation-profile/ICT-Sales-Representatives?occupationCode=225213" TargetMode="External"/><Relationship Id="rId772" Type="http://schemas.openxmlformats.org/officeDocument/2006/relationships/hyperlink" Target="https://labourmarketinsights.gov.au/occupation-profile/Anaesthetic-Technicians?occupationCode=311211" TargetMode="External"/><Relationship Id="rId1195" Type="http://schemas.openxmlformats.org/officeDocument/2006/relationships/hyperlink" Target="https://labourmarketinsights.gov.au/occupation-profile/Brewery-Workers?occupationCode=831112" TargetMode="External"/><Relationship Id="rId1209" Type="http://schemas.openxmlformats.org/officeDocument/2006/relationships/hyperlink" Target="https://labourmarketinsights.gov.au/occupation-profile/Fruit-and-Vegetable-Packers?occupationCode=832113" TargetMode="External"/><Relationship Id="rId218" Type="http://schemas.openxmlformats.org/officeDocument/2006/relationships/hyperlink" Target="https://labourmarketinsights.gov.au/occupation-profile/Wall-and-Floor-Tilers?occupationCode=3334" TargetMode="External"/><Relationship Id="rId425" Type="http://schemas.openxmlformats.org/officeDocument/2006/relationships/hyperlink" Target="https://labourmarketinsights.gov.au/occupation-profile/Goat-Farmers?occupationCode=121315" TargetMode="External"/><Relationship Id="rId632" Type="http://schemas.openxmlformats.org/officeDocument/2006/relationships/hyperlink" Target="https://labourmarketinsights.gov.au/occupation-profile/Other-Life-Scientists?occupationCode=234599" TargetMode="External"/><Relationship Id="rId1055" Type="http://schemas.openxmlformats.org/officeDocument/2006/relationships/hyperlink" Target="https://labourmarketinsights.gov.au/occupation-profile/Court-Orderlies?occupationCode=599213" TargetMode="External"/><Relationship Id="rId271" Type="http://schemas.openxmlformats.org/officeDocument/2006/relationships/hyperlink" Target="https://labourmarketinsights.gov.au/occupation-profile/Defence-Force-Members---Other-Ranks?occupationCode=4411" TargetMode="External"/><Relationship Id="rId937" Type="http://schemas.openxmlformats.org/officeDocument/2006/relationships/hyperlink" Target="https://labourmarketinsights.gov.au/occupation-profile/Youth-Workers?occupationCode=411716" TargetMode="External"/><Relationship Id="rId1122" Type="http://schemas.openxmlformats.org/officeDocument/2006/relationships/hyperlink" Target="https://labourmarketinsights.gov.au/occupation-profile/Knitting-Machine-Operators?occupationCode=711713" TargetMode="External"/><Relationship Id="rId66" Type="http://schemas.openxmlformats.org/officeDocument/2006/relationships/hyperlink" Target="https://labourmarketinsights.gov.au/occupation-profile/Transport-Services-Managers?occupationCode=1494" TargetMode="External"/><Relationship Id="rId131" Type="http://schemas.openxmlformats.org/officeDocument/2006/relationships/hyperlink" Target="https://labourmarketinsights.gov.au/occupation-profile/Environmental-Scientists?occupationCode=2343" TargetMode="External"/><Relationship Id="rId369" Type="http://schemas.openxmlformats.org/officeDocument/2006/relationships/hyperlink" Target="https://labourmarketinsights.gov.au/occupation-profile/Concreters?occupationCode=8212" TargetMode="External"/><Relationship Id="rId576" Type="http://schemas.openxmlformats.org/officeDocument/2006/relationships/hyperlink" Target="https://labourmarketinsights.gov.au/occupation-profile/Ship's-Masters?occupationCode=231213" TargetMode="External"/><Relationship Id="rId783" Type="http://schemas.openxmlformats.org/officeDocument/2006/relationships/hyperlink" Target="https://labourmarketinsights.gov.au/occupation-profile/Chemistry-Technicians?occupationCode=311411" TargetMode="External"/><Relationship Id="rId990" Type="http://schemas.openxmlformats.org/officeDocument/2006/relationships/hyperlink" Target="https://labourmarketinsights.gov.au/occupation-profile/Mountain-and-Glacier-Guides?occupationCode=452214" TargetMode="External"/><Relationship Id="rId229" Type="http://schemas.openxmlformats.org/officeDocument/2006/relationships/hyperlink" Target="https://labourmarketinsights.gov.au/occupation-profile/Animal-Attendants-and-Trainers?occupationCode=3611" TargetMode="External"/><Relationship Id="rId436" Type="http://schemas.openxmlformats.org/officeDocument/2006/relationships/hyperlink" Target="https://labourmarketinsights.gov.au/occupation-profile/Project-Builders?occupationCode=133112" TargetMode="External"/><Relationship Id="rId643" Type="http://schemas.openxmlformats.org/officeDocument/2006/relationships/hyperlink" Target="https://labourmarketinsights.gov.au/occupation-profile/University-Lecturers?occupationCode=242111" TargetMode="External"/><Relationship Id="rId1066" Type="http://schemas.openxmlformats.org/officeDocument/2006/relationships/hyperlink" Target="https://labourmarketinsights.gov.au/occupation-profile/Water-Inspectors?occupationCode=599521" TargetMode="External"/><Relationship Id="rId850" Type="http://schemas.openxmlformats.org/officeDocument/2006/relationships/hyperlink" Target="https://labourmarketinsights.gov.au/occupation-profile/Joiners?occupationCode=331213" TargetMode="External"/><Relationship Id="rId948" Type="http://schemas.openxmlformats.org/officeDocument/2006/relationships/hyperlink" Target="https://labourmarketinsights.gov.au/occupation-profile/Personal-Care-Assistants?occupationCode=423313" TargetMode="External"/><Relationship Id="rId1133" Type="http://schemas.openxmlformats.org/officeDocument/2006/relationships/hyperlink" Target="https://labourmarketinsights.gov.au/occupation-profile/Boiler-and-Engine-Operators?occupationCode=712911" TargetMode="External"/><Relationship Id="rId77" Type="http://schemas.openxmlformats.org/officeDocument/2006/relationships/hyperlink" Target="https://labourmarketinsights.gov.au/occupation-profile/Auditors-Company-Secretaries-and-Corporate-Treasurers?occupationCode=2212" TargetMode="External"/><Relationship Id="rId282" Type="http://schemas.openxmlformats.org/officeDocument/2006/relationships/hyperlink" Target="https://labourmarketinsights.gov.au/occupation-profile/Travel-Attendants?occupationCode=4517" TargetMode="External"/><Relationship Id="rId503" Type="http://schemas.openxmlformats.org/officeDocument/2006/relationships/hyperlink" Target="https://labourmarketinsights.gov.au/occupation-profile/Television-Presenters?occupationCode=212114" TargetMode="External"/><Relationship Id="rId587" Type="http://schemas.openxmlformats.org/officeDocument/2006/relationships/hyperlink" Target="https://labourmarketinsights.gov.au/occupation-profile/Jewellery-Designers?occupationCode=232313" TargetMode="External"/><Relationship Id="rId710" Type="http://schemas.openxmlformats.org/officeDocument/2006/relationships/hyperlink" Target="https://labourmarketinsights.gov.au/occupation-profile/Medical-Practitioners-(not-covered-elsewhere)?occupationCode=253999" TargetMode="External"/><Relationship Id="rId808" Type="http://schemas.openxmlformats.org/officeDocument/2006/relationships/hyperlink" Target="https://labourmarketinsights.gov.au/occupation-profile/Hardware-Technicians?occupationCode=313111" TargetMode="External"/><Relationship Id="rId8" Type="http://schemas.openxmlformats.org/officeDocument/2006/relationships/hyperlink" Target="https://labourmarketinsights.gov.au/occupation-profile/Advertising-Public-Relations-and-Sales-Manager?occupationCode=1311" TargetMode="External"/><Relationship Id="rId142" Type="http://schemas.openxmlformats.org/officeDocument/2006/relationships/hyperlink" Target="https://labourmarketinsights.gov.au/occupation-profile/University-Lecturers-and-Tutors?occupationCode=2421" TargetMode="External"/><Relationship Id="rId447" Type="http://schemas.openxmlformats.org/officeDocument/2006/relationships/hyperlink" Target="https://labourmarketinsights.gov.au/occupation-profile/Welfare-Centre-Managers?occupationCode=134214" TargetMode="External"/><Relationship Id="rId794" Type="http://schemas.openxmlformats.org/officeDocument/2006/relationships/hyperlink" Target="https://labourmarketinsights.gov.au/occupation-profile/Surveying-and-Spatial-Science-Technicians?occupationCode=312116" TargetMode="External"/><Relationship Id="rId1077" Type="http://schemas.openxmlformats.org/officeDocument/2006/relationships/hyperlink" Target="https://labourmarketinsights.gov.au/occupation-profile/Auctioneers?occupationCode=611111" TargetMode="External"/><Relationship Id="rId1200" Type="http://schemas.openxmlformats.org/officeDocument/2006/relationships/hyperlink" Target="https://labourmarketinsights.gov.au/occupation-profile/Winery-Cellar-Hands?occupationCode=831118" TargetMode="External"/><Relationship Id="rId654" Type="http://schemas.openxmlformats.org/officeDocument/2006/relationships/hyperlink" Target="https://labourmarketinsights.gov.au/occupation-profile/Medical-Diagnostic-Radiographers?occupationCode=251211" TargetMode="External"/><Relationship Id="rId861" Type="http://schemas.openxmlformats.org/officeDocument/2006/relationships/hyperlink" Target="https://labourmarketinsights.gov.au/occupation-profile/Electrical-Linesworkers?occupationCode=342211" TargetMode="External"/><Relationship Id="rId959" Type="http://schemas.openxmlformats.org/officeDocument/2006/relationships/hyperlink" Target="https://labourmarketinsights.gov.au/occupation-profile/Fire-Fighters?occupationCode=441212" TargetMode="External"/><Relationship Id="rId293" Type="http://schemas.openxmlformats.org/officeDocument/2006/relationships/hyperlink" Target="https://labourmarketinsights.gov.au/occupation-profile/Secretaries?occupationCode=5212" TargetMode="External"/><Relationship Id="rId307" Type="http://schemas.openxmlformats.org/officeDocument/2006/relationships/hyperlink" Target="https://labourmarketinsights.gov.au/occupation-profile/Mail-Sorters?occupationCode=5614" TargetMode="External"/><Relationship Id="rId514" Type="http://schemas.openxmlformats.org/officeDocument/2006/relationships/hyperlink" Target="https://labourmarketinsights.gov.au/occupation-profile/Stage-Managers?occupationCode=212316" TargetMode="External"/><Relationship Id="rId721" Type="http://schemas.openxmlformats.org/officeDocument/2006/relationships/hyperlink" Target="https://labourmarketinsights.gov.au/occupation-profile/Registered-Nurses-(Medical-Practice)?occupationCode=254421" TargetMode="External"/><Relationship Id="rId1144" Type="http://schemas.openxmlformats.org/officeDocument/2006/relationships/hyperlink" Target="https://labourmarketinsights.gov.au/occupation-profile/Agricultural-and-Horticultural-Mobile-Plant-Operators?occupationCode=721111" TargetMode="External"/><Relationship Id="rId88" Type="http://schemas.openxmlformats.org/officeDocument/2006/relationships/hyperlink" Target="https://labourmarketinsights.gov.au/occupation-profile/Stablehands?occupationCode=841516" TargetMode="External"/><Relationship Id="rId153" Type="http://schemas.openxmlformats.org/officeDocument/2006/relationships/hyperlink" Target="https://labourmarketinsights.gov.au/occupation-profile/Chiropractors-and-Osteopaths?occupationCode=2521" TargetMode="External"/><Relationship Id="rId360" Type="http://schemas.openxmlformats.org/officeDocument/2006/relationships/hyperlink" Target="https://labourmarketinsights.gov.au/occupation-profile/Truck-Drivers?occupationCode=7331" TargetMode="External"/><Relationship Id="rId598" Type="http://schemas.openxmlformats.org/officeDocument/2006/relationships/hyperlink" Target="https://labourmarketinsights.gov.au/occupation-profile/Transport-Engineers?occupationCode=233215" TargetMode="External"/><Relationship Id="rId819" Type="http://schemas.openxmlformats.org/officeDocument/2006/relationships/hyperlink" Target="https://labourmarketinsights.gov.au/occupation-profile/Metal-Casting-Trades-Workers?occupationCode=322114" TargetMode="External"/><Relationship Id="rId1004" Type="http://schemas.openxmlformats.org/officeDocument/2006/relationships/hyperlink" Target="https://labourmarketinsights.gov.au/occupation-profile/Other-Sports-Officials?occupationCode=452323" TargetMode="External"/><Relationship Id="rId1211" Type="http://schemas.openxmlformats.org/officeDocument/2006/relationships/hyperlink" Target="https://labourmarketinsights.gov.au/occupation-profile/Seafood-Packers?occupationCode=832115" TargetMode="External"/><Relationship Id="rId220" Type="http://schemas.openxmlformats.org/officeDocument/2006/relationships/hyperlink" Target="https://labourmarketinsights.gov.au/occupation-profile/Electricians?occupationCode=3411" TargetMode="External"/><Relationship Id="rId458" Type="http://schemas.openxmlformats.org/officeDocument/2006/relationships/hyperlink" Target="https://labourmarketinsights.gov.au/occupation-profile/Arts-Administrators-and-Managers?occupationCode=139911" TargetMode="External"/><Relationship Id="rId665" Type="http://schemas.openxmlformats.org/officeDocument/2006/relationships/hyperlink" Target="https://labourmarketinsights.gov.au/occupation-profile/Health-Promotion-Officers?occupationCode=251911" TargetMode="External"/><Relationship Id="rId872" Type="http://schemas.openxmlformats.org/officeDocument/2006/relationships/hyperlink" Target="https://labourmarketinsights.gov.au/occupation-profile/Pastrycooks?occupationCode=351112" TargetMode="External"/><Relationship Id="rId1088" Type="http://schemas.openxmlformats.org/officeDocument/2006/relationships/hyperlink" Target="https://labourmarketinsights.gov.au/occupation-profile/Real-Estate-Representatives?occupationCode=612115" TargetMode="External"/><Relationship Id="rId15" Type="http://schemas.openxmlformats.org/officeDocument/2006/relationships/hyperlink" Target="https://labourmarketinsights.gov.au/occupation-profile/Manufacturers?occupationCode=1334" TargetMode="External"/><Relationship Id="rId318" Type="http://schemas.openxmlformats.org/officeDocument/2006/relationships/hyperlink" Target="https://labourmarketinsights.gov.au/occupation-profile/Insurance-Investigators-Loss-Adjusters-and-Risk-Surveyors?occupationCode=5996" TargetMode="External"/><Relationship Id="rId525" Type="http://schemas.openxmlformats.org/officeDocument/2006/relationships/hyperlink" Target="https://labourmarketinsights.gov.au/occupation-profile/Company-Secretaries?occupationCode=221211" TargetMode="External"/><Relationship Id="rId732" Type="http://schemas.openxmlformats.org/officeDocument/2006/relationships/hyperlink" Target="https://labourmarketinsights.gov.au/occupation-profile/Developer-Programmers?occupationCode=261312" TargetMode="External"/><Relationship Id="rId1155" Type="http://schemas.openxmlformats.org/officeDocument/2006/relationships/hyperlink" Target="https://labourmarketinsights.gov.au/occupation-profile/Mobile-Plant-Operators-(not-covered-elsewhere)?occupationCode=721999" TargetMode="External"/><Relationship Id="rId99" Type="http://schemas.openxmlformats.org/officeDocument/2006/relationships/hyperlink" Target="https://labourmarketinsights.gov.au/occupation-profile/Other-Crop-Farm-Workers?occupationCode=841299" TargetMode="External"/><Relationship Id="rId164" Type="http://schemas.openxmlformats.org/officeDocument/2006/relationships/hyperlink" Target="https://labourmarketinsights.gov.au/occupation-profile/Surgeons?occupationCode=2535" TargetMode="External"/><Relationship Id="rId371" Type="http://schemas.openxmlformats.org/officeDocument/2006/relationships/hyperlink" Target="https://labourmarketinsights.gov.au/occupation-profile/Railway-Track-Workers?occupationCode=8216" TargetMode="External"/><Relationship Id="rId1015" Type="http://schemas.openxmlformats.org/officeDocument/2006/relationships/hyperlink" Target="https://labourmarketinsights.gov.au/occupation-profile/Secretaries-(General)?occupationCode=521211" TargetMode="External"/><Relationship Id="rId1222" Type="http://schemas.openxmlformats.org/officeDocument/2006/relationships/hyperlink" Target="https://labourmarketinsights.gov.au/occupation-profile/Glass-Processing-Workers?occupationCode=839916" TargetMode="External"/><Relationship Id="rId469" Type="http://schemas.openxmlformats.org/officeDocument/2006/relationships/hyperlink" Target="https://labourmarketinsights.gov.au/occupation-profile/Hair-and-Beauty-Salon-Managers?occupationCode=142114" TargetMode="External"/><Relationship Id="rId676" Type="http://schemas.openxmlformats.org/officeDocument/2006/relationships/hyperlink" Target="https://labourmarketinsights.gov.au/occupation-profile/Dentists?occupationCode=252312" TargetMode="External"/><Relationship Id="rId883" Type="http://schemas.openxmlformats.org/officeDocument/2006/relationships/hyperlink" Target="https://labourmarketinsights.gov.au/occupation-profile/Print-Finishers?occupationCode=392111" TargetMode="External"/><Relationship Id="rId1099" Type="http://schemas.openxmlformats.org/officeDocument/2006/relationships/hyperlink" Target="https://labourmarketinsights.gov.au/occupation-profile/Models?occupationCode=639111" TargetMode="External"/><Relationship Id="rId26" Type="http://schemas.openxmlformats.org/officeDocument/2006/relationships/hyperlink" Target="https://labourmarketinsights.gov.au/occupation-profile/Senior-Non-Commissioned-Defence-Force-Officers?occupationCode=1392" TargetMode="External"/><Relationship Id="rId231" Type="http://schemas.openxmlformats.org/officeDocument/2006/relationships/hyperlink" Target="https://labourmarketinsights.gov.au/occupation-profile/Veterinary-Nurses?occupationCode=3613" TargetMode="External"/><Relationship Id="rId329" Type="http://schemas.openxmlformats.org/officeDocument/2006/relationships/hyperlink" Target="https://labourmarketinsights.gov.au/occupation-profile/Retail-Supervisors?occupationCode=6215" TargetMode="External"/><Relationship Id="rId536" Type="http://schemas.openxmlformats.org/officeDocument/2006/relationships/hyperlink" Target="https://labourmarketinsights.gov.au/occupation-profile/Oher-Financial-Dealers?occupationCode=222299" TargetMode="External"/><Relationship Id="rId1166" Type="http://schemas.openxmlformats.org/officeDocument/2006/relationships/hyperlink" Target="https://labourmarketinsights.gov.au/occupation-profile/Furniture-Removalist-Drivers?occupationCode=733113" TargetMode="External"/><Relationship Id="rId175" Type="http://schemas.openxmlformats.org/officeDocument/2006/relationships/hyperlink" Target="https://labourmarketinsights.gov.au/occupation-profile/ICT-Support-and-Test-Engineers?occupationCode=2632" TargetMode="External"/><Relationship Id="rId743" Type="http://schemas.openxmlformats.org/officeDocument/2006/relationships/hyperlink" Target="https://labourmarketinsights.gov.au/occupation-profile/ICT-Support-Engineers?occupationCode=263212" TargetMode="External"/><Relationship Id="rId950" Type="http://schemas.openxmlformats.org/officeDocument/2006/relationships/hyperlink" Target="https://labourmarketinsights.gov.au/occupation-profile/Child-and-Youth-Residential-Care-Assistants?occupationCode=423411" TargetMode="External"/><Relationship Id="rId1026" Type="http://schemas.openxmlformats.org/officeDocument/2006/relationships/hyperlink" Target="https://labourmarketinsights.gov.au/occupation-profile/Accounts-Clerks?occupationCode=551111" TargetMode="External"/><Relationship Id="rId382" Type="http://schemas.openxmlformats.org/officeDocument/2006/relationships/hyperlink" Target="https://labourmarketinsights.gov.au/occupation-profile/Plastics-and-Rubber-Factory-Workers?occupationCode=8392" TargetMode="External"/><Relationship Id="rId603" Type="http://schemas.openxmlformats.org/officeDocument/2006/relationships/hyperlink" Target="https://labourmarketinsights.gov.au/occupation-profile/Petroleum-Engineers?occupationCode=233612" TargetMode="External"/><Relationship Id="rId687" Type="http://schemas.openxmlformats.org/officeDocument/2006/relationships/hyperlink" Target="https://labourmarketinsights.gov.au/occupation-profile/Intensive-Care-Specialists?occupationCode=253317" TargetMode="External"/><Relationship Id="rId810" Type="http://schemas.openxmlformats.org/officeDocument/2006/relationships/hyperlink" Target="https://labourmarketinsights.gov.au/occupation-profile/Web-Administrators?occupationCode=313113" TargetMode="External"/><Relationship Id="rId908" Type="http://schemas.openxmlformats.org/officeDocument/2006/relationships/hyperlink" Target="https://labourmarketinsights.gov.au/occupation-profile/Camera-Operators-(Film-Television-or-Video)?occupationCode=399512" TargetMode="External"/><Relationship Id="rId1233" Type="http://schemas.openxmlformats.org/officeDocument/2006/relationships/hyperlink" Target="https://labourmarketinsights.gov.au/occupation-profile/Fruit-and-Vegetable-Factory-Workers?occupationCode=831115" TargetMode="External"/><Relationship Id="rId242" Type="http://schemas.openxmlformats.org/officeDocument/2006/relationships/hyperlink" Target="https://labourmarketinsights.gov.au/occupation-profile/Upholsterers?occupationCode=3933" TargetMode="External"/><Relationship Id="rId894" Type="http://schemas.openxmlformats.org/officeDocument/2006/relationships/hyperlink" Target="https://labourmarketinsights.gov.au/occupation-profile/Other-Clothing-Trades-Workers?occupationCode=393299" TargetMode="External"/><Relationship Id="rId1177" Type="http://schemas.openxmlformats.org/officeDocument/2006/relationships/hyperlink" Target="https://labourmarketinsights.gov.au/occupation-profile/Laundry-Workers-(General)?occupationCode=811511" TargetMode="External"/><Relationship Id="rId37" Type="http://schemas.openxmlformats.org/officeDocument/2006/relationships/hyperlink" Target="https://labourmarketinsights.gov.au/occupation-profile/Sign-Erectors?occupationCode=899918" TargetMode="External"/><Relationship Id="rId102" Type="http://schemas.openxmlformats.org/officeDocument/2006/relationships/hyperlink" Target="https://labourmarketinsights.gov.au/occupation-profile/Vegetable-Pickers?occupationCode=841215" TargetMode="External"/><Relationship Id="rId547" Type="http://schemas.openxmlformats.org/officeDocument/2006/relationships/hyperlink" Target="https://labourmarketinsights.gov.au/occupation-profile/Gallery-and-Museum-Curators?occupationCode=224212" TargetMode="External"/><Relationship Id="rId754" Type="http://schemas.openxmlformats.org/officeDocument/2006/relationships/hyperlink" Target="https://labourmarketinsights.gov.au/occupation-profile/Drug-and-Alcohol-Counsellors?occupationCode=272112" TargetMode="External"/><Relationship Id="rId961" Type="http://schemas.openxmlformats.org/officeDocument/2006/relationships/hyperlink" Target="https://labourmarketinsights.gov.au/occupation-profile/Police-Officers?occupationCode=441312" TargetMode="External"/><Relationship Id="rId90" Type="http://schemas.openxmlformats.org/officeDocument/2006/relationships/hyperlink" Target="https://labourmarketinsights.gov.au/occupation-profile/Poultry-Farm-Workers?occupationCode=841514" TargetMode="External"/><Relationship Id="rId186" Type="http://schemas.openxmlformats.org/officeDocument/2006/relationships/hyperlink" Target="https://labourmarketinsights.gov.au/occupation-profile/Agricultural-Technicians?occupationCode=3111" TargetMode="External"/><Relationship Id="rId393" Type="http://schemas.openxmlformats.org/officeDocument/2006/relationships/hyperlink" Target="https://labourmarketinsights.gov.au/occupation-profile/Fast-Food-Cooks?occupationCode=8511" TargetMode="External"/><Relationship Id="rId407" Type="http://schemas.openxmlformats.org/officeDocument/2006/relationships/hyperlink" Target="https://labourmarketinsights.gov.au/occupation-profile/Defence-Force-Senior-Officers?occupationCode=111212" TargetMode="External"/><Relationship Id="rId614" Type="http://schemas.openxmlformats.org/officeDocument/2006/relationships/hyperlink" Target="https://labourmarketinsights.gov.au/occupation-profile/Chemists?occupationCode=234211" TargetMode="External"/><Relationship Id="rId821" Type="http://schemas.openxmlformats.org/officeDocument/2006/relationships/hyperlink" Target="https://labourmarketinsights.gov.au/occupation-profile/Metal-Fabricators?occupationCode=322311" TargetMode="External"/><Relationship Id="rId1037" Type="http://schemas.openxmlformats.org/officeDocument/2006/relationships/hyperlink" Target="https://labourmarketinsights.gov.au/occupation-profile/Postal-Delivery-Officers?occupationCode=561212" TargetMode="External"/><Relationship Id="rId253" Type="http://schemas.openxmlformats.org/officeDocument/2006/relationships/hyperlink" Target="https://labourmarketinsights.gov.au/occupation-profile/Dental-Hygienists-Technicians-and-Therapists?occupationCode=4112" TargetMode="External"/><Relationship Id="rId460" Type="http://schemas.openxmlformats.org/officeDocument/2006/relationships/hyperlink" Target="https://labourmarketinsights.gov.au/occupation-profile/Laboratory-Managers?occupationCode=139913" TargetMode="External"/><Relationship Id="rId698" Type="http://schemas.openxmlformats.org/officeDocument/2006/relationships/hyperlink" Target="https://labourmarketinsights.gov.au/occupation-profile/Ear-Nose-and-Throat-Specialists?occupationCode=253515" TargetMode="External"/><Relationship Id="rId919" Type="http://schemas.openxmlformats.org/officeDocument/2006/relationships/hyperlink" Target="https://labourmarketinsights.gov.au/occupation-profile/Photographer's-Assistants?occupationCode=399915" TargetMode="External"/><Relationship Id="rId1090" Type="http://schemas.openxmlformats.org/officeDocument/2006/relationships/hyperlink" Target="https://labourmarketinsights.gov.au/occupation-profile/Motor-Vehicle-Parts-Interpreters?occupationCode=621312" TargetMode="External"/><Relationship Id="rId1104" Type="http://schemas.openxmlformats.org/officeDocument/2006/relationships/hyperlink" Target="https://labourmarketinsights.gov.au/occupation-profile/Clay-Products-Machine-Operators?occupationCode=711111" TargetMode="External"/><Relationship Id="rId48" Type="http://schemas.openxmlformats.org/officeDocument/2006/relationships/hyperlink" Target="https://labourmarketinsights.gov.au/occupation-profile/Autoglaziers?occupationCode=899412" TargetMode="External"/><Relationship Id="rId113" Type="http://schemas.openxmlformats.org/officeDocument/2006/relationships/hyperlink" Target="https://labourmarketinsights.gov.au/occupation-profile/Technical-Sales-Representatives?occupationCode=2254" TargetMode="External"/><Relationship Id="rId320" Type="http://schemas.openxmlformats.org/officeDocument/2006/relationships/hyperlink" Target="https://labourmarketinsights.gov.au/occupation-profile/Other-Clerical--Administrative-Workers?occupationCode=5999" TargetMode="External"/><Relationship Id="rId558" Type="http://schemas.openxmlformats.org/officeDocument/2006/relationships/hyperlink" Target="https://labourmarketinsights.gov.au/occupation-profile/Market-Research-Analysts?occupationCode=225112" TargetMode="External"/><Relationship Id="rId765" Type="http://schemas.openxmlformats.org/officeDocument/2006/relationships/hyperlink" Target="https://labourmarketinsights.gov.au/occupation-profile/Interpreters?occupationCode=272412" TargetMode="External"/><Relationship Id="rId972" Type="http://schemas.openxmlformats.org/officeDocument/2006/relationships/hyperlink" Target="https://labourmarketinsights.gov.au/occupation-profile/Gallery-and-Museum-Guides?occupationCode=451411" TargetMode="External"/><Relationship Id="rId1188" Type="http://schemas.openxmlformats.org/officeDocument/2006/relationships/hyperlink" Target="https://labourmarketinsights.gov.au/occupation-profile/Scaffolders?occupationCode=821712" TargetMode="External"/><Relationship Id="rId197" Type="http://schemas.openxmlformats.org/officeDocument/2006/relationships/hyperlink" Target="https://labourmarketinsights.gov.au/occupation-profile/ICT-Support-Technicians?occupationCode=3131" TargetMode="External"/><Relationship Id="rId418" Type="http://schemas.openxmlformats.org/officeDocument/2006/relationships/hyperlink" Target="https://labourmarketinsights.gov.au/occupation-profile/Turf-Growers?occupationCode=121218" TargetMode="External"/><Relationship Id="rId625" Type="http://schemas.openxmlformats.org/officeDocument/2006/relationships/hyperlink" Target="https://labourmarketinsights.gov.au/occupation-profile/Biologists?occupationCode=234511" TargetMode="External"/><Relationship Id="rId832" Type="http://schemas.openxmlformats.org/officeDocument/2006/relationships/hyperlink" Target="https://labourmarketinsights.gov.au/occupation-profile/Fitter-and-Turners?occupationCode=323212" TargetMode="External"/><Relationship Id="rId1048" Type="http://schemas.openxmlformats.org/officeDocument/2006/relationships/hyperlink" Target="https://labourmarketinsights.gov.au/occupation-profile/Order-Clerks?occupationCode=591117" TargetMode="External"/><Relationship Id="rId264" Type="http://schemas.openxmlformats.org/officeDocument/2006/relationships/hyperlink" Target="https://labourmarketinsights.gov.au/occupation-profile/Special-Care-Workers?occupationCode=4234" TargetMode="External"/><Relationship Id="rId471" Type="http://schemas.openxmlformats.org/officeDocument/2006/relationships/hyperlink" Target="https://labourmarketinsights.gov.au/occupation-profile/Travel-Agency-Managers?occupationCode=142116" TargetMode="External"/><Relationship Id="rId1115" Type="http://schemas.openxmlformats.org/officeDocument/2006/relationships/hyperlink" Target="https://labourmarketinsights.gov.au/occupation-profile/Plastics-Fabricators-and-Welders?occupationCode=711513" TargetMode="External"/><Relationship Id="rId59" Type="http://schemas.openxmlformats.org/officeDocument/2006/relationships/hyperlink" Target="https://labourmarketinsights.gov.au/occupation-profile/Pastrycook's-Assistants?occupationCode=851211" TargetMode="External"/><Relationship Id="rId124" Type="http://schemas.openxmlformats.org/officeDocument/2006/relationships/hyperlink" Target="https://labourmarketinsights.gov.au/occupation-profile/Electrical-Engineers?occupationCode=2333" TargetMode="External"/><Relationship Id="rId569" Type="http://schemas.openxmlformats.org/officeDocument/2006/relationships/hyperlink" Target="https://labourmarketinsights.gov.au/occupation-profile/Aeroplane-Pilots?occupationCode=231111" TargetMode="External"/><Relationship Id="rId776" Type="http://schemas.openxmlformats.org/officeDocument/2006/relationships/hyperlink" Target="https://labourmarketinsights.gov.au/occupation-profile/Pharmacy-Technicians?occupationCode=311215" TargetMode="External"/><Relationship Id="rId983" Type="http://schemas.openxmlformats.org/officeDocument/2006/relationships/hyperlink" Target="https://labourmarketinsights.gov.au/occupation-profile/Body-Artists?occupationCode=451814" TargetMode="External"/><Relationship Id="rId1199" Type="http://schemas.openxmlformats.org/officeDocument/2006/relationships/hyperlink" Target="https://labourmarketinsights.gov.au/occupation-profile/Sugar-Mill-Workers?occupationCode=831117" TargetMode="External"/><Relationship Id="rId331" Type="http://schemas.openxmlformats.org/officeDocument/2006/relationships/hyperlink" Target="https://labourmarketinsights.gov.au/occupation-profile/Street-Vendors-and-Related-Salespersons?occupationCode=6217" TargetMode="External"/><Relationship Id="rId429" Type="http://schemas.openxmlformats.org/officeDocument/2006/relationships/hyperlink" Target="https://labourmarketinsights.gov.au/occupation-profile/Poultry-Farmers?occupationCode=121321" TargetMode="External"/><Relationship Id="rId636" Type="http://schemas.openxmlformats.org/officeDocument/2006/relationships/hyperlink" Target="https://labourmarketinsights.gov.au/occupation-profile/Physicists-(including-Astronomers)?occupationCode=234914" TargetMode="External"/><Relationship Id="rId1059" Type="http://schemas.openxmlformats.org/officeDocument/2006/relationships/hyperlink" Target="https://labourmarketinsights.gov.au/occupation-profile/Immigration-Officers?occupationCode=599512" TargetMode="External"/><Relationship Id="rId843" Type="http://schemas.openxmlformats.org/officeDocument/2006/relationships/hyperlink" Target="https://labourmarketinsights.gov.au/occupation-profile/Watch-and-Clock-Makers-and-Repairers?occupationCode=323316" TargetMode="External"/><Relationship Id="rId1126" Type="http://schemas.openxmlformats.org/officeDocument/2006/relationships/hyperlink" Target="https://labourmarketinsights.gov.au/occupation-profile/Chemical-Production-Machine-Operators?occupationCode=711911" TargetMode="External"/><Relationship Id="rId275" Type="http://schemas.openxmlformats.org/officeDocument/2006/relationships/hyperlink" Target="https://labourmarketinsights.gov.au/occupation-profile/Security-Officers-and-Guards?occupationCode=4422" TargetMode="External"/><Relationship Id="rId482" Type="http://schemas.openxmlformats.org/officeDocument/2006/relationships/hyperlink" Target="https://labourmarketinsights.gov.au/occupation-profile/Cinema-and-Theatre-Managers?occupationCode=149912" TargetMode="External"/><Relationship Id="rId703" Type="http://schemas.openxmlformats.org/officeDocument/2006/relationships/hyperlink" Target="https://labourmarketinsights.gov.au/occupation-profile/Dermatologists?occupationCode=253911" TargetMode="External"/><Relationship Id="rId910" Type="http://schemas.openxmlformats.org/officeDocument/2006/relationships/hyperlink" Target="https://labourmarketinsights.gov.au/occupation-profile/Make-Up-Artists?occupationCode=399514" TargetMode="External"/><Relationship Id="rId135" Type="http://schemas.openxmlformats.org/officeDocument/2006/relationships/hyperlink" Target="https://labourmarketinsights.gov.au/occupation-profile/Veterinarians?occupationCode=2347" TargetMode="External"/><Relationship Id="rId342" Type="http://schemas.openxmlformats.org/officeDocument/2006/relationships/hyperlink" Target="https://labourmarketinsights.gov.au/occupation-profile/Photographic-Developers-and-Printers?occupationCode=7114" TargetMode="External"/><Relationship Id="rId787" Type="http://schemas.openxmlformats.org/officeDocument/2006/relationships/hyperlink" Target="https://labourmarketinsights.gov.au/occupation-profile/Hydrographers?occupationCode=311415" TargetMode="External"/><Relationship Id="rId994" Type="http://schemas.openxmlformats.org/officeDocument/2006/relationships/hyperlink" Target="https://labourmarketinsights.gov.au/occupation-profile/Other-Outdoor-Adventure-Guides?occupationCode=452299" TargetMode="External"/><Relationship Id="rId202" Type="http://schemas.openxmlformats.org/officeDocument/2006/relationships/hyperlink" Target="https://labourmarketinsights.gov.au/occupation-profile/Sheetmetal-Trades-Workers?occupationCode=3222" TargetMode="External"/><Relationship Id="rId647" Type="http://schemas.openxmlformats.org/officeDocument/2006/relationships/hyperlink" Target="https://labourmarketinsights.gov.au/occupation-profile/Art-Teachers-(Private-Tuition)?occupationCode=249211" TargetMode="External"/><Relationship Id="rId854" Type="http://schemas.openxmlformats.org/officeDocument/2006/relationships/hyperlink" Target="https://labourmarketinsights.gov.au/occupation-profile/Airconditioning-and-Mechanical-Services-Plumbers?occupationCode=334112" TargetMode="External"/><Relationship Id="rId286" Type="http://schemas.openxmlformats.org/officeDocument/2006/relationships/hyperlink" Target="https://labourmarketinsights.gov.au/occupation-profile/Sports-Coaches-Instructors-and-Officials?occupationCode=4523" TargetMode="External"/><Relationship Id="rId493" Type="http://schemas.openxmlformats.org/officeDocument/2006/relationships/hyperlink" Target="https://labourmarketinsights.gov.au/occupation-profile/Musicians?occupationCode=211213" TargetMode="External"/><Relationship Id="rId507" Type="http://schemas.openxmlformats.org/officeDocument/2006/relationships/hyperlink" Target="https://labourmarketinsights.gov.au/occupation-profile/Directors-(Film-Television-Radio-or-Stage)?occupationCode=212312" TargetMode="External"/><Relationship Id="rId714" Type="http://schemas.openxmlformats.org/officeDocument/2006/relationships/hyperlink" Target="https://labourmarketinsights.gov.au/occupation-profile/Registered-Nurses-(Aged-Care)?occupationCode=254412" TargetMode="External"/><Relationship Id="rId921" Type="http://schemas.openxmlformats.org/officeDocument/2006/relationships/hyperlink" Target="https://labourmarketinsights.gov.au/occupation-profile/Fire-Protection-Equipment-Technicians?occupationCode=399918" TargetMode="External"/><Relationship Id="rId1137" Type="http://schemas.openxmlformats.org/officeDocument/2006/relationships/hyperlink" Target="https://labourmarketinsights.gov.au/occupation-profile/Concrete-Pump-Operators?occupationCode=712915" TargetMode="External"/><Relationship Id="rId50" Type="http://schemas.openxmlformats.org/officeDocument/2006/relationships/hyperlink" Target="https://labourmarketinsights.gov.au/occupation-profile/Other-Accommodation-and-Hospitality-Managers?occupationCode=1419" TargetMode="External"/><Relationship Id="rId146" Type="http://schemas.openxmlformats.org/officeDocument/2006/relationships/hyperlink" Target="https://labourmarketinsights.gov.au/occupation-profile/Teachers-of-English-to-Speakers-of-Other-Languages?occupationCode=2493" TargetMode="External"/><Relationship Id="rId353" Type="http://schemas.openxmlformats.org/officeDocument/2006/relationships/hyperlink" Target="https://labourmarketinsights.gov.au/occupation-profile/Earthmoving-Plant-Operators?occupationCode=7212" TargetMode="External"/><Relationship Id="rId560" Type="http://schemas.openxmlformats.org/officeDocument/2006/relationships/hyperlink" Target="https://labourmarketinsights.gov.au/occupation-profile/Management-Consultants?occupationCode=224711" TargetMode="External"/><Relationship Id="rId798" Type="http://schemas.openxmlformats.org/officeDocument/2006/relationships/hyperlink" Target="https://labourmarketinsights.gov.au/occupation-profile/Electronic-Engineering-Draftspersons?occupationCode=312411" TargetMode="External"/><Relationship Id="rId1190" Type="http://schemas.openxmlformats.org/officeDocument/2006/relationships/hyperlink" Target="https://labourmarketinsights.gov.au/occupation-profile/Structural-Steel-Erectors?occupationCode=821714" TargetMode="External"/><Relationship Id="rId1204" Type="http://schemas.openxmlformats.org/officeDocument/2006/relationships/hyperlink" Target="https://labourmarketinsights.gov.au/occupation-profile/Meat-Process-Workers?occupationCode=831311" TargetMode="External"/><Relationship Id="rId213" Type="http://schemas.openxmlformats.org/officeDocument/2006/relationships/hyperlink" Target="https://labourmarketinsights.gov.au/occupation-profile/Floor-Finishers?occupationCode=3321" TargetMode="External"/><Relationship Id="rId420" Type="http://schemas.openxmlformats.org/officeDocument/2006/relationships/hyperlink" Target="https://labourmarketinsights.gov.au/occupation-profile/Other-Crop-Farmers?occupationCode=121299" TargetMode="External"/><Relationship Id="rId658" Type="http://schemas.openxmlformats.org/officeDocument/2006/relationships/hyperlink" Target="https://labourmarketinsights.gov.au/occupation-profile/Environmental-Health-Officers?occupationCode=251311" TargetMode="External"/><Relationship Id="rId865" Type="http://schemas.openxmlformats.org/officeDocument/2006/relationships/hyperlink" Target="https://labourmarketinsights.gov.au/occupation-profile/Electronic-Equipment-Trades-Workers?occupationCode=342313" TargetMode="External"/><Relationship Id="rId1050" Type="http://schemas.openxmlformats.org/officeDocument/2006/relationships/hyperlink" Target="https://labourmarketinsights.gov.au/occupation-profile/Import-Export-Clerks?occupationCode=591212" TargetMode="External"/><Relationship Id="rId297" Type="http://schemas.openxmlformats.org/officeDocument/2006/relationships/hyperlink" Target="https://labourmarketinsights.gov.au/occupation-profile/Receptionists?occupationCode=5421" TargetMode="External"/><Relationship Id="rId518" Type="http://schemas.openxmlformats.org/officeDocument/2006/relationships/hyperlink" Target="https://labourmarketinsights.gov.au/occupation-profile/Radio-Journalists?occupationCode=212414" TargetMode="External"/><Relationship Id="rId725" Type="http://schemas.openxmlformats.org/officeDocument/2006/relationships/hyperlink" Target="https://labourmarketinsights.gov.au/occupation-profile/Registered-Nurses-(Paediatrics)?occupationCode=254425" TargetMode="External"/><Relationship Id="rId932" Type="http://schemas.openxmlformats.org/officeDocument/2006/relationships/hyperlink" Target="https://labourmarketinsights.gov.au/occupation-profile/Community-Workers?occupationCode=411711" TargetMode="External"/><Relationship Id="rId1148" Type="http://schemas.openxmlformats.org/officeDocument/2006/relationships/hyperlink" Target="https://labourmarketinsights.gov.au/occupation-profile/Excavator-Operators?occupationCode=721214" TargetMode="External"/><Relationship Id="rId157" Type="http://schemas.openxmlformats.org/officeDocument/2006/relationships/hyperlink" Target="https://labourmarketinsights.gov.au/occupation-profile/Physiotherapists?occupationCode=2525" TargetMode="External"/><Relationship Id="rId364" Type="http://schemas.openxmlformats.org/officeDocument/2006/relationships/hyperlink" Target="https://labourmarketinsights.gov.au/occupation-profile/Domestic-Cleaners?occupationCode=8113" TargetMode="External"/><Relationship Id="rId1008" Type="http://schemas.openxmlformats.org/officeDocument/2006/relationships/hyperlink" Target="https://labourmarketinsights.gov.au/occupation-profile/Jockeys?occupationCode=452413" TargetMode="External"/><Relationship Id="rId1215" Type="http://schemas.openxmlformats.org/officeDocument/2006/relationships/hyperlink" Target="https://labourmarketinsights.gov.au/occupation-profile/Product-Graders?occupationCode=839312" TargetMode="External"/><Relationship Id="rId61" Type="http://schemas.openxmlformats.org/officeDocument/2006/relationships/hyperlink" Target="https://labourmarketinsights.gov.au/occupation-profile/Pest-Controllers?occupationCode=841913" TargetMode="External"/><Relationship Id="rId571" Type="http://schemas.openxmlformats.org/officeDocument/2006/relationships/hyperlink" Target="https://labourmarketinsights.gov.au/occupation-profile/Flying-Instructors?occupationCode=231113" TargetMode="External"/><Relationship Id="rId669" Type="http://schemas.openxmlformats.org/officeDocument/2006/relationships/hyperlink" Target="https://labourmarketinsights.gov.au/occupation-profile/Osteopaths?occupationCode=252112" TargetMode="External"/><Relationship Id="rId876" Type="http://schemas.openxmlformats.org/officeDocument/2006/relationships/hyperlink" Target="https://labourmarketinsights.gov.au/occupation-profile/Zookeepers?occupationCode=361114" TargetMode="External"/><Relationship Id="rId19" Type="http://schemas.openxmlformats.org/officeDocument/2006/relationships/hyperlink" Target="https://labourmarketinsights.gov.au/occupation-profile/Supply-Distribution-and-Procurement-Managers?occupationCode=1336" TargetMode="External"/><Relationship Id="rId224" Type="http://schemas.openxmlformats.org/officeDocument/2006/relationships/hyperlink" Target="https://labourmarketinsights.gov.au/occupation-profile/Telecommunications-Trades-Workers?occupationCode=3424" TargetMode="External"/><Relationship Id="rId431" Type="http://schemas.openxmlformats.org/officeDocument/2006/relationships/hyperlink" Target="https://labourmarketinsights.gov.au/occupation-profile/Other-Livestock-Farmers?occupationCode=121399" TargetMode="External"/><Relationship Id="rId529" Type="http://schemas.openxmlformats.org/officeDocument/2006/relationships/hyperlink" Target="https://labourmarketinsights.gov.au/occupation-profile/Finance-Brokers?occupationCode=222112" TargetMode="External"/><Relationship Id="rId736" Type="http://schemas.openxmlformats.org/officeDocument/2006/relationships/hyperlink" Target="https://labourmarketinsights.gov.au/occupation-profile/Database-Administrators?occupationCode=262111" TargetMode="External"/><Relationship Id="rId1061" Type="http://schemas.openxmlformats.org/officeDocument/2006/relationships/hyperlink" Target="https://labourmarketinsights.gov.au/occupation-profile/Noxious-Weeds-and-Pest-Inspectors?occupationCode=599514" TargetMode="External"/><Relationship Id="rId1159" Type="http://schemas.openxmlformats.org/officeDocument/2006/relationships/hyperlink" Target="https://labourmarketinsights.gov.au/occupation-profile/Bus-Drivers?occupationCode=731211" TargetMode="External"/><Relationship Id="rId168" Type="http://schemas.openxmlformats.org/officeDocument/2006/relationships/hyperlink" Target="https://labourmarketinsights.gov.au/occupation-profile/Nurse-Managers?occupationCode=2543" TargetMode="External"/><Relationship Id="rId943" Type="http://schemas.openxmlformats.org/officeDocument/2006/relationships/hyperlink" Target="https://labourmarketinsights.gov.au/occupation-profile/Aboriginal-and-Torres-Strait-Islander-Education-Workers?occupationCode=422111" TargetMode="External"/><Relationship Id="rId1019" Type="http://schemas.openxmlformats.org/officeDocument/2006/relationships/hyperlink" Target="https://labourmarketinsights.gov.au/occupation-profile/Typists?occupationCode=532113" TargetMode="External"/><Relationship Id="rId72" Type="http://schemas.openxmlformats.org/officeDocument/2006/relationships/hyperlink" Target="https://labourmarketinsights.gov.au/occupation-profile/Artistic-Directors-Media-Producers--Presenters?occupationCode=2121" TargetMode="External"/><Relationship Id="rId375" Type="http://schemas.openxmlformats.org/officeDocument/2006/relationships/hyperlink" Target="https://labourmarketinsights.gov.au/occupation-profile/Other-Construction-and-Mining-Labourers?occupationCode=8219" TargetMode="External"/><Relationship Id="rId582" Type="http://schemas.openxmlformats.org/officeDocument/2006/relationships/hyperlink" Target="https://labourmarketinsights.gov.au/occupation-profile/Surveyors?occupationCode=232212" TargetMode="External"/><Relationship Id="rId803" Type="http://schemas.openxmlformats.org/officeDocument/2006/relationships/hyperlink" Target="https://labourmarketinsights.gov.au/occupation-profile/Electronic-Engineering-Technicians?occupationCode=312412" TargetMode="External"/><Relationship Id="rId1226" Type="http://schemas.openxmlformats.org/officeDocument/2006/relationships/hyperlink" Target="https://labourmarketinsights.gov.au/occupation-profile/Fruit-and-Nut-Farm-Workers?occupationCode=841211" TargetMode="External"/><Relationship Id="rId3" Type="http://schemas.openxmlformats.org/officeDocument/2006/relationships/hyperlink" Target="https://labourmarketinsights.gov.au/occupation-profile/Legislators?occupationCode=1113" TargetMode="External"/><Relationship Id="rId235" Type="http://schemas.openxmlformats.org/officeDocument/2006/relationships/hyperlink" Target="https://labourmarketinsights.gov.au/occupation-profile/Nurserypersons?occupationCode=3624" TargetMode="External"/><Relationship Id="rId442" Type="http://schemas.openxmlformats.org/officeDocument/2006/relationships/hyperlink" Target="https://labourmarketinsights.gov.au/occupation-profile/Supply-and-Distribution-Managers?occupationCode=133611" TargetMode="External"/><Relationship Id="rId887" Type="http://schemas.openxmlformats.org/officeDocument/2006/relationships/hyperlink" Target="https://labourmarketinsights.gov.au/occupation-profile/Canvas-Goods-Fabricators?occupationCode=393111" TargetMode="External"/><Relationship Id="rId1072" Type="http://schemas.openxmlformats.org/officeDocument/2006/relationships/hyperlink" Target="https://labourmarketinsights.gov.au/occupation-profile/Proof-Readers?occupationCode=599913" TargetMode="External"/><Relationship Id="rId302" Type="http://schemas.openxmlformats.org/officeDocument/2006/relationships/hyperlink" Target="https://labourmarketinsights.gov.au/occupation-profile/Bank-Workers?occupationCode=5521" TargetMode="External"/><Relationship Id="rId747" Type="http://schemas.openxmlformats.org/officeDocument/2006/relationships/hyperlink" Target="https://labourmarketinsights.gov.au/occupation-profile/Telecommunications-Network-Engineers?occupationCode=263312" TargetMode="External"/><Relationship Id="rId954" Type="http://schemas.openxmlformats.org/officeDocument/2006/relationships/hyperlink" Target="https://labourmarketinsights.gov.au/occupation-profile/Baristas?occupationCode=431112" TargetMode="External"/><Relationship Id="rId83" Type="http://schemas.openxmlformats.org/officeDocument/2006/relationships/hyperlink" Target="https://labourmarketinsights.gov.au/occupation-profile/Training-and-Development-Professionals?occupationCode=2233" TargetMode="External"/><Relationship Id="rId179" Type="http://schemas.openxmlformats.org/officeDocument/2006/relationships/hyperlink" Target="https://labourmarketinsights.gov.au/occupation-profile/Solicitors?occupationCode=2713" TargetMode="External"/><Relationship Id="rId386" Type="http://schemas.openxmlformats.org/officeDocument/2006/relationships/hyperlink" Target="https://labourmarketinsights.gov.au/occupation-profile/Aquaculture-Workers?occupationCode=8411" TargetMode="External"/><Relationship Id="rId593" Type="http://schemas.openxmlformats.org/officeDocument/2006/relationships/hyperlink" Target="https://labourmarketinsights.gov.au/occupation-profile/Materials-Engineers?occupationCode=233112" TargetMode="External"/><Relationship Id="rId607" Type="http://schemas.openxmlformats.org/officeDocument/2006/relationships/hyperlink" Target="https://labourmarketinsights.gov.au/occupation-profile/Engineering-Technologists?occupationCode=233914" TargetMode="External"/><Relationship Id="rId814" Type="http://schemas.openxmlformats.org/officeDocument/2006/relationships/hyperlink" Target="https://labourmarketinsights.gov.au/occupation-profile/Telecommunications-Network-Planners?occupationCode=313213" TargetMode="External"/><Relationship Id="rId1237" Type="http://schemas.openxmlformats.org/officeDocument/2006/relationships/printerSettings" Target="../printerSettings/printerSettings10.bin"/><Relationship Id="rId246" Type="http://schemas.openxmlformats.org/officeDocument/2006/relationships/hyperlink" Target="https://labourmarketinsights.gov.au/occupation-profile/Chemical-Gas-Petroleum--Power-Plant-Operators?occupationCode=3992" TargetMode="External"/><Relationship Id="rId453" Type="http://schemas.openxmlformats.org/officeDocument/2006/relationships/hyperlink" Target="https://labourmarketinsights.gov.au/occupation-profile/ICT-Project-Managers?occupationCode=135112" TargetMode="External"/><Relationship Id="rId660" Type="http://schemas.openxmlformats.org/officeDocument/2006/relationships/hyperlink" Target="https://labourmarketinsights.gov.au/occupation-profile/Optometrists?occupationCode=251411" TargetMode="External"/><Relationship Id="rId898" Type="http://schemas.openxmlformats.org/officeDocument/2006/relationships/hyperlink" Target="https://labourmarketinsights.gov.au/occupation-profile/Wood-Turners?occupationCode=394214" TargetMode="External"/><Relationship Id="rId1083" Type="http://schemas.openxmlformats.org/officeDocument/2006/relationships/hyperlink" Target="https://labourmarketinsights.gov.au/occupation-profile/Other-Sales-Representatives?occupationCode=611399" TargetMode="External"/><Relationship Id="rId106" Type="http://schemas.openxmlformats.org/officeDocument/2006/relationships/hyperlink" Target="https://labourmarketinsights.gov.au/occupation-profile/Land-Economists-and-Valuers?occupationCode=2245" TargetMode="External"/><Relationship Id="rId313" Type="http://schemas.openxmlformats.org/officeDocument/2006/relationships/hyperlink" Target="https://labourmarketinsights.gov.au/occupation-profile/Conveyancers-and-Legal-Executives?occupationCode=5991" TargetMode="External"/><Relationship Id="rId758" Type="http://schemas.openxmlformats.org/officeDocument/2006/relationships/hyperlink" Target="https://labourmarketinsights.gov.au/occupation-profile/Other-Counsellors-and-Life-Coaches?occupationCode=272199" TargetMode="External"/><Relationship Id="rId965" Type="http://schemas.openxmlformats.org/officeDocument/2006/relationships/hyperlink" Target="https://labourmarketinsights.gov.au/occupation-profile/Private-Investigators?occupationCode=442214" TargetMode="External"/><Relationship Id="rId1150" Type="http://schemas.openxmlformats.org/officeDocument/2006/relationships/hyperlink" Target="https://labourmarketinsights.gov.au/occupation-profile/Aircraft-Baggage-Handlers-and-Airline-Ground-Crews?occupationCode=721911" TargetMode="External"/><Relationship Id="rId10" Type="http://schemas.openxmlformats.org/officeDocument/2006/relationships/hyperlink" Target="https://labourmarketinsights.gov.au/occupation-profile/Finance-Managers?occupationCode=1322" TargetMode="External"/><Relationship Id="rId94" Type="http://schemas.openxmlformats.org/officeDocument/2006/relationships/hyperlink" Target="https://labourmarketinsights.gov.au/occupation-profile/Nursery-Hands-(Horticulture)?occupationCode=841412" TargetMode="External"/><Relationship Id="rId397" Type="http://schemas.openxmlformats.org/officeDocument/2006/relationships/hyperlink" Target="https://labourmarketinsights.gov.au/occupation-profile/Shelf-Fillers?occupationCode=8912" TargetMode="External"/><Relationship Id="rId520" Type="http://schemas.openxmlformats.org/officeDocument/2006/relationships/hyperlink" Target="https://labourmarketinsights.gov.au/occupation-profile/Television-Journalists?occupationCode=212416" TargetMode="External"/><Relationship Id="rId618" Type="http://schemas.openxmlformats.org/officeDocument/2006/relationships/hyperlink" Target="https://labourmarketinsights.gov.au/occupation-profile/Environmental-Consultants?occupationCode=234312" TargetMode="External"/><Relationship Id="rId825" Type="http://schemas.openxmlformats.org/officeDocument/2006/relationships/hyperlink" Target="https://labourmarketinsights.gov.au/occupation-profile/Motorcycle-Mechanics?occupationCode=321213" TargetMode="External"/><Relationship Id="rId257" Type="http://schemas.openxmlformats.org/officeDocument/2006/relationships/hyperlink" Target="https://labourmarketinsights.gov.au/occupation-profile/Massage-Therapists?occupationCode=4116" TargetMode="External"/><Relationship Id="rId464" Type="http://schemas.openxmlformats.org/officeDocument/2006/relationships/hyperlink" Target="https://labourmarketinsights.gov.au/occupation-profile/Bed-and-Breakfast-Operators?occupationCode=141911" TargetMode="External"/><Relationship Id="rId1010" Type="http://schemas.openxmlformats.org/officeDocument/2006/relationships/hyperlink" Target="https://labourmarketinsights.gov.au/occupation-profile/Other-Sportspersons?occupationCode=452499" TargetMode="External"/><Relationship Id="rId1094" Type="http://schemas.openxmlformats.org/officeDocument/2006/relationships/hyperlink" Target="https://labourmarketinsights.gov.au/occupation-profile/Materials-Recyclers?occupationCode=621911" TargetMode="External"/><Relationship Id="rId1108" Type="http://schemas.openxmlformats.org/officeDocument/2006/relationships/hyperlink" Target="https://labourmarketinsights.gov.au/occupation-profile/Stone-Processing-Machine-Operators?occupationCode=711114" TargetMode="External"/><Relationship Id="rId117" Type="http://schemas.openxmlformats.org/officeDocument/2006/relationships/hyperlink" Target="https://labourmarketinsights.gov.au/occupation-profile/Surveyors-and-Spatial-Scientists?occupationCode=2322" TargetMode="External"/><Relationship Id="rId671" Type="http://schemas.openxmlformats.org/officeDocument/2006/relationships/hyperlink" Target="https://labourmarketinsights.gov.au/occupation-profile/Homoeopaths?occupationCode=252212" TargetMode="External"/><Relationship Id="rId769" Type="http://schemas.openxmlformats.org/officeDocument/2006/relationships/hyperlink" Target="https://labourmarketinsights.gov.au/occupation-profile/Community-Arts-Workers?occupationCode=272611" TargetMode="External"/><Relationship Id="rId976" Type="http://schemas.openxmlformats.org/officeDocument/2006/relationships/hyperlink" Target="https://labourmarketinsights.gov.au/occupation-profile/Herbalists-(Western)?occupationCode=451513" TargetMode="External"/><Relationship Id="rId324" Type="http://schemas.openxmlformats.org/officeDocument/2006/relationships/hyperlink" Target="https://labourmarketinsights.gov.au/occupation-profile/ICT-Sales-Assistants?occupationCode=6212" TargetMode="External"/><Relationship Id="rId531" Type="http://schemas.openxmlformats.org/officeDocument/2006/relationships/hyperlink" Target="https://labourmarketinsights.gov.au/occupation-profile/Insurance-Brokers?occupationCode=222113" TargetMode="External"/><Relationship Id="rId629" Type="http://schemas.openxmlformats.org/officeDocument/2006/relationships/hyperlink" Target="https://labourmarketinsights.gov.au/occupation-profile/Marine-Biologists?occupationCode=234516" TargetMode="External"/><Relationship Id="rId1161" Type="http://schemas.openxmlformats.org/officeDocument/2006/relationships/hyperlink" Target="https://labourmarketinsights.gov.au/occupation-profile/Passenger-Coach-Drivers?occupationCode=731213" TargetMode="External"/><Relationship Id="rId836" Type="http://schemas.openxmlformats.org/officeDocument/2006/relationships/hyperlink" Target="https://labourmarketinsights.gov.au/occupation-profile/Other-Metal-Fitters-and-Machinists?occupationCode=323299" TargetMode="External"/><Relationship Id="rId1021" Type="http://schemas.openxmlformats.org/officeDocument/2006/relationships/hyperlink" Target="https://labourmarketinsights.gov.au/occupation-profile/Call-Centre-or-Contact-Centre-Operators?occupationCode=541112" TargetMode="External"/><Relationship Id="rId1119" Type="http://schemas.openxmlformats.org/officeDocument/2006/relationships/hyperlink" Target="https://labourmarketinsights.gov.au/occupation-profile/Other-Plastics-and-Rubber-Production-Machine-Operators?occupationCode=711599" TargetMode="External"/><Relationship Id="rId903" Type="http://schemas.openxmlformats.org/officeDocument/2006/relationships/hyperlink" Target="https://labourmarketinsights.gov.au/occupation-profile/Gas-and-Petroleum-Operators?occupationCode=399212" TargetMode="External"/><Relationship Id="rId32" Type="http://schemas.openxmlformats.org/officeDocument/2006/relationships/hyperlink" Target="https://labourmarketinsights.gov.au/occupation-profile/Crossing-Supervisors?occupationCode=899913" TargetMode="External"/><Relationship Id="rId181" Type="http://schemas.openxmlformats.org/officeDocument/2006/relationships/hyperlink" Target="https://labourmarketinsights.gov.au/occupation-profile/Ministers-of-Religion?occupationCode=2722" TargetMode="External"/><Relationship Id="rId279" Type="http://schemas.openxmlformats.org/officeDocument/2006/relationships/hyperlink" Target="https://labourmarketinsights.gov.au/occupation-profile/Gallery-Museum-and-Tour-Guides?occupationCode=4514" TargetMode="External"/><Relationship Id="rId486" Type="http://schemas.openxmlformats.org/officeDocument/2006/relationships/hyperlink" Target="https://labourmarketinsights.gov.au/occupation-profile/Actors?occupationCode=211111" TargetMode="External"/><Relationship Id="rId693" Type="http://schemas.openxmlformats.org/officeDocument/2006/relationships/hyperlink" Target="https://labourmarketinsights.gov.au/occupation-profile/Other-Specialist-Physicians?occupationCode=253399" TargetMode="External"/><Relationship Id="rId139" Type="http://schemas.openxmlformats.org/officeDocument/2006/relationships/hyperlink" Target="https://labourmarketinsights.gov.au/occupation-profile/Middle-School-Teachers?occupationCode=2413" TargetMode="External"/><Relationship Id="rId346" Type="http://schemas.openxmlformats.org/officeDocument/2006/relationships/hyperlink" Target="https://labourmarketinsights.gov.au/occupation-profile/Textile--Footwear-Production-Machine-Operators?occupationCode=7117" TargetMode="External"/><Relationship Id="rId553" Type="http://schemas.openxmlformats.org/officeDocument/2006/relationships/hyperlink" Target="https://labourmarketinsights.gov.au/occupation-profile/Organisation-and-Methods-Analysts?occupationCode=224712" TargetMode="External"/><Relationship Id="rId760" Type="http://schemas.openxmlformats.org/officeDocument/2006/relationships/hyperlink" Target="https://labourmarketinsights.gov.au/occupation-profile/Educational-Psychologists?occupationCode=272312" TargetMode="External"/><Relationship Id="rId998" Type="http://schemas.openxmlformats.org/officeDocument/2006/relationships/hyperlink" Target="https://labourmarketinsights.gov.au/occupation-profile/Snowsport-Instructors?occupationCode=452314" TargetMode="External"/><Relationship Id="rId1183" Type="http://schemas.openxmlformats.org/officeDocument/2006/relationships/hyperlink" Target="https://labourmarketinsights.gov.au/occupation-profile/Drainage-Sewerage-and-Stormwater-Labourers?occupationCode=821112" TargetMode="External"/><Relationship Id="rId206" Type="http://schemas.openxmlformats.org/officeDocument/2006/relationships/hyperlink" Target="https://labourmarketinsights.gov.au/occupation-profile/Precision-Metal-Trades-Workers?occupationCode=3233" TargetMode="External"/><Relationship Id="rId413" Type="http://schemas.openxmlformats.org/officeDocument/2006/relationships/hyperlink" Target="https://labourmarketinsights.gov.au/occupation-profile/Fruit-and-Nut-Growers?occupationCode=121213" TargetMode="External"/><Relationship Id="rId858" Type="http://schemas.openxmlformats.org/officeDocument/2006/relationships/hyperlink" Target="https://labourmarketinsights.gov.au/occupation-profile/Electricians-(General)?occupationCode=341111" TargetMode="External"/><Relationship Id="rId1043" Type="http://schemas.openxmlformats.org/officeDocument/2006/relationships/hyperlink" Target="https://labourmarketinsights.gov.au/occupation-profile/Clerical-and-Office-Support-Workers-(not-covered-elsewhere)?occupationCode=561999" TargetMode="External"/><Relationship Id="rId620" Type="http://schemas.openxmlformats.org/officeDocument/2006/relationships/hyperlink" Target="https://labourmarketinsights.gov.au/occupation-profile/Park-Rangers?occupationCode=234314" TargetMode="External"/><Relationship Id="rId718" Type="http://schemas.openxmlformats.org/officeDocument/2006/relationships/hyperlink" Target="https://labourmarketinsights.gov.au/occupation-profile/Registered-Nurses-(Developmental-Disability)?occupationCode=254416" TargetMode="External"/><Relationship Id="rId925" Type="http://schemas.openxmlformats.org/officeDocument/2006/relationships/hyperlink" Target="https://labourmarketinsights.gov.au/occupation-profile/Dental-Technicians?occupationCode=411213" TargetMode="External"/><Relationship Id="rId1110" Type="http://schemas.openxmlformats.org/officeDocument/2006/relationships/hyperlink" Target="https://labourmarketinsights.gov.au/occupation-profile/Paper-Products-Machine-Operators?occupationCode=711311" TargetMode="External"/><Relationship Id="rId1208" Type="http://schemas.openxmlformats.org/officeDocument/2006/relationships/hyperlink" Target="https://labourmarketinsights.gov.au/occupation-profile/Container-Fillers?occupationCode=832112" TargetMode="External"/><Relationship Id="rId54" Type="http://schemas.openxmlformats.org/officeDocument/2006/relationships/hyperlink" Target="https://labourmarketinsights.gov.au/occupation-profile/Deck-Hands?occupationCode=899211" TargetMode="External"/><Relationship Id="rId270" Type="http://schemas.openxmlformats.org/officeDocument/2006/relationships/hyperlink" Target="https://labourmarketinsights.gov.au/occupation-profile/Other-Hospitality-Workers?occupationCode=4319" TargetMode="External"/><Relationship Id="rId130" Type="http://schemas.openxmlformats.org/officeDocument/2006/relationships/hyperlink" Target="https://labourmarketinsights.gov.au/occupation-profile/Chemists-and-Food-and-Wine-Scientists?occupationCode=2342" TargetMode="External"/><Relationship Id="rId368" Type="http://schemas.openxmlformats.org/officeDocument/2006/relationships/hyperlink" Target="https://labourmarketinsights.gov.au/occupation-profile/Building-and-Plumbing-Labourers?occupationCode=8211" TargetMode="External"/><Relationship Id="rId575" Type="http://schemas.openxmlformats.org/officeDocument/2006/relationships/hyperlink" Target="https://labourmarketinsights.gov.au/occupation-profile/Marine-Engineers?occupationCode=231212" TargetMode="External"/><Relationship Id="rId782" Type="http://schemas.openxmlformats.org/officeDocument/2006/relationships/hyperlink" Target="https://labourmarketinsights.gov.au/occupation-profile/Other-Primary-Products-Inspectors?occupationCode=311399" TargetMode="External"/><Relationship Id="rId228" Type="http://schemas.openxmlformats.org/officeDocument/2006/relationships/hyperlink" Target="https://labourmarketinsights.gov.au/occupation-profile/Cooks?occupationCode=3514" TargetMode="External"/><Relationship Id="rId435" Type="http://schemas.openxmlformats.org/officeDocument/2006/relationships/hyperlink" Target="https://labourmarketinsights.gov.au/occupation-profile/Construction-Project-Managers?occupationCode=133111" TargetMode="External"/><Relationship Id="rId642" Type="http://schemas.openxmlformats.org/officeDocument/2006/relationships/hyperlink" Target="https://labourmarketinsights.gov.au/occupation-profile/Other-Special-Education-Teachers?occupationCode=241599" TargetMode="External"/><Relationship Id="rId1065" Type="http://schemas.openxmlformats.org/officeDocument/2006/relationships/hyperlink" Target="https://labourmarketinsights.gov.au/occupation-profile/Transport-Operations-Inspectors?occupationCode=599518" TargetMode="External"/><Relationship Id="rId502" Type="http://schemas.openxmlformats.org/officeDocument/2006/relationships/hyperlink" Target="https://labourmarketinsights.gov.au/occupation-profile/Radio-Presenters?occupationCode=212113" TargetMode="External"/><Relationship Id="rId947" Type="http://schemas.openxmlformats.org/officeDocument/2006/relationships/hyperlink" Target="https://labourmarketinsights.gov.au/occupation-profile/Nursing-Support-Workers?occupationCode=423312" TargetMode="External"/><Relationship Id="rId1132" Type="http://schemas.openxmlformats.org/officeDocument/2006/relationships/hyperlink" Target="https://labourmarketinsights.gov.au/occupation-profile/Shot-Firers?occupationCode=712213" TargetMode="External"/><Relationship Id="rId76" Type="http://schemas.openxmlformats.org/officeDocument/2006/relationships/hyperlink" Target="https://labourmarketinsights.gov.au/occupation-profile/Accountants?occupationCode=2211" TargetMode="External"/><Relationship Id="rId807" Type="http://schemas.openxmlformats.org/officeDocument/2006/relationships/hyperlink" Target="https://labourmarketinsights.gov.au/occupation-profile/Building-and-Engineering-Technicians-(not-covered-elsewhere)?occupationCode=312999" TargetMode="External"/><Relationship Id="rId292" Type="http://schemas.openxmlformats.org/officeDocument/2006/relationships/hyperlink" Target="https://labourmarketinsights.gov.au/occupation-profile/General-Clerks?occupationCode=5311" TargetMode="External"/><Relationship Id="rId597" Type="http://schemas.openxmlformats.org/officeDocument/2006/relationships/hyperlink" Target="https://labourmarketinsights.gov.au/occupation-profile/Structural-Engineers?occupationCode=233214" TargetMode="External"/><Relationship Id="rId152" Type="http://schemas.openxmlformats.org/officeDocument/2006/relationships/hyperlink" Target="https://labourmarketinsights.gov.au/occupation-profile/Other-Health-Diagnostic--Promotion-Professionals?occupationCode=2519" TargetMode="External"/><Relationship Id="rId457" Type="http://schemas.openxmlformats.org/officeDocument/2006/relationships/hyperlink" Target="https://labourmarketinsights.gov.au/occupation-profile/Commissioned-Police-Officers?occupationCode=139113" TargetMode="External"/><Relationship Id="rId1087" Type="http://schemas.openxmlformats.org/officeDocument/2006/relationships/hyperlink" Target="https://labourmarketinsights.gov.au/occupation-profile/Real-Estate-Agents?occupationCode=612114" TargetMode="External"/><Relationship Id="rId664" Type="http://schemas.openxmlformats.org/officeDocument/2006/relationships/hyperlink" Target="https://labourmarketinsights.gov.au/occupation-profile/Retail-Pharmacists?occupationCode=251513" TargetMode="External"/><Relationship Id="rId871" Type="http://schemas.openxmlformats.org/officeDocument/2006/relationships/hyperlink" Target="https://labourmarketinsights.gov.au/occupation-profile/Bakers?occupationCode=351111" TargetMode="External"/><Relationship Id="rId969" Type="http://schemas.openxmlformats.org/officeDocument/2006/relationships/hyperlink" Target="https://labourmarketinsights.gov.au/occupation-profile/Other-Security-Workers?occupationCode=442299" TargetMode="External"/><Relationship Id="rId317" Type="http://schemas.openxmlformats.org/officeDocument/2006/relationships/hyperlink" Target="https://labourmarketinsights.gov.au/occupation-profile/Inspectors-and-Regulatory-Officers?occupationCode=5995" TargetMode="External"/><Relationship Id="rId524" Type="http://schemas.openxmlformats.org/officeDocument/2006/relationships/hyperlink" Target="https://labourmarketinsights.gov.au/occupation-profile/Taxation-Accountants?occupationCode=221113" TargetMode="External"/><Relationship Id="rId731" Type="http://schemas.openxmlformats.org/officeDocument/2006/relationships/hyperlink" Target="https://labourmarketinsights.gov.au/occupation-profile/Analyst-Programmers?occupationCode=261311" TargetMode="External"/><Relationship Id="rId1154" Type="http://schemas.openxmlformats.org/officeDocument/2006/relationships/hyperlink" Target="https://labourmarketinsights.gov.au/occupation-profile/Streetsweeper-Operators?occupationCode=721916" TargetMode="External"/><Relationship Id="rId98" Type="http://schemas.openxmlformats.org/officeDocument/2006/relationships/hyperlink" Target="https://labourmarketinsights.gov.au/occupation-profile/Forestry-Workers?occupationCode=841311" TargetMode="External"/><Relationship Id="rId829" Type="http://schemas.openxmlformats.org/officeDocument/2006/relationships/hyperlink" Target="https://labourmarketinsights.gov.au/occupation-profile/Aircraft-Maintenance-Engineers-(Mechanical)?occupationCode=323112" TargetMode="External"/><Relationship Id="rId1014" Type="http://schemas.openxmlformats.org/officeDocument/2006/relationships/hyperlink" Target="https://labourmarketinsights.gov.au/occupation-profile/Other-Practice-Managers?occupationCode=512299" TargetMode="External"/><Relationship Id="rId1221" Type="http://schemas.openxmlformats.org/officeDocument/2006/relationships/hyperlink" Target="https://labourmarketinsights.gov.au/occupation-profile/Footwear-Factory-Workers?occupationCode=839915" TargetMode="External"/><Relationship Id="rId25" Type="http://schemas.openxmlformats.org/officeDocument/2006/relationships/hyperlink" Target="https://labourmarketinsights.gov.au/occupation-profile/Commissioned-Officers-(Management)?occupationCode=1391" TargetMode="External"/><Relationship Id="rId174" Type="http://schemas.openxmlformats.org/officeDocument/2006/relationships/hyperlink" Target="https://labourmarketinsights.gov.au/occupation-profile/Computer-Network-Professionals?occupationCode=2631" TargetMode="External"/><Relationship Id="rId381" Type="http://schemas.openxmlformats.org/officeDocument/2006/relationships/hyperlink" Target="https://labourmarketinsights.gov.au/occupation-profile/Metal-Engineering-Process-Workers?occupationCode=8391" TargetMode="External"/><Relationship Id="rId241" Type="http://schemas.openxmlformats.org/officeDocument/2006/relationships/hyperlink" Target="https://labourmarketinsights.gov.au/occupation-profile/Clothing-Trades-Workers?occupationCode=3932" TargetMode="External"/><Relationship Id="rId479" Type="http://schemas.openxmlformats.org/officeDocument/2006/relationships/hyperlink" Target="https://labourmarketinsights.gov.au/occupation-profile/Fleet-Managers?occupationCode=149411" TargetMode="External"/><Relationship Id="rId686" Type="http://schemas.openxmlformats.org/officeDocument/2006/relationships/hyperlink" Target="https://labourmarketinsights.gov.au/occupation-profile/Gastroenterologists?occupationCode=253316" TargetMode="External"/><Relationship Id="rId893" Type="http://schemas.openxmlformats.org/officeDocument/2006/relationships/hyperlink" Target="https://labourmarketinsights.gov.au/occupation-profile/Clothing-Patternmakers?occupationCode=393212" TargetMode="External"/><Relationship Id="rId339" Type="http://schemas.openxmlformats.org/officeDocument/2006/relationships/hyperlink" Target="https://labourmarketinsights.gov.au/occupation-profile/Other-Sales-Support-Workers?occupationCode=6399" TargetMode="External"/><Relationship Id="rId546" Type="http://schemas.openxmlformats.org/officeDocument/2006/relationships/hyperlink" Target="https://labourmarketinsights.gov.au/occupation-profile/Health-Information-Managers?occupationCode=224213" TargetMode="External"/><Relationship Id="rId753" Type="http://schemas.openxmlformats.org/officeDocument/2006/relationships/hyperlink" Target="https://labourmarketinsights.gov.au/occupation-profile/Careers-Counsellors?occupationCode=272111" TargetMode="External"/><Relationship Id="rId1176" Type="http://schemas.openxmlformats.org/officeDocument/2006/relationships/hyperlink" Target="https://labourmarketinsights.gov.au/occupation-profile/Builder's-Labourers?occupationCode=821111" TargetMode="External"/><Relationship Id="rId101" Type="http://schemas.openxmlformats.org/officeDocument/2006/relationships/hyperlink" Target="https://labourmarketinsights.gov.au/occupation-profile/Vineyard-Workers?occupationCode=841216" TargetMode="External"/><Relationship Id="rId406" Type="http://schemas.openxmlformats.org/officeDocument/2006/relationships/hyperlink" Target="https://labourmarketinsights.gov.au/occupation-profile/Corporate-General-Managers?occupationCode=111211" TargetMode="External"/><Relationship Id="rId960" Type="http://schemas.openxmlformats.org/officeDocument/2006/relationships/hyperlink" Target="https://labourmarketinsights.gov.au/occupation-profile/Detectives?occupationCode=441311" TargetMode="External"/><Relationship Id="rId1036" Type="http://schemas.openxmlformats.org/officeDocument/2006/relationships/hyperlink" Target="https://labourmarketinsights.gov.au/occupation-profile/Couriers?occupationCode=561211" TargetMode="External"/><Relationship Id="rId613" Type="http://schemas.openxmlformats.org/officeDocument/2006/relationships/hyperlink" Target="https://labourmarketinsights.gov.au/occupation-profile/Foresters?occupationCode=234113" TargetMode="External"/><Relationship Id="rId820" Type="http://schemas.openxmlformats.org/officeDocument/2006/relationships/hyperlink" Target="https://labourmarketinsights.gov.au/occupation-profile/Metal-Polishers?occupationCode=322115" TargetMode="External"/><Relationship Id="rId918" Type="http://schemas.openxmlformats.org/officeDocument/2006/relationships/hyperlink" Target="https://labourmarketinsights.gov.au/occupation-profile/Optical-Mechanics?occupationCode=399914" TargetMode="External"/><Relationship Id="rId1103" Type="http://schemas.openxmlformats.org/officeDocument/2006/relationships/hyperlink" Target="https://labourmarketinsights.gov.au/occupation-profile/Ticket-Sellers?occupationCode=639411" TargetMode="External"/><Relationship Id="rId47" Type="http://schemas.openxmlformats.org/officeDocument/2006/relationships/hyperlink" Target="https://labourmarketinsights.gov.au/occupation-profile/Exhaust-and-Muffler-Repairers?occupationCode=899413" TargetMode="External"/><Relationship Id="rId196" Type="http://schemas.openxmlformats.org/officeDocument/2006/relationships/hyperlink" Target="https://labourmarketinsights.gov.au/occupation-profile/Other-Building-and-Engineering-Technicians?occupationCode=3129" TargetMode="External"/><Relationship Id="rId263" Type="http://schemas.openxmlformats.org/officeDocument/2006/relationships/hyperlink" Target="https://labourmarketinsights.gov.au/occupation-profile/Nursing-Support-and-Personal-Care-Workers?occupationCode=4233" TargetMode="External"/><Relationship Id="rId470" Type="http://schemas.openxmlformats.org/officeDocument/2006/relationships/hyperlink" Target="https://labourmarketinsights.gov.au/occupation-profile/Post-Office-Managers?occupationCode=142115" TargetMode="External"/><Relationship Id="rId123" Type="http://schemas.openxmlformats.org/officeDocument/2006/relationships/hyperlink" Target="https://labourmarketinsights.gov.au/occupation-profile/Civil-Engineering-Professionals?occupationCode=2332" TargetMode="External"/><Relationship Id="rId330" Type="http://schemas.openxmlformats.org/officeDocument/2006/relationships/hyperlink" Target="https://labourmarketinsights.gov.au/occupation-profile/Service-Station-Attendants?occupationCode=6216" TargetMode="External"/><Relationship Id="rId568" Type="http://schemas.openxmlformats.org/officeDocument/2006/relationships/hyperlink" Target="https://labourmarketinsights.gov.au/occupation-profile/Other-Technical-Sales-Representatives?occupationCode=225499" TargetMode="External"/><Relationship Id="rId775" Type="http://schemas.openxmlformats.org/officeDocument/2006/relationships/hyperlink" Target="https://labourmarketinsights.gov.au/occupation-profile/Operating-Theatre-Technicians?occupationCode=311214" TargetMode="External"/><Relationship Id="rId982" Type="http://schemas.openxmlformats.org/officeDocument/2006/relationships/hyperlink" Target="https://labourmarketinsights.gov.au/occupation-profile/Hair-and-Beauty-Salon-Assistants?occupationCode=451812" TargetMode="External"/><Relationship Id="rId1198" Type="http://schemas.openxmlformats.org/officeDocument/2006/relationships/hyperlink" Target="https://labourmarketinsights.gov.au/occupation-profile/Grain-Mill-Workers?occupationCode=831116" TargetMode="External"/><Relationship Id="rId428" Type="http://schemas.openxmlformats.org/officeDocument/2006/relationships/hyperlink" Target="https://labourmarketinsights.gov.au/occupation-profile/Pig-Farmers?occupationCode=121318" TargetMode="External"/><Relationship Id="rId635" Type="http://schemas.openxmlformats.org/officeDocument/2006/relationships/hyperlink" Target="https://labourmarketinsights.gov.au/occupation-profile/Meteorologists?occupationCode=234913" TargetMode="External"/><Relationship Id="rId842" Type="http://schemas.openxmlformats.org/officeDocument/2006/relationships/hyperlink" Target="https://labourmarketinsights.gov.au/occupation-profile/Precision-Instrument-Makers-and-Repairers?occupationCode=323314" TargetMode="External"/><Relationship Id="rId1058" Type="http://schemas.openxmlformats.org/officeDocument/2006/relationships/hyperlink" Target="https://labourmarketinsights.gov.au/occupation-profile/Customs-Officers?occupationCode=599511" TargetMode="External"/><Relationship Id="rId702" Type="http://schemas.openxmlformats.org/officeDocument/2006/relationships/hyperlink" Target="https://labourmarketinsights.gov.au/occupation-profile/Vascular-Surgeons?occupationCode=253521" TargetMode="External"/><Relationship Id="rId1125" Type="http://schemas.openxmlformats.org/officeDocument/2006/relationships/hyperlink" Target="https://labourmarketinsights.gov.au/occupation-profile/Yarn-Carding-and-Spinning-Machine-Operators?occupationCode=711716" TargetMode="External"/><Relationship Id="rId69" Type="http://schemas.openxmlformats.org/officeDocument/2006/relationships/hyperlink" Target="https://labourmarketinsights.gov.au/occupation-profile/Music-Professionals?occupationCode=2112" TargetMode="External"/><Relationship Id="rId285" Type="http://schemas.openxmlformats.org/officeDocument/2006/relationships/hyperlink" Target="https://labourmarketinsights.gov.au/occupation-profile/Outdoor-Adventure-Guides?occupationCode=4522" TargetMode="External"/><Relationship Id="rId492" Type="http://schemas.openxmlformats.org/officeDocument/2006/relationships/hyperlink" Target="https://labourmarketinsights.gov.au/occupation-profile/Music-Directors?occupationCode=211212" TargetMode="External"/><Relationship Id="rId797" Type="http://schemas.openxmlformats.org/officeDocument/2006/relationships/hyperlink" Target="https://labourmarketinsights.gov.au/occupation-profile/Electrical-Engineering-Draftspersons?occupationCode=312311" TargetMode="External"/><Relationship Id="rId145" Type="http://schemas.openxmlformats.org/officeDocument/2006/relationships/hyperlink" Target="https://labourmarketinsights.gov.au/occupation-profile/Private-Tutors-and-Teachers?occupationCode=2492" TargetMode="External"/><Relationship Id="rId352" Type="http://schemas.openxmlformats.org/officeDocument/2006/relationships/hyperlink" Target="https://labourmarketinsights.gov.au/occupation-profile/Other-Stationary-Plant-Operators?occupationCode=7129" TargetMode="External"/><Relationship Id="rId212" Type="http://schemas.openxmlformats.org/officeDocument/2006/relationships/hyperlink" Target="https://labourmarketinsights.gov.au/occupation-profile/Carpenters-and-Joiners?occupationCode=3312" TargetMode="External"/><Relationship Id="rId657" Type="http://schemas.openxmlformats.org/officeDocument/2006/relationships/hyperlink" Target="https://labourmarketinsights.gov.au/occupation-profile/Sonographers?occupationCode=251214" TargetMode="External"/><Relationship Id="rId864" Type="http://schemas.openxmlformats.org/officeDocument/2006/relationships/hyperlink" Target="https://labourmarketinsights.gov.au/occupation-profile/Communications-Operators?occupationCode=342312" TargetMode="External"/><Relationship Id="rId517" Type="http://schemas.openxmlformats.org/officeDocument/2006/relationships/hyperlink" Target="https://labourmarketinsights.gov.au/occupation-profile/Print-Journalists?occupationCode=212413" TargetMode="External"/><Relationship Id="rId724" Type="http://schemas.openxmlformats.org/officeDocument/2006/relationships/hyperlink" Target="https://labourmarketinsights.gov.au/occupation-profile/Registered-Nurses-(Surgical)?occupationCode=254424" TargetMode="External"/><Relationship Id="rId931" Type="http://schemas.openxmlformats.org/officeDocument/2006/relationships/hyperlink" Target="https://labourmarketinsights.gov.au/occupation-profile/Mothercraft-Nurses?occupationCode=411412" TargetMode="External"/><Relationship Id="rId1147" Type="http://schemas.openxmlformats.org/officeDocument/2006/relationships/hyperlink" Target="https://labourmarketinsights.gov.au/occupation-profile/Bulldozer-Operators?occupationCode=721213" TargetMode="External"/><Relationship Id="rId60" Type="http://schemas.openxmlformats.org/officeDocument/2006/relationships/hyperlink" Target="https://labourmarketinsights.gov.au/occupation-profile/Farm-Forestry-and-Garden-Workers-(not-covered-elsewhere)?occupationCode=841999" TargetMode="External"/><Relationship Id="rId1007" Type="http://schemas.openxmlformats.org/officeDocument/2006/relationships/hyperlink" Target="https://labourmarketinsights.gov.au/occupation-profile/Golfers?occupationCode=452412" TargetMode="External"/><Relationship Id="rId1214" Type="http://schemas.openxmlformats.org/officeDocument/2006/relationships/hyperlink" Target="https://labourmarketinsights.gov.au/occupation-profile/Product-Examiners?occupationCode=839311" TargetMode="External"/><Relationship Id="rId18" Type="http://schemas.openxmlformats.org/officeDocument/2006/relationships/hyperlink" Target="https://labourmarketinsights.gov.au/occupation-profile/Production-Managers?occupationCode=1335" TargetMode="External"/><Relationship Id="rId167" Type="http://schemas.openxmlformats.org/officeDocument/2006/relationships/hyperlink" Target="https://labourmarketinsights.gov.au/occupation-profile/Nurse-Educators-and-Researchers?occupationCode=2542" TargetMode="External"/><Relationship Id="rId374" Type="http://schemas.openxmlformats.org/officeDocument/2006/relationships/hyperlink" Target="https://labourmarketinsights.gov.au/occupation-profile/Structural-Steel-Construction-Workers?occupationCode=8217" TargetMode="External"/><Relationship Id="rId581" Type="http://schemas.openxmlformats.org/officeDocument/2006/relationships/hyperlink" Target="https://labourmarketinsights.gov.au/occupation-profile/Landscape-Architects?occupationCode=232112" TargetMode="External"/><Relationship Id="rId234" Type="http://schemas.openxmlformats.org/officeDocument/2006/relationships/hyperlink" Target="https://labourmarketinsights.gov.au/occupation-profile/Greenkeepers?occupationCode=3623" TargetMode="External"/><Relationship Id="rId679" Type="http://schemas.openxmlformats.org/officeDocument/2006/relationships/hyperlink" Target="https://labourmarketinsights.gov.au/occupation-profile/General-Practitioners?occupationCode=253111" TargetMode="External"/><Relationship Id="rId886" Type="http://schemas.openxmlformats.org/officeDocument/2006/relationships/hyperlink" Target="https://labourmarketinsights.gov.au/occupation-profile/Small-Offset-Printers?occupationCode=392312" TargetMode="External"/><Relationship Id="rId2" Type="http://schemas.openxmlformats.org/officeDocument/2006/relationships/hyperlink" Target="https://labourmarketinsights.gov.au/occupation-profile/General-Managers?occupationCode=1112" TargetMode="External"/><Relationship Id="rId441" Type="http://schemas.openxmlformats.org/officeDocument/2006/relationships/hyperlink" Target="https://labourmarketinsights.gov.au/occupation-profile/Mine-Managers?occupationCode=133513" TargetMode="External"/><Relationship Id="rId539" Type="http://schemas.openxmlformats.org/officeDocument/2006/relationships/hyperlink" Target="https://labourmarketinsights.gov.au/occupation-profile/Human-Resource-Advisers?occupationCode=223111" TargetMode="External"/><Relationship Id="rId746" Type="http://schemas.openxmlformats.org/officeDocument/2006/relationships/hyperlink" Target="https://labourmarketinsights.gov.au/occupation-profile/Telecommunications-Engineers?occupationCode=263311" TargetMode="External"/><Relationship Id="rId1071" Type="http://schemas.openxmlformats.org/officeDocument/2006/relationships/hyperlink" Target="https://labourmarketinsights.gov.au/occupation-profile/Production-Assistants-(Film-Television-Radio-or-Stage)?occupationCode=599912" TargetMode="External"/><Relationship Id="rId1169" Type="http://schemas.openxmlformats.org/officeDocument/2006/relationships/hyperlink" Target="https://labourmarketinsights.gov.au/occupation-profile/Commercial-Housekeepers?occupationCode=811411" TargetMode="External"/><Relationship Id="rId301" Type="http://schemas.openxmlformats.org/officeDocument/2006/relationships/hyperlink" Target="https://labourmarketinsights.gov.au/occupation-profile/Credit-and-Loans-Officers?occupationCode=5522" TargetMode="External"/><Relationship Id="rId953" Type="http://schemas.openxmlformats.org/officeDocument/2006/relationships/hyperlink" Target="https://labourmarketinsights.gov.au/occupation-profile/Bar-Attendants?occupationCode=431111" TargetMode="External"/><Relationship Id="rId1029" Type="http://schemas.openxmlformats.org/officeDocument/2006/relationships/hyperlink" Target="https://labourmarketinsights.gov.au/occupation-profile/Insurance-Consultants?occupationCode=552312" TargetMode="External"/><Relationship Id="rId1236" Type="http://schemas.openxmlformats.org/officeDocument/2006/relationships/hyperlink" Target="https://labourmarketinsights.gov.au/occupation-profile/Building-Insulation-Installers?occupationCode=821411" TargetMode="External"/><Relationship Id="rId82" Type="http://schemas.openxmlformats.org/officeDocument/2006/relationships/hyperlink" Target="https://labourmarketinsights.gov.au/occupation-profile/ICT-Trainers?occupationCode=2232" TargetMode="External"/><Relationship Id="rId606" Type="http://schemas.openxmlformats.org/officeDocument/2006/relationships/hyperlink" Target="https://labourmarketinsights.gov.au/occupation-profile/Biomedical-Engineers?occupationCode=233913" TargetMode="External"/><Relationship Id="rId813" Type="http://schemas.openxmlformats.org/officeDocument/2006/relationships/hyperlink" Target="https://labourmarketinsights.gov.au/occupation-profile/Telecommunications-Field-Engineers?occupationCode=313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E68E-C236-4F3C-86EB-8DDDE74D049F}">
  <sheetPr codeName="Sheet10"/>
  <dimension ref="A2:M62"/>
  <sheetViews>
    <sheetView tabSelected="1" workbookViewId="0">
      <selection activeCell="W142" sqref="W142"/>
    </sheetView>
  </sheetViews>
  <sheetFormatPr defaultColWidth="6.7265625" defaultRowHeight="15.5"/>
  <cols>
    <col min="1" max="1" width="4.7265625" style="83" customWidth="1"/>
    <col min="2" max="2" width="114.1796875" style="83" customWidth="1"/>
    <col min="3" max="16384" width="6.7265625" style="83"/>
  </cols>
  <sheetData>
    <row r="2" spans="1:13" s="98" customFormat="1" ht="8"/>
    <row r="4" spans="1:13" s="93" customFormat="1" ht="18.5">
      <c r="A4" s="88"/>
      <c r="B4" s="94"/>
    </row>
    <row r="5" spans="1:13" s="98" customFormat="1" ht="8">
      <c r="A5" s="96"/>
      <c r="B5" s="97"/>
    </row>
    <row r="6" spans="1:13">
      <c r="A6" s="84"/>
      <c r="B6" s="95"/>
    </row>
    <row r="7" spans="1:13" ht="15.75" customHeight="1">
      <c r="A7" s="89"/>
    </row>
    <row r="8" spans="1:13" ht="15.75" customHeight="1">
      <c r="A8" s="85"/>
    </row>
    <row r="9" spans="1:13" ht="15.75" customHeight="1">
      <c r="A9" s="90"/>
    </row>
    <row r="10" spans="1:13" ht="15.75" customHeight="1">
      <c r="A10" s="86"/>
    </row>
    <row r="11" spans="1:13">
      <c r="A11" s="86"/>
    </row>
    <row r="13" spans="1:13" ht="18.5">
      <c r="B13" s="94"/>
    </row>
    <row r="14" spans="1:13" s="98" customFormat="1" ht="8">
      <c r="A14" s="99"/>
    </row>
    <row r="15" spans="1:13">
      <c r="B15" s="100"/>
      <c r="C15" s="102"/>
      <c r="D15" s="102"/>
      <c r="E15" s="102"/>
      <c r="F15" s="102"/>
      <c r="G15" s="102"/>
      <c r="H15" s="102"/>
      <c r="I15" s="102"/>
      <c r="J15" s="102"/>
      <c r="K15" s="102"/>
      <c r="L15" s="102"/>
      <c r="M15" s="102"/>
    </row>
    <row r="16" spans="1:13" s="98" customFormat="1" ht="8">
      <c r="A16" s="101"/>
    </row>
    <row r="17" spans="1:2">
      <c r="A17" s="87"/>
      <c r="B17" s="100"/>
    </row>
    <row r="18" spans="1:2" s="98" customFormat="1" ht="8">
      <c r="A18" s="101"/>
    </row>
    <row r="19" spans="1:2">
      <c r="A19" s="87"/>
      <c r="B19" s="100"/>
    </row>
    <row r="20" spans="1:2" s="98" customFormat="1" ht="8">
      <c r="A20" s="101"/>
    </row>
    <row r="21" spans="1:2">
      <c r="A21" s="86"/>
    </row>
    <row r="22" spans="1:2">
      <c r="A22" s="86"/>
    </row>
    <row r="23" spans="1:2">
      <c r="A23" s="86"/>
    </row>
    <row r="24" spans="1:2">
      <c r="A24" s="86"/>
    </row>
    <row r="25" spans="1:2">
      <c r="A25" s="86"/>
    </row>
    <row r="26" spans="1:2">
      <c r="A26" s="86"/>
    </row>
    <row r="27" spans="1:2">
      <c r="A27" s="86"/>
    </row>
    <row r="28" spans="1:2">
      <c r="A28" s="86"/>
    </row>
    <row r="29" spans="1:2">
      <c r="A29" s="86"/>
    </row>
    <row r="30" spans="1:2">
      <c r="A30" s="86"/>
    </row>
    <row r="31" spans="1:2">
      <c r="A31" s="86"/>
    </row>
    <row r="32" spans="1:2">
      <c r="A32" s="86"/>
    </row>
    <row r="33" spans="1:1">
      <c r="A33" s="86"/>
    </row>
    <row r="34" spans="1:1">
      <c r="A34" s="86"/>
    </row>
    <row r="35" spans="1:1">
      <c r="A35" s="86"/>
    </row>
    <row r="36" spans="1:1">
      <c r="A36" s="86"/>
    </row>
    <row r="37" spans="1:1">
      <c r="A37" s="86"/>
    </row>
    <row r="38" spans="1:1">
      <c r="A38" s="86"/>
    </row>
    <row r="39" spans="1:1">
      <c r="A39" s="86"/>
    </row>
    <row r="40" spans="1:1">
      <c r="A40" s="86"/>
    </row>
    <row r="41" spans="1:1">
      <c r="A41" s="86"/>
    </row>
    <row r="42" spans="1:1">
      <c r="A42" s="86"/>
    </row>
    <row r="43" spans="1:1">
      <c r="A43" s="86"/>
    </row>
    <row r="44" spans="1:1">
      <c r="A44" s="86"/>
    </row>
    <row r="45" spans="1:1">
      <c r="A45" s="86"/>
    </row>
    <row r="46" spans="1:1">
      <c r="A46" s="86"/>
    </row>
    <row r="47" spans="1:1">
      <c r="A47" s="86"/>
    </row>
    <row r="48" spans="1:1">
      <c r="A48" s="86"/>
    </row>
    <row r="49" spans="1:2">
      <c r="A49" s="86"/>
    </row>
    <row r="50" spans="1:2">
      <c r="A50" s="86"/>
      <c r="B50" s="100"/>
    </row>
    <row r="51" spans="1:2" s="98" customFormat="1" ht="8">
      <c r="A51" s="103"/>
    </row>
    <row r="52" spans="1:2" ht="18.5">
      <c r="A52" s="86"/>
      <c r="B52" s="94"/>
    </row>
    <row r="53" spans="1:2">
      <c r="A53" s="86"/>
      <c r="B53" s="108" t="s">
        <v>5050</v>
      </c>
    </row>
    <row r="54" spans="1:2">
      <c r="A54" s="86"/>
    </row>
    <row r="55" spans="1:2">
      <c r="A55" s="91"/>
      <c r="B55" s="29"/>
    </row>
    <row r="57" spans="1:2">
      <c r="A57" s="92"/>
    </row>
    <row r="59" spans="1:2">
      <c r="A59" s="87"/>
    </row>
    <row r="62" spans="1:2">
      <c r="B62" s="104"/>
    </row>
  </sheetData>
  <sheetProtection algorithmName="SHA-256" hashValue="+fG+Nfjzt9V7PwARrEgRUpc4tMRcseBH3QRWA7BrKzY=" saltValue="GAm/fOCUSgXcv1rjjSgDqw=="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625BA-D971-49AB-B978-C3EAAEABB37B}">
  <sheetPr codeName="Sheet3"/>
  <dimension ref="A7:R44"/>
  <sheetViews>
    <sheetView zoomScaleNormal="100" workbookViewId="0">
      <selection activeCell="B1" sqref="B1"/>
    </sheetView>
  </sheetViews>
  <sheetFormatPr defaultColWidth="8.7265625" defaultRowHeight="14.5"/>
  <cols>
    <col min="1" max="1" width="8.7265625" style="29"/>
    <col min="2" max="2" width="8.54296875" style="29" customWidth="1"/>
    <col min="3" max="3" width="21.54296875" style="29" customWidth="1"/>
    <col min="4" max="4" width="27" style="29" customWidth="1"/>
    <col min="5" max="5" width="20.453125" style="29" customWidth="1"/>
    <col min="6" max="6" width="34.26953125" style="29" customWidth="1"/>
    <col min="7" max="7" width="80.81640625" style="29" customWidth="1"/>
    <col min="8" max="16384" width="8.7265625" style="29"/>
  </cols>
  <sheetData>
    <row r="7" spans="1:18" s="212" customFormat="1"/>
    <row r="8" spans="1:18" s="212" customFormat="1"/>
    <row r="9" spans="1:18" s="212" customFormat="1"/>
    <row r="10" spans="1:18" s="212" customFormat="1"/>
    <row r="11" spans="1:18" s="212" customFormat="1"/>
    <row r="12" spans="1:18" ht="14.5" customHeight="1">
      <c r="A12" s="217" t="s">
        <v>5051</v>
      </c>
      <c r="B12" s="218"/>
      <c r="C12" s="218"/>
      <c r="D12" s="218"/>
      <c r="E12" s="218"/>
      <c r="F12" s="218"/>
      <c r="G12" s="219"/>
      <c r="H12" s="208"/>
      <c r="I12" s="209"/>
      <c r="J12" s="209"/>
      <c r="K12" s="209"/>
      <c r="L12" s="209"/>
      <c r="M12" s="209"/>
      <c r="N12" s="209"/>
      <c r="O12" s="209"/>
      <c r="P12" s="209"/>
      <c r="Q12" s="209"/>
      <c r="R12" s="210"/>
    </row>
    <row r="13" spans="1:18" ht="14.5" customHeight="1">
      <c r="A13" s="220"/>
      <c r="B13" s="221"/>
      <c r="C13" s="221"/>
      <c r="D13" s="221"/>
      <c r="E13" s="221"/>
      <c r="F13" s="221"/>
      <c r="G13" s="222"/>
      <c r="H13" s="211"/>
      <c r="I13" s="212"/>
      <c r="J13" s="212"/>
      <c r="K13" s="212"/>
      <c r="L13" s="212"/>
      <c r="M13" s="212"/>
      <c r="N13" s="212"/>
      <c r="O13" s="212"/>
      <c r="P13" s="212"/>
      <c r="Q13" s="212"/>
      <c r="R13" s="213"/>
    </row>
    <row r="14" spans="1:18" s="130" customFormat="1" ht="30.65" customHeight="1">
      <c r="A14" s="223"/>
      <c r="B14" s="224"/>
      <c r="C14" s="224"/>
      <c r="D14" s="224"/>
      <c r="E14" s="224"/>
      <c r="F14" s="224"/>
      <c r="G14" s="225"/>
      <c r="H14" s="211"/>
      <c r="I14" s="212"/>
      <c r="J14" s="212"/>
      <c r="K14" s="212"/>
      <c r="L14" s="212"/>
      <c r="M14" s="212"/>
      <c r="N14" s="212"/>
      <c r="O14" s="212"/>
      <c r="P14" s="212"/>
      <c r="Q14" s="212"/>
      <c r="R14" s="213"/>
    </row>
    <row r="15" spans="1:18" ht="53.15" customHeight="1">
      <c r="A15" s="226"/>
      <c r="B15" s="227"/>
      <c r="C15" s="227"/>
      <c r="D15" s="227"/>
      <c r="E15" s="227"/>
      <c r="F15" s="227"/>
      <c r="G15" s="227"/>
      <c r="H15" s="211"/>
      <c r="I15" s="212"/>
      <c r="J15" s="212"/>
      <c r="K15" s="212"/>
      <c r="L15" s="212"/>
      <c r="M15" s="212"/>
      <c r="N15" s="212"/>
      <c r="O15" s="212"/>
      <c r="P15" s="212"/>
      <c r="Q15" s="212"/>
      <c r="R15" s="213"/>
    </row>
    <row r="16" spans="1:18">
      <c r="A16" s="226"/>
      <c r="B16" s="227"/>
      <c r="C16" s="227"/>
      <c r="D16" s="227"/>
      <c r="E16" s="227"/>
      <c r="F16" s="227"/>
      <c r="G16" s="227"/>
      <c r="H16" s="211"/>
      <c r="I16" s="212"/>
      <c r="J16" s="212"/>
      <c r="K16" s="212"/>
      <c r="L16" s="212"/>
      <c r="M16" s="212"/>
      <c r="N16" s="212"/>
      <c r="O16" s="212"/>
      <c r="P16" s="212"/>
      <c r="Q16" s="212"/>
      <c r="R16" s="213"/>
    </row>
    <row r="17" spans="1:18">
      <c r="A17" s="226"/>
      <c r="B17" s="227"/>
      <c r="C17" s="227"/>
      <c r="D17" s="227"/>
      <c r="E17" s="227"/>
      <c r="F17" s="227"/>
      <c r="G17" s="227"/>
      <c r="H17" s="211"/>
      <c r="I17" s="212"/>
      <c r="J17" s="212"/>
      <c r="K17" s="212"/>
      <c r="L17" s="212"/>
      <c r="M17" s="212"/>
      <c r="N17" s="212"/>
      <c r="O17" s="212"/>
      <c r="P17" s="212"/>
      <c r="Q17" s="212"/>
      <c r="R17" s="213"/>
    </row>
    <row r="18" spans="1:18">
      <c r="A18" s="226"/>
      <c r="B18" s="227"/>
      <c r="C18" s="227"/>
      <c r="D18" s="227"/>
      <c r="E18" s="227"/>
      <c r="F18" s="227"/>
      <c r="G18" s="227"/>
      <c r="H18" s="211"/>
      <c r="I18" s="212"/>
      <c r="J18" s="212"/>
      <c r="K18" s="212"/>
      <c r="L18" s="212"/>
      <c r="M18" s="212"/>
      <c r="N18" s="212"/>
      <c r="O18" s="212"/>
      <c r="P18" s="212"/>
      <c r="Q18" s="212"/>
      <c r="R18" s="213"/>
    </row>
    <row r="19" spans="1:18">
      <c r="A19" s="226"/>
      <c r="B19" s="227"/>
      <c r="C19" s="227"/>
      <c r="D19" s="227"/>
      <c r="E19" s="227"/>
      <c r="F19" s="227"/>
      <c r="G19" s="227"/>
      <c r="H19" s="211"/>
      <c r="I19" s="212"/>
      <c r="J19" s="212"/>
      <c r="K19" s="212"/>
      <c r="L19" s="212"/>
      <c r="M19" s="212"/>
      <c r="N19" s="212"/>
      <c r="O19" s="212"/>
      <c r="P19" s="212"/>
      <c r="Q19" s="212"/>
      <c r="R19" s="213"/>
    </row>
    <row r="20" spans="1:18">
      <c r="A20" s="226"/>
      <c r="B20" s="227"/>
      <c r="C20" s="227"/>
      <c r="D20" s="227"/>
      <c r="E20" s="227"/>
      <c r="F20" s="227"/>
      <c r="G20" s="227"/>
      <c r="H20" s="211"/>
      <c r="I20" s="212"/>
      <c r="J20" s="212"/>
      <c r="K20" s="212"/>
      <c r="L20" s="212"/>
      <c r="M20" s="212"/>
      <c r="N20" s="212"/>
      <c r="O20" s="212"/>
      <c r="P20" s="212"/>
      <c r="Q20" s="212"/>
      <c r="R20" s="213"/>
    </row>
    <row r="21" spans="1:18" ht="8.15" customHeight="1">
      <c r="A21" s="226"/>
      <c r="B21" s="227"/>
      <c r="C21" s="227"/>
      <c r="D21" s="227"/>
      <c r="E21" s="227"/>
      <c r="F21" s="227"/>
      <c r="G21" s="227"/>
      <c r="H21" s="211"/>
      <c r="I21" s="212"/>
      <c r="J21" s="212"/>
      <c r="K21" s="212"/>
      <c r="L21" s="212"/>
      <c r="M21" s="212"/>
      <c r="N21" s="212"/>
      <c r="O21" s="212"/>
      <c r="P21" s="212"/>
      <c r="Q21" s="212"/>
      <c r="R21" s="213"/>
    </row>
    <row r="22" spans="1:18" ht="10.5" customHeight="1">
      <c r="A22" s="226"/>
      <c r="B22" s="227"/>
      <c r="C22" s="227"/>
      <c r="D22" s="227"/>
      <c r="E22" s="227"/>
      <c r="F22" s="227"/>
      <c r="G22" s="227"/>
      <c r="H22" s="211"/>
      <c r="I22" s="212"/>
      <c r="J22" s="212"/>
      <c r="K22" s="212"/>
      <c r="L22" s="212"/>
      <c r="M22" s="212"/>
      <c r="N22" s="212"/>
      <c r="O22" s="212"/>
      <c r="P22" s="212"/>
      <c r="Q22" s="212"/>
      <c r="R22" s="213"/>
    </row>
    <row r="23" spans="1:18" ht="13.5" customHeight="1">
      <c r="A23" s="226"/>
      <c r="B23" s="227"/>
      <c r="C23" s="227"/>
      <c r="D23" s="227"/>
      <c r="E23" s="227"/>
      <c r="F23" s="227"/>
      <c r="G23" s="227"/>
      <c r="H23" s="211"/>
      <c r="I23" s="212"/>
      <c r="J23" s="212"/>
      <c r="K23" s="212"/>
      <c r="L23" s="212"/>
      <c r="M23" s="212"/>
      <c r="N23" s="212"/>
      <c r="O23" s="212"/>
      <c r="P23" s="212"/>
      <c r="Q23" s="212"/>
      <c r="R23" s="213"/>
    </row>
    <row r="24" spans="1:18" ht="10.5" customHeight="1">
      <c r="A24" s="226"/>
      <c r="B24" s="227"/>
      <c r="C24" s="227"/>
      <c r="D24" s="227"/>
      <c r="E24" s="227"/>
      <c r="F24" s="227"/>
      <c r="G24" s="227"/>
      <c r="H24" s="211"/>
      <c r="I24" s="212"/>
      <c r="J24" s="212"/>
      <c r="K24" s="212"/>
      <c r="L24" s="212"/>
      <c r="M24" s="212"/>
      <c r="N24" s="212"/>
      <c r="O24" s="212"/>
      <c r="P24" s="212"/>
      <c r="Q24" s="212"/>
      <c r="R24" s="213"/>
    </row>
    <row r="25" spans="1:18" ht="53.15" customHeight="1">
      <c r="A25" s="226"/>
      <c r="B25" s="227"/>
      <c r="C25" s="227"/>
      <c r="D25" s="227"/>
      <c r="E25" s="227"/>
      <c r="F25" s="227"/>
      <c r="G25" s="227"/>
      <c r="H25" s="211"/>
      <c r="I25" s="212"/>
      <c r="J25" s="212"/>
      <c r="K25" s="212"/>
      <c r="L25" s="212"/>
      <c r="M25" s="212"/>
      <c r="N25" s="212"/>
      <c r="O25" s="212"/>
      <c r="P25" s="212"/>
      <c r="Q25" s="212"/>
      <c r="R25" s="213"/>
    </row>
    <row r="26" spans="1:18" ht="14.5" customHeight="1">
      <c r="A26" s="226"/>
      <c r="B26" s="227"/>
      <c r="C26" s="227"/>
      <c r="D26" s="227"/>
      <c r="E26" s="227"/>
      <c r="F26" s="227"/>
      <c r="G26" s="227"/>
      <c r="H26" s="211"/>
      <c r="I26" s="212"/>
      <c r="J26" s="212"/>
      <c r="K26" s="212"/>
      <c r="L26" s="212"/>
      <c r="M26" s="212"/>
      <c r="N26" s="212"/>
      <c r="O26" s="212"/>
      <c r="P26" s="212"/>
      <c r="Q26" s="212"/>
      <c r="R26" s="213"/>
    </row>
    <row r="27" spans="1:18" ht="14.5" customHeight="1">
      <c r="A27" s="226"/>
      <c r="B27" s="227"/>
      <c r="C27" s="227"/>
      <c r="D27" s="227"/>
      <c r="E27" s="227"/>
      <c r="F27" s="227"/>
      <c r="G27" s="227"/>
      <c r="H27" s="211"/>
      <c r="I27" s="212"/>
      <c r="J27" s="212"/>
      <c r="K27" s="212"/>
      <c r="L27" s="212"/>
      <c r="M27" s="212"/>
      <c r="N27" s="212"/>
      <c r="O27" s="212"/>
      <c r="P27" s="212"/>
      <c r="Q27" s="212"/>
      <c r="R27" s="213"/>
    </row>
    <row r="28" spans="1:18" ht="52.5" customHeight="1">
      <c r="A28" s="226"/>
      <c r="B28" s="227"/>
      <c r="C28" s="227"/>
      <c r="D28" s="227"/>
      <c r="E28" s="227"/>
      <c r="F28" s="227"/>
      <c r="G28" s="227"/>
      <c r="H28" s="211"/>
      <c r="I28" s="212"/>
      <c r="J28" s="212"/>
      <c r="K28" s="212"/>
      <c r="L28" s="212"/>
      <c r="M28" s="212"/>
      <c r="N28" s="212"/>
      <c r="O28" s="212"/>
      <c r="P28" s="212"/>
      <c r="Q28" s="212"/>
      <c r="R28" s="213"/>
    </row>
    <row r="29" spans="1:18">
      <c r="A29" s="226"/>
      <c r="B29" s="227"/>
      <c r="C29" s="227"/>
      <c r="D29" s="227"/>
      <c r="E29" s="227"/>
      <c r="F29" s="227"/>
      <c r="G29" s="227"/>
      <c r="H29" s="211"/>
      <c r="I29" s="212"/>
      <c r="J29" s="212"/>
      <c r="K29" s="212"/>
      <c r="L29" s="212"/>
      <c r="M29" s="212"/>
      <c r="N29" s="212"/>
      <c r="O29" s="212"/>
      <c r="P29" s="212"/>
      <c r="Q29" s="212"/>
      <c r="R29" s="213"/>
    </row>
    <row r="30" spans="1:18">
      <c r="A30" s="226"/>
      <c r="B30" s="227"/>
      <c r="C30" s="227"/>
      <c r="D30" s="227"/>
      <c r="E30" s="227"/>
      <c r="F30" s="227"/>
      <c r="G30" s="227"/>
      <c r="H30" s="211"/>
      <c r="I30" s="212"/>
      <c r="J30" s="212"/>
      <c r="K30" s="212"/>
      <c r="L30" s="212"/>
      <c r="M30" s="212"/>
      <c r="N30" s="212"/>
      <c r="O30" s="212"/>
      <c r="P30" s="212"/>
      <c r="Q30" s="212"/>
      <c r="R30" s="213"/>
    </row>
    <row r="31" spans="1:18">
      <c r="A31" s="226"/>
      <c r="B31" s="227"/>
      <c r="C31" s="227"/>
      <c r="D31" s="227"/>
      <c r="E31" s="227"/>
      <c r="F31" s="227"/>
      <c r="G31" s="227"/>
      <c r="H31" s="211"/>
      <c r="I31" s="212"/>
      <c r="J31" s="212"/>
      <c r="K31" s="212"/>
      <c r="L31" s="212"/>
      <c r="M31" s="212"/>
      <c r="N31" s="212"/>
      <c r="O31" s="212"/>
      <c r="P31" s="212"/>
      <c r="Q31" s="212"/>
      <c r="R31" s="213"/>
    </row>
    <row r="32" spans="1:18">
      <c r="A32" s="226"/>
      <c r="B32" s="227"/>
      <c r="C32" s="227"/>
      <c r="D32" s="227"/>
      <c r="E32" s="227"/>
      <c r="F32" s="227"/>
      <c r="G32" s="227"/>
      <c r="H32" s="211"/>
      <c r="I32" s="212"/>
      <c r="J32" s="212"/>
      <c r="K32" s="212"/>
      <c r="L32" s="212"/>
      <c r="M32" s="212"/>
      <c r="N32" s="212"/>
      <c r="O32" s="212"/>
      <c r="P32" s="212"/>
      <c r="Q32" s="212"/>
      <c r="R32" s="213"/>
    </row>
    <row r="33" spans="1:18">
      <c r="A33" s="226"/>
      <c r="B33" s="227"/>
      <c r="C33" s="227"/>
      <c r="D33" s="227"/>
      <c r="E33" s="227"/>
      <c r="F33" s="227"/>
      <c r="G33" s="227"/>
      <c r="H33" s="211"/>
      <c r="I33" s="212"/>
      <c r="J33" s="212"/>
      <c r="K33" s="212"/>
      <c r="L33" s="212"/>
      <c r="M33" s="212"/>
      <c r="N33" s="212"/>
      <c r="O33" s="212"/>
      <c r="P33" s="212"/>
      <c r="Q33" s="212"/>
      <c r="R33" s="213"/>
    </row>
    <row r="34" spans="1:18">
      <c r="A34" s="226"/>
      <c r="B34" s="227"/>
      <c r="C34" s="227"/>
      <c r="D34" s="227"/>
      <c r="E34" s="227"/>
      <c r="F34" s="227"/>
      <c r="G34" s="227"/>
      <c r="H34" s="211"/>
      <c r="I34" s="212"/>
      <c r="J34" s="212"/>
      <c r="K34" s="212"/>
      <c r="L34" s="212"/>
      <c r="M34" s="212"/>
      <c r="N34" s="212"/>
      <c r="O34" s="212"/>
      <c r="P34" s="212"/>
      <c r="Q34" s="212"/>
      <c r="R34" s="213"/>
    </row>
    <row r="35" spans="1:18" ht="67" customHeight="1">
      <c r="A35" s="226"/>
      <c r="B35" s="227"/>
      <c r="C35" s="227"/>
      <c r="D35" s="227"/>
      <c r="E35" s="227"/>
      <c r="F35" s="227"/>
      <c r="G35" s="227"/>
      <c r="H35" s="211"/>
      <c r="I35" s="212"/>
      <c r="J35" s="212"/>
      <c r="K35" s="212"/>
      <c r="L35" s="212"/>
      <c r="M35" s="212"/>
      <c r="N35" s="212"/>
      <c r="O35" s="212"/>
      <c r="P35" s="212"/>
      <c r="Q35" s="212"/>
      <c r="R35" s="213"/>
    </row>
    <row r="36" spans="1:18" ht="24" customHeight="1">
      <c r="A36" s="226"/>
      <c r="B36" s="227"/>
      <c r="C36" s="227"/>
      <c r="D36" s="227"/>
      <c r="E36" s="227"/>
      <c r="F36" s="227"/>
      <c r="G36" s="227"/>
      <c r="H36" s="211"/>
      <c r="I36" s="212"/>
      <c r="J36" s="212"/>
      <c r="K36" s="212"/>
      <c r="L36" s="212"/>
      <c r="M36" s="212"/>
      <c r="N36" s="212"/>
      <c r="O36" s="212"/>
      <c r="P36" s="212"/>
      <c r="Q36" s="212"/>
      <c r="R36" s="213"/>
    </row>
    <row r="37" spans="1:18">
      <c r="A37" s="228"/>
      <c r="B37" s="229"/>
      <c r="C37" s="229"/>
      <c r="D37" s="229"/>
      <c r="E37" s="229"/>
      <c r="F37" s="229"/>
      <c r="G37" s="229"/>
      <c r="H37" s="214"/>
      <c r="I37" s="215"/>
      <c r="J37" s="215"/>
      <c r="K37" s="215"/>
      <c r="L37" s="215"/>
      <c r="M37" s="215"/>
      <c r="N37" s="215"/>
      <c r="O37" s="215"/>
      <c r="P37" s="215"/>
      <c r="Q37" s="215"/>
      <c r="R37" s="216"/>
    </row>
    <row r="38" spans="1:18">
      <c r="G38" s="33"/>
      <c r="H38" s="33"/>
    </row>
    <row r="39" spans="1:18">
      <c r="G39" s="33"/>
    </row>
    <row r="40" spans="1:18">
      <c r="G40" s="33"/>
    </row>
    <row r="41" spans="1:18">
      <c r="G41" s="33"/>
    </row>
    <row r="42" spans="1:18">
      <c r="G42" s="33"/>
    </row>
    <row r="43" spans="1:18">
      <c r="G43" s="33"/>
    </row>
    <row r="44" spans="1:18">
      <c r="G44" s="33"/>
    </row>
  </sheetData>
  <sheetProtection algorithmName="SHA-256" hashValue="4y45YJPGSi7WEoqJ14pRULpSfU9bGRUbURVPVOfmS7M=" saltValue="aYJ6FP9RAdbVVx0hlhKV3g==" spinCount="100000" sheet="1" objects="1" scenarios="1"/>
  <mergeCells count="4">
    <mergeCell ref="H12:R37"/>
    <mergeCell ref="A12:G14"/>
    <mergeCell ref="A15:G37"/>
    <mergeCell ref="A7:XFD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FCD38-F79B-4D6D-AAB3-5AEE73E5BE8A}">
  <sheetPr codeName="Sheet1"/>
  <dimension ref="A1:N107"/>
  <sheetViews>
    <sheetView showGridLines="0" zoomScale="110" zoomScaleNormal="110" workbookViewId="0">
      <selection activeCell="G231" sqref="G231"/>
    </sheetView>
  </sheetViews>
  <sheetFormatPr defaultColWidth="8.7265625" defaultRowHeight="14.5"/>
  <cols>
    <col min="1" max="1" width="4.1796875" style="63" customWidth="1"/>
    <col min="2" max="2" width="7.54296875" style="63" customWidth="1"/>
    <col min="3" max="3" width="46.54296875" style="64" customWidth="1"/>
    <col min="4" max="4" width="6.54296875" style="65" customWidth="1"/>
    <col min="5" max="5" width="7.1796875" style="63" customWidth="1"/>
    <col min="6" max="6" width="7.54296875" style="63" customWidth="1"/>
    <col min="7" max="7" width="50.453125" style="63" customWidth="1"/>
    <col min="8" max="8" width="6.54296875" style="63" customWidth="1"/>
    <col min="9" max="9" width="6.453125" style="63" customWidth="1"/>
    <col min="10" max="10" width="7.54296875" style="65" customWidth="1"/>
    <col min="11" max="11" width="51" style="65" customWidth="1"/>
    <col min="12" max="14" width="10.81640625" style="65" customWidth="1"/>
    <col min="15" max="16384" width="8.7265625" style="63"/>
  </cols>
  <sheetData>
    <row r="1" spans="1:14" s="107" customFormat="1" ht="159.75" customHeight="1">
      <c r="A1" s="105"/>
      <c r="B1" s="105"/>
      <c r="C1" s="106"/>
      <c r="D1" s="106"/>
      <c r="E1" s="106"/>
      <c r="F1" s="106"/>
      <c r="G1" s="106"/>
      <c r="H1" s="106"/>
      <c r="I1" s="106"/>
      <c r="J1" s="106"/>
      <c r="K1" s="106"/>
    </row>
    <row r="2" spans="1:14">
      <c r="K2" s="63"/>
      <c r="L2" s="63"/>
    </row>
    <row r="3" spans="1:14" ht="23.5" customHeight="1" thickBot="1">
      <c r="B3" s="66" t="s">
        <v>2518</v>
      </c>
      <c r="C3" s="67"/>
      <c r="D3" s="68"/>
      <c r="F3" s="69" t="s">
        <v>2519</v>
      </c>
      <c r="G3" s="70"/>
      <c r="H3" s="71"/>
      <c r="J3" s="67" t="s">
        <v>2520</v>
      </c>
      <c r="K3" s="67"/>
      <c r="L3" s="63"/>
    </row>
    <row r="4" spans="1:14" ht="40" customHeight="1" thickBot="1">
      <c r="B4" s="72"/>
      <c r="C4" s="73" t="s">
        <v>2517</v>
      </c>
      <c r="D4" s="74"/>
      <c r="F4" s="72"/>
      <c r="G4" s="75" t="s">
        <v>2512</v>
      </c>
      <c r="H4" s="74"/>
      <c r="J4" s="76"/>
      <c r="K4" s="73" t="s">
        <v>12</v>
      </c>
      <c r="L4" s="74"/>
      <c r="N4" s="74"/>
    </row>
    <row r="5" spans="1:14" ht="40" customHeight="1" thickBot="1">
      <c r="B5" s="72"/>
      <c r="C5" s="73" t="s">
        <v>7</v>
      </c>
      <c r="D5" s="74"/>
      <c r="F5" s="72"/>
      <c r="G5" s="77" t="s">
        <v>2513</v>
      </c>
      <c r="H5" s="74"/>
      <c r="J5" s="76"/>
      <c r="K5" s="73" t="s">
        <v>13</v>
      </c>
      <c r="L5" s="74"/>
      <c r="M5" s="63"/>
      <c r="N5" s="63"/>
    </row>
    <row r="6" spans="1:14" ht="40" customHeight="1" thickBot="1">
      <c r="B6" s="72"/>
      <c r="C6" s="73" t="s">
        <v>8</v>
      </c>
      <c r="D6" s="74"/>
      <c r="F6" s="72"/>
      <c r="G6" s="77" t="s">
        <v>2514</v>
      </c>
      <c r="H6" s="74"/>
      <c r="J6" s="76"/>
      <c r="K6" s="73" t="s">
        <v>14</v>
      </c>
      <c r="L6" s="74"/>
      <c r="M6" s="63"/>
      <c r="N6" s="63"/>
    </row>
    <row r="7" spans="1:14" ht="40" customHeight="1" thickBot="1">
      <c r="B7" s="72"/>
      <c r="C7" s="73" t="s">
        <v>9</v>
      </c>
      <c r="D7" s="74"/>
      <c r="F7" s="72"/>
      <c r="G7" s="77" t="s">
        <v>2515</v>
      </c>
      <c r="H7" s="74"/>
      <c r="J7" s="76"/>
      <c r="K7" s="73" t="s">
        <v>15</v>
      </c>
      <c r="L7" s="74"/>
      <c r="M7" s="63"/>
      <c r="N7" s="63"/>
    </row>
    <row r="8" spans="1:14" ht="40" customHeight="1" thickBot="1">
      <c r="B8" s="72"/>
      <c r="C8" s="73" t="s">
        <v>10</v>
      </c>
      <c r="D8" s="74"/>
      <c r="F8" s="72"/>
      <c r="G8" s="77" t="s">
        <v>2516</v>
      </c>
      <c r="H8" s="74"/>
      <c r="J8" s="76"/>
      <c r="K8" s="73" t="s">
        <v>16</v>
      </c>
      <c r="L8" s="74"/>
      <c r="M8" s="63"/>
      <c r="N8" s="63"/>
    </row>
    <row r="9" spans="1:14" ht="40" customHeight="1" thickBot="1">
      <c r="B9" s="72"/>
      <c r="C9" s="73" t="s">
        <v>11</v>
      </c>
      <c r="D9" s="74"/>
      <c r="F9" s="72"/>
      <c r="G9" s="77" t="s">
        <v>5065</v>
      </c>
      <c r="H9" s="71"/>
      <c r="J9" s="76"/>
      <c r="K9" s="73" t="s">
        <v>17</v>
      </c>
      <c r="L9" s="71"/>
      <c r="M9" s="63"/>
      <c r="N9" s="63"/>
    </row>
    <row r="10" spans="1:14" ht="34" customHeight="1">
      <c r="C10" s="78" t="s">
        <v>6</v>
      </c>
      <c r="D10" s="79"/>
      <c r="G10" s="80"/>
      <c r="H10" s="71"/>
      <c r="J10" s="80"/>
      <c r="K10" s="71"/>
      <c r="L10" s="63"/>
      <c r="M10" s="63"/>
      <c r="N10" s="63"/>
    </row>
    <row r="11" spans="1:14" ht="40" customHeight="1" thickBot="1">
      <c r="B11" s="67" t="s">
        <v>2536</v>
      </c>
      <c r="C11" s="67"/>
      <c r="D11" s="67"/>
      <c r="E11" s="67"/>
      <c r="F11" s="67" t="s">
        <v>2537</v>
      </c>
      <c r="G11" s="67"/>
      <c r="H11" s="67"/>
      <c r="I11" s="67"/>
      <c r="J11" s="67" t="s">
        <v>2538</v>
      </c>
      <c r="K11" s="80"/>
      <c r="L11" s="74"/>
      <c r="M11" s="63"/>
      <c r="N11" s="63"/>
    </row>
    <row r="12" spans="1:14" ht="40" customHeight="1" thickBot="1">
      <c r="B12" s="72"/>
      <c r="C12" s="73" t="s">
        <v>18</v>
      </c>
      <c r="D12" s="74"/>
      <c r="F12" s="72"/>
      <c r="G12" s="73" t="s">
        <v>24</v>
      </c>
      <c r="H12" s="74"/>
      <c r="J12" s="72"/>
      <c r="K12" s="73" t="s">
        <v>30</v>
      </c>
      <c r="L12" s="74"/>
      <c r="M12" s="63"/>
      <c r="N12" s="63"/>
    </row>
    <row r="13" spans="1:14" ht="40" customHeight="1" thickBot="1">
      <c r="B13" s="72"/>
      <c r="C13" s="73" t="s">
        <v>19</v>
      </c>
      <c r="D13" s="74"/>
      <c r="F13" s="72"/>
      <c r="G13" s="73" t="s">
        <v>25</v>
      </c>
      <c r="H13" s="74"/>
      <c r="J13" s="72"/>
      <c r="K13" s="73" t="s">
        <v>31</v>
      </c>
      <c r="L13" s="74"/>
      <c r="M13" s="63"/>
      <c r="N13" s="63"/>
    </row>
    <row r="14" spans="1:14" ht="40" customHeight="1" thickBot="1">
      <c r="B14" s="72"/>
      <c r="C14" s="73" t="s">
        <v>20</v>
      </c>
      <c r="D14" s="74"/>
      <c r="F14" s="72"/>
      <c r="G14" s="73" t="s">
        <v>26</v>
      </c>
      <c r="H14" s="74"/>
      <c r="J14" s="72"/>
      <c r="K14" s="73" t="s">
        <v>32</v>
      </c>
      <c r="L14" s="74"/>
      <c r="M14" s="63"/>
      <c r="N14" s="63"/>
    </row>
    <row r="15" spans="1:14" ht="40" customHeight="1" thickBot="1">
      <c r="B15" s="72"/>
      <c r="C15" s="73" t="s">
        <v>21</v>
      </c>
      <c r="D15" s="74"/>
      <c r="F15" s="72"/>
      <c r="G15" s="73" t="s">
        <v>27</v>
      </c>
      <c r="H15" s="74"/>
      <c r="J15" s="72"/>
      <c r="K15" s="73" t="s">
        <v>33</v>
      </c>
      <c r="L15" s="74"/>
      <c r="M15" s="63"/>
      <c r="N15" s="63"/>
    </row>
    <row r="16" spans="1:14" ht="40" customHeight="1" thickBot="1">
      <c r="B16" s="72"/>
      <c r="C16" s="73" t="s">
        <v>22</v>
      </c>
      <c r="D16" s="74"/>
      <c r="F16" s="72"/>
      <c r="G16" s="73" t="s">
        <v>28</v>
      </c>
      <c r="H16" s="74"/>
      <c r="J16" s="72"/>
      <c r="K16" s="73" t="s">
        <v>34</v>
      </c>
      <c r="L16" s="74"/>
      <c r="M16" s="63"/>
      <c r="N16" s="63"/>
    </row>
    <row r="17" spans="2:14" ht="40" customHeight="1" thickBot="1">
      <c r="B17" s="72"/>
      <c r="C17" s="73" t="s">
        <v>23</v>
      </c>
      <c r="D17" s="71"/>
      <c r="F17" s="72"/>
      <c r="G17" s="73" t="s">
        <v>29</v>
      </c>
      <c r="H17" s="71"/>
      <c r="J17" s="72"/>
      <c r="K17" s="73" t="s">
        <v>35</v>
      </c>
      <c r="L17" s="71"/>
      <c r="M17" s="63"/>
      <c r="N17" s="63"/>
    </row>
    <row r="18" spans="2:14" ht="40" customHeight="1">
      <c r="C18" s="80"/>
      <c r="D18" s="71"/>
      <c r="G18" s="80"/>
      <c r="H18" s="71"/>
      <c r="J18" s="63"/>
      <c r="K18" s="80"/>
      <c r="L18" s="71"/>
      <c r="M18" s="63"/>
      <c r="N18" s="63"/>
    </row>
    <row r="19" spans="2:14" ht="40" customHeight="1" thickBot="1">
      <c r="B19" s="67" t="s">
        <v>2539</v>
      </c>
      <c r="C19" s="80"/>
      <c r="D19" s="80"/>
      <c r="E19" s="80"/>
      <c r="F19" s="67" t="s">
        <v>2540</v>
      </c>
      <c r="G19" s="80"/>
      <c r="H19" s="80"/>
      <c r="I19" s="80"/>
      <c r="J19" s="67" t="s">
        <v>2541</v>
      </c>
      <c r="K19" s="80"/>
      <c r="L19" s="74"/>
      <c r="M19" s="63"/>
      <c r="N19" s="63"/>
    </row>
    <row r="20" spans="2:14" ht="40" customHeight="1" thickBot="1">
      <c r="B20" s="72"/>
      <c r="C20" s="73" t="s">
        <v>36</v>
      </c>
      <c r="D20" s="74"/>
      <c r="F20" s="72"/>
      <c r="G20" s="73" t="s">
        <v>42</v>
      </c>
      <c r="H20" s="74"/>
      <c r="J20" s="72"/>
      <c r="K20" s="73" t="s">
        <v>48</v>
      </c>
      <c r="L20" s="74"/>
      <c r="M20" s="63"/>
      <c r="N20" s="63"/>
    </row>
    <row r="21" spans="2:14" ht="40" customHeight="1" thickBot="1">
      <c r="B21" s="72"/>
      <c r="C21" s="73" t="s">
        <v>37</v>
      </c>
      <c r="D21" s="74"/>
      <c r="F21" s="72"/>
      <c r="G21" s="73" t="s">
        <v>43</v>
      </c>
      <c r="H21" s="74"/>
      <c r="J21" s="72"/>
      <c r="K21" s="73" t="s">
        <v>49</v>
      </c>
      <c r="L21" s="74"/>
      <c r="M21" s="63"/>
      <c r="N21" s="63"/>
    </row>
    <row r="22" spans="2:14" ht="40" customHeight="1" thickBot="1">
      <c r="B22" s="72"/>
      <c r="C22" s="73" t="s">
        <v>38</v>
      </c>
      <c r="D22" s="74"/>
      <c r="F22" s="72"/>
      <c r="G22" s="73" t="s">
        <v>44</v>
      </c>
      <c r="H22" s="74"/>
      <c r="J22" s="72"/>
      <c r="K22" s="73" t="s">
        <v>50</v>
      </c>
      <c r="L22" s="74"/>
      <c r="M22" s="63"/>
      <c r="N22" s="63"/>
    </row>
    <row r="23" spans="2:14" ht="40" customHeight="1" thickBot="1">
      <c r="B23" s="72"/>
      <c r="C23" s="73" t="s">
        <v>39</v>
      </c>
      <c r="D23" s="74"/>
      <c r="F23" s="72"/>
      <c r="G23" s="73" t="s">
        <v>45</v>
      </c>
      <c r="H23" s="74"/>
      <c r="J23" s="72"/>
      <c r="K23" s="73" t="s">
        <v>51</v>
      </c>
      <c r="L23" s="74"/>
      <c r="M23" s="63"/>
      <c r="N23" s="63"/>
    </row>
    <row r="24" spans="2:14" ht="40" customHeight="1" thickBot="1">
      <c r="B24" s="72"/>
      <c r="C24" s="73" t="s">
        <v>40</v>
      </c>
      <c r="D24" s="74"/>
      <c r="F24" s="72"/>
      <c r="G24" s="73" t="s">
        <v>46</v>
      </c>
      <c r="H24" s="74"/>
      <c r="J24" s="72"/>
      <c r="K24" s="73" t="s">
        <v>52</v>
      </c>
      <c r="L24" s="74"/>
      <c r="M24" s="63"/>
      <c r="N24" s="63"/>
    </row>
    <row r="25" spans="2:14" ht="40" customHeight="1" thickBot="1">
      <c r="B25" s="72"/>
      <c r="C25" s="73" t="s">
        <v>41</v>
      </c>
      <c r="D25" s="71"/>
      <c r="F25" s="72"/>
      <c r="G25" s="73" t="s">
        <v>47</v>
      </c>
      <c r="H25" s="71"/>
      <c r="J25" s="72"/>
      <c r="K25" s="73" t="s">
        <v>53</v>
      </c>
      <c r="L25" s="71"/>
      <c r="M25" s="63"/>
      <c r="N25" s="63"/>
    </row>
    <row r="26" spans="2:14" ht="40" customHeight="1">
      <c r="B26" s="65"/>
      <c r="C26" s="81"/>
      <c r="D26" s="71"/>
      <c r="F26" s="65"/>
      <c r="G26" s="81"/>
      <c r="H26" s="71"/>
      <c r="K26" s="81"/>
      <c r="L26" s="71"/>
      <c r="M26" s="63"/>
      <c r="N26" s="63"/>
    </row>
    <row r="27" spans="2:14" ht="1" customHeight="1">
      <c r="C27" s="80"/>
      <c r="D27" s="71"/>
      <c r="G27" s="80"/>
      <c r="H27" s="71"/>
      <c r="J27" s="63"/>
      <c r="K27" s="80"/>
      <c r="L27" s="71"/>
      <c r="M27" s="63"/>
      <c r="N27" s="63"/>
    </row>
    <row r="28" spans="2:14" ht="40" customHeight="1" thickBot="1">
      <c r="B28" s="67" t="s">
        <v>2542</v>
      </c>
      <c r="C28" s="67"/>
      <c r="D28" s="67"/>
      <c r="E28" s="67"/>
      <c r="F28" s="67" t="s">
        <v>2543</v>
      </c>
      <c r="G28" s="67"/>
      <c r="H28" s="67"/>
      <c r="I28" s="67"/>
      <c r="J28" s="67" t="s">
        <v>2544</v>
      </c>
      <c r="K28" s="80"/>
      <c r="L28" s="74"/>
      <c r="M28" s="63"/>
      <c r="N28" s="63"/>
    </row>
    <row r="29" spans="2:14" ht="40" customHeight="1" thickBot="1">
      <c r="B29" s="72"/>
      <c r="C29" s="73" t="s">
        <v>54</v>
      </c>
      <c r="D29" s="74"/>
      <c r="F29" s="72"/>
      <c r="G29" s="73" t="s">
        <v>60</v>
      </c>
      <c r="H29" s="74"/>
      <c r="J29" s="72"/>
      <c r="K29" s="73" t="s">
        <v>66</v>
      </c>
      <c r="L29" s="74"/>
      <c r="M29" s="63"/>
      <c r="N29" s="63"/>
    </row>
    <row r="30" spans="2:14" ht="40" customHeight="1" thickBot="1">
      <c r="B30" s="72"/>
      <c r="C30" s="73" t="s">
        <v>55</v>
      </c>
      <c r="D30" s="74"/>
      <c r="F30" s="72"/>
      <c r="G30" s="73" t="s">
        <v>61</v>
      </c>
      <c r="H30" s="74"/>
      <c r="J30" s="72"/>
      <c r="K30" s="73" t="s">
        <v>67</v>
      </c>
      <c r="L30" s="74"/>
      <c r="M30" s="63"/>
      <c r="N30" s="63"/>
    </row>
    <row r="31" spans="2:14" ht="40" customHeight="1" thickBot="1">
      <c r="B31" s="72"/>
      <c r="C31" s="73" t="s">
        <v>56</v>
      </c>
      <c r="D31" s="74"/>
      <c r="F31" s="72"/>
      <c r="G31" s="73" t="s">
        <v>62</v>
      </c>
      <c r="H31" s="74"/>
      <c r="J31" s="72"/>
      <c r="K31" s="73" t="s">
        <v>68</v>
      </c>
      <c r="L31" s="74"/>
      <c r="M31" s="63"/>
      <c r="N31" s="63"/>
    </row>
    <row r="32" spans="2:14" ht="40" customHeight="1" thickBot="1">
      <c r="B32" s="72"/>
      <c r="C32" s="73" t="s">
        <v>57</v>
      </c>
      <c r="D32" s="74"/>
      <c r="F32" s="72"/>
      <c r="G32" s="73" t="s">
        <v>63</v>
      </c>
      <c r="H32" s="74"/>
      <c r="J32" s="72"/>
      <c r="K32" s="73" t="s">
        <v>69</v>
      </c>
      <c r="L32" s="74"/>
      <c r="M32" s="63"/>
      <c r="N32" s="63"/>
    </row>
    <row r="33" spans="2:14" ht="40" customHeight="1" thickBot="1">
      <c r="B33" s="72"/>
      <c r="C33" s="73" t="s">
        <v>58</v>
      </c>
      <c r="D33" s="74"/>
      <c r="F33" s="72"/>
      <c r="G33" s="73" t="s">
        <v>64</v>
      </c>
      <c r="H33" s="74"/>
      <c r="J33" s="72"/>
      <c r="K33" s="73" t="s">
        <v>70</v>
      </c>
      <c r="L33" s="74"/>
      <c r="M33" s="63"/>
      <c r="N33" s="63"/>
    </row>
    <row r="34" spans="2:14" ht="40" customHeight="1" thickBot="1">
      <c r="B34" s="72"/>
      <c r="C34" s="73" t="s">
        <v>59</v>
      </c>
      <c r="D34" s="71"/>
      <c r="F34" s="72"/>
      <c r="G34" s="73" t="s">
        <v>65</v>
      </c>
      <c r="H34" s="71"/>
      <c r="J34" s="72"/>
      <c r="K34" s="73" t="s">
        <v>71</v>
      </c>
      <c r="L34" s="71"/>
      <c r="M34" s="63"/>
      <c r="N34" s="63"/>
    </row>
    <row r="35" spans="2:14" ht="40" customHeight="1">
      <c r="C35" s="80"/>
      <c r="D35" s="71"/>
      <c r="G35" s="80"/>
      <c r="H35" s="71"/>
      <c r="J35" s="63"/>
      <c r="K35" s="80"/>
      <c r="L35" s="71"/>
      <c r="M35" s="63"/>
      <c r="N35" s="63"/>
    </row>
    <row r="36" spans="2:14" ht="40" customHeight="1" thickBot="1">
      <c r="B36" s="67" t="s">
        <v>2545</v>
      </c>
      <c r="C36" s="67"/>
      <c r="D36" s="67"/>
      <c r="E36" s="67"/>
      <c r="F36" s="67" t="s">
        <v>2547</v>
      </c>
      <c r="G36" s="67"/>
      <c r="H36" s="67"/>
      <c r="I36" s="67"/>
      <c r="J36" s="67" t="s">
        <v>2546</v>
      </c>
      <c r="K36" s="80"/>
      <c r="L36" s="74"/>
      <c r="M36" s="63"/>
      <c r="N36" s="63"/>
    </row>
    <row r="37" spans="2:14" ht="40" customHeight="1" thickBot="1">
      <c r="B37" s="72"/>
      <c r="C37" s="73" t="s">
        <v>72</v>
      </c>
      <c r="D37" s="74"/>
      <c r="F37" s="72"/>
      <c r="G37" s="73" t="s">
        <v>78</v>
      </c>
      <c r="H37" s="74"/>
      <c r="J37" s="72"/>
      <c r="K37" s="73" t="s">
        <v>84</v>
      </c>
      <c r="L37" s="74"/>
      <c r="M37" s="63"/>
      <c r="N37" s="63"/>
    </row>
    <row r="38" spans="2:14" ht="40" customHeight="1" thickBot="1">
      <c r="B38" s="72"/>
      <c r="C38" s="73" t="s">
        <v>73</v>
      </c>
      <c r="D38" s="74"/>
      <c r="F38" s="72"/>
      <c r="G38" s="73" t="s">
        <v>79</v>
      </c>
      <c r="H38" s="74"/>
      <c r="J38" s="72"/>
      <c r="K38" s="73" t="s">
        <v>85</v>
      </c>
      <c r="L38" s="74"/>
      <c r="M38" s="63"/>
      <c r="N38" s="63"/>
    </row>
    <row r="39" spans="2:14" ht="40" customHeight="1" thickBot="1">
      <c r="B39" s="72"/>
      <c r="C39" s="73" t="s">
        <v>74</v>
      </c>
      <c r="D39" s="74"/>
      <c r="F39" s="72"/>
      <c r="G39" s="73" t="s">
        <v>80</v>
      </c>
      <c r="H39" s="74"/>
      <c r="J39" s="72"/>
      <c r="K39" s="73" t="s">
        <v>86</v>
      </c>
      <c r="L39" s="74"/>
      <c r="M39" s="63"/>
      <c r="N39" s="63"/>
    </row>
    <row r="40" spans="2:14" ht="40" customHeight="1" thickBot="1">
      <c r="B40" s="72"/>
      <c r="C40" s="73" t="s">
        <v>75</v>
      </c>
      <c r="D40" s="74"/>
      <c r="F40" s="72"/>
      <c r="G40" s="73" t="s">
        <v>81</v>
      </c>
      <c r="H40" s="74"/>
      <c r="J40" s="72"/>
      <c r="K40" s="73" t="s">
        <v>87</v>
      </c>
      <c r="L40" s="74"/>
      <c r="M40" s="63"/>
      <c r="N40" s="63"/>
    </row>
    <row r="41" spans="2:14" ht="40" customHeight="1" thickBot="1">
      <c r="B41" s="72"/>
      <c r="C41" s="73" t="s">
        <v>76</v>
      </c>
      <c r="D41" s="74"/>
      <c r="F41" s="72"/>
      <c r="G41" s="73" t="s">
        <v>82</v>
      </c>
      <c r="H41" s="74"/>
      <c r="J41" s="72"/>
      <c r="K41" s="73" t="s">
        <v>88</v>
      </c>
      <c r="L41" s="74"/>
      <c r="M41" s="63"/>
      <c r="N41" s="63"/>
    </row>
    <row r="42" spans="2:14" ht="40" customHeight="1" thickBot="1">
      <c r="B42" s="72"/>
      <c r="C42" s="73" t="s">
        <v>77</v>
      </c>
      <c r="D42" s="71"/>
      <c r="F42" s="72"/>
      <c r="G42" s="73" t="s">
        <v>83</v>
      </c>
      <c r="H42" s="71"/>
      <c r="J42" s="72"/>
      <c r="K42" s="73" t="s">
        <v>89</v>
      </c>
      <c r="M42" s="63"/>
      <c r="N42" s="63"/>
    </row>
    <row r="43" spans="2:14" ht="40" customHeight="1">
      <c r="C43" s="80"/>
      <c r="D43" s="71"/>
      <c r="G43" s="80"/>
      <c r="H43" s="71"/>
      <c r="J43" s="63"/>
      <c r="K43" s="64"/>
      <c r="M43" s="63"/>
      <c r="N43" s="63"/>
    </row>
    <row r="44" spans="2:14">
      <c r="J44" s="63"/>
      <c r="K44" s="63"/>
      <c r="L44" s="63"/>
      <c r="M44" s="63"/>
      <c r="N44" s="63"/>
    </row>
    <row r="45" spans="2:14">
      <c r="J45" s="63"/>
      <c r="K45" s="63"/>
      <c r="L45" s="63"/>
      <c r="M45" s="63"/>
      <c r="N45" s="63"/>
    </row>
    <row r="46" spans="2:14">
      <c r="J46" s="63"/>
      <c r="K46" s="63"/>
      <c r="L46" s="63"/>
      <c r="M46" s="63"/>
      <c r="N46" s="63"/>
    </row>
    <row r="47" spans="2:14">
      <c r="J47" s="63"/>
      <c r="K47" s="63"/>
      <c r="L47" s="63"/>
      <c r="M47" s="63"/>
      <c r="N47" s="63"/>
    </row>
    <row r="48" spans="2:14">
      <c r="J48" s="63"/>
      <c r="K48" s="63"/>
      <c r="L48" s="63"/>
      <c r="M48" s="63"/>
      <c r="N48" s="63"/>
    </row>
    <row r="49" spans="10:14">
      <c r="J49" s="63"/>
      <c r="K49" s="63"/>
      <c r="L49" s="63"/>
      <c r="M49" s="63"/>
      <c r="N49" s="63"/>
    </row>
    <row r="50" spans="10:14">
      <c r="J50" s="63"/>
      <c r="K50" s="63"/>
      <c r="L50" s="63"/>
      <c r="M50" s="63"/>
      <c r="N50" s="63"/>
    </row>
    <row r="51" spans="10:14">
      <c r="J51" s="63"/>
      <c r="K51" s="63"/>
      <c r="L51" s="63"/>
      <c r="M51" s="63"/>
      <c r="N51" s="63"/>
    </row>
    <row r="52" spans="10:14">
      <c r="J52" s="63"/>
      <c r="K52" s="63"/>
      <c r="L52" s="63"/>
      <c r="M52" s="63"/>
      <c r="N52" s="63"/>
    </row>
    <row r="53" spans="10:14">
      <c r="J53" s="63"/>
      <c r="K53" s="63"/>
      <c r="L53" s="63"/>
      <c r="M53" s="63"/>
      <c r="N53" s="63"/>
    </row>
    <row r="54" spans="10:14">
      <c r="J54" s="63"/>
      <c r="K54" s="63"/>
      <c r="L54" s="63"/>
      <c r="M54" s="63"/>
      <c r="N54" s="63"/>
    </row>
    <row r="55" spans="10:14">
      <c r="J55" s="63"/>
      <c r="K55" s="63"/>
      <c r="L55" s="63"/>
      <c r="M55" s="63"/>
      <c r="N55" s="63"/>
    </row>
    <row r="56" spans="10:14">
      <c r="J56" s="63"/>
      <c r="K56" s="63"/>
      <c r="L56" s="63"/>
      <c r="M56" s="63"/>
      <c r="N56" s="63"/>
    </row>
    <row r="57" spans="10:14">
      <c r="J57" s="63"/>
      <c r="K57" s="63"/>
      <c r="L57" s="63"/>
      <c r="M57" s="63"/>
      <c r="N57" s="63"/>
    </row>
    <row r="58" spans="10:14">
      <c r="J58" s="63"/>
      <c r="K58" s="63"/>
      <c r="L58" s="63"/>
      <c r="M58" s="63"/>
      <c r="N58" s="63"/>
    </row>
    <row r="59" spans="10:14">
      <c r="J59" s="63"/>
      <c r="K59" s="63"/>
      <c r="L59" s="63"/>
      <c r="M59" s="63"/>
      <c r="N59" s="63"/>
    </row>
    <row r="60" spans="10:14">
      <c r="J60" s="63"/>
      <c r="K60" s="63"/>
      <c r="L60" s="63"/>
      <c r="M60" s="63"/>
      <c r="N60" s="63"/>
    </row>
    <row r="61" spans="10:14">
      <c r="J61" s="63"/>
      <c r="K61" s="63"/>
      <c r="L61" s="63"/>
      <c r="M61" s="63"/>
      <c r="N61" s="63"/>
    </row>
    <row r="62" spans="10:14">
      <c r="J62" s="63"/>
      <c r="K62" s="63"/>
      <c r="L62" s="63"/>
      <c r="M62" s="63"/>
      <c r="N62" s="63"/>
    </row>
    <row r="63" spans="10:14">
      <c r="J63" s="63"/>
      <c r="K63" s="63"/>
      <c r="L63" s="63"/>
      <c r="M63" s="63"/>
      <c r="N63" s="63"/>
    </row>
    <row r="64" spans="10:14">
      <c r="J64" s="63"/>
      <c r="K64" s="63"/>
      <c r="L64" s="63"/>
      <c r="M64" s="63"/>
      <c r="N64" s="63"/>
    </row>
    <row r="65" spans="10:14">
      <c r="J65" s="63"/>
      <c r="K65" s="63"/>
      <c r="L65" s="63"/>
      <c r="M65" s="63"/>
      <c r="N65" s="63"/>
    </row>
    <row r="66" spans="10:14">
      <c r="J66" s="63"/>
      <c r="K66" s="63"/>
      <c r="L66" s="63"/>
      <c r="M66" s="63"/>
      <c r="N66" s="63"/>
    </row>
    <row r="67" spans="10:14">
      <c r="J67" s="63"/>
      <c r="K67" s="63"/>
      <c r="L67" s="63"/>
      <c r="M67" s="63"/>
      <c r="N67" s="63"/>
    </row>
    <row r="68" spans="10:14">
      <c r="J68" s="63"/>
      <c r="K68" s="63"/>
      <c r="L68" s="63"/>
      <c r="M68" s="63"/>
      <c r="N68" s="63"/>
    </row>
    <row r="69" spans="10:14">
      <c r="J69" s="63"/>
      <c r="K69" s="63"/>
      <c r="L69" s="63"/>
      <c r="M69" s="63"/>
      <c r="N69" s="63"/>
    </row>
    <row r="70" spans="10:14">
      <c r="J70" s="63"/>
      <c r="K70" s="63"/>
      <c r="L70" s="63"/>
      <c r="M70" s="63"/>
      <c r="N70" s="63"/>
    </row>
    <row r="71" spans="10:14">
      <c r="J71" s="63"/>
      <c r="K71" s="63"/>
      <c r="L71" s="63"/>
      <c r="M71" s="63"/>
      <c r="N71" s="63"/>
    </row>
    <row r="72" spans="10:14">
      <c r="J72" s="63"/>
      <c r="K72" s="63"/>
      <c r="L72" s="63"/>
      <c r="M72" s="63"/>
      <c r="N72" s="63"/>
    </row>
    <row r="73" spans="10:14">
      <c r="J73" s="63"/>
      <c r="K73" s="63"/>
      <c r="L73" s="63"/>
      <c r="M73" s="63"/>
      <c r="N73" s="63"/>
    </row>
    <row r="74" spans="10:14">
      <c r="J74" s="63"/>
      <c r="K74" s="63"/>
      <c r="L74" s="63"/>
      <c r="M74" s="63"/>
      <c r="N74" s="63"/>
    </row>
    <row r="75" spans="10:14">
      <c r="J75" s="63"/>
      <c r="K75" s="63"/>
      <c r="L75" s="63"/>
      <c r="M75" s="63"/>
      <c r="N75" s="63"/>
    </row>
    <row r="76" spans="10:14">
      <c r="J76" s="63"/>
      <c r="K76" s="63"/>
      <c r="L76" s="63"/>
      <c r="M76" s="63"/>
      <c r="N76" s="63"/>
    </row>
    <row r="77" spans="10:14">
      <c r="J77" s="63"/>
      <c r="K77" s="63"/>
      <c r="L77" s="63"/>
      <c r="M77" s="63"/>
      <c r="N77" s="63"/>
    </row>
    <row r="78" spans="10:14">
      <c r="J78" s="63"/>
      <c r="K78" s="63"/>
      <c r="L78" s="63"/>
      <c r="M78" s="63"/>
      <c r="N78" s="63"/>
    </row>
    <row r="79" spans="10:14">
      <c r="J79" s="63"/>
      <c r="K79" s="63"/>
      <c r="L79" s="63"/>
      <c r="M79" s="63"/>
      <c r="N79" s="63"/>
    </row>
    <row r="80" spans="10:14">
      <c r="J80" s="63"/>
      <c r="K80" s="63"/>
      <c r="L80" s="63"/>
      <c r="M80" s="63"/>
      <c r="N80" s="63"/>
    </row>
    <row r="81" spans="10:14">
      <c r="J81" s="63"/>
      <c r="K81" s="63"/>
      <c r="L81" s="63"/>
      <c r="M81" s="63"/>
      <c r="N81" s="63"/>
    </row>
    <row r="82" spans="10:14">
      <c r="J82" s="63"/>
      <c r="K82" s="63"/>
      <c r="L82" s="63"/>
      <c r="M82" s="63"/>
      <c r="N82" s="63"/>
    </row>
    <row r="83" spans="10:14">
      <c r="J83" s="63"/>
      <c r="K83" s="63"/>
      <c r="L83" s="63"/>
      <c r="M83" s="63"/>
      <c r="N83" s="63"/>
    </row>
    <row r="84" spans="10:14">
      <c r="J84" s="63"/>
      <c r="K84" s="63"/>
      <c r="L84" s="63"/>
      <c r="M84" s="63"/>
      <c r="N84" s="63"/>
    </row>
    <row r="85" spans="10:14">
      <c r="J85" s="63"/>
      <c r="K85" s="63"/>
      <c r="L85" s="63"/>
      <c r="M85" s="63"/>
      <c r="N85" s="63"/>
    </row>
    <row r="86" spans="10:14">
      <c r="J86" s="63"/>
      <c r="K86" s="63"/>
      <c r="L86" s="63"/>
      <c r="M86" s="63"/>
      <c r="N86" s="63"/>
    </row>
    <row r="87" spans="10:14">
      <c r="J87" s="63"/>
      <c r="K87" s="63"/>
      <c r="L87" s="63"/>
      <c r="M87" s="63"/>
      <c r="N87" s="63"/>
    </row>
    <row r="88" spans="10:14">
      <c r="J88" s="63"/>
      <c r="K88" s="63"/>
      <c r="L88" s="63"/>
      <c r="M88" s="63"/>
      <c r="N88" s="63"/>
    </row>
    <row r="89" spans="10:14">
      <c r="J89" s="63"/>
      <c r="K89" s="63"/>
      <c r="L89" s="63"/>
      <c r="M89" s="63"/>
      <c r="N89" s="63"/>
    </row>
    <row r="90" spans="10:14">
      <c r="J90" s="63"/>
      <c r="K90" s="63"/>
      <c r="L90" s="63"/>
      <c r="M90" s="63"/>
      <c r="N90" s="63"/>
    </row>
    <row r="91" spans="10:14">
      <c r="J91" s="63"/>
      <c r="K91" s="63"/>
      <c r="L91" s="63"/>
      <c r="M91" s="63"/>
      <c r="N91" s="63"/>
    </row>
    <row r="92" spans="10:14">
      <c r="J92" s="63"/>
      <c r="K92" s="63"/>
      <c r="L92" s="63"/>
      <c r="M92" s="63"/>
      <c r="N92" s="63"/>
    </row>
    <row r="93" spans="10:14">
      <c r="J93" s="63"/>
      <c r="K93" s="63"/>
      <c r="L93" s="63"/>
      <c r="M93" s="63"/>
      <c r="N93" s="63"/>
    </row>
    <row r="94" spans="10:14">
      <c r="J94" s="63"/>
      <c r="K94" s="63"/>
      <c r="L94" s="63"/>
      <c r="M94" s="63"/>
      <c r="N94" s="63"/>
    </row>
    <row r="95" spans="10:14">
      <c r="J95" s="63"/>
      <c r="K95" s="63"/>
      <c r="L95" s="63"/>
      <c r="M95" s="63"/>
      <c r="N95" s="63"/>
    </row>
    <row r="96" spans="10:14">
      <c r="J96" s="63"/>
      <c r="K96" s="63"/>
      <c r="L96" s="63"/>
      <c r="M96" s="63"/>
      <c r="N96" s="63"/>
    </row>
    <row r="97" spans="10:14">
      <c r="J97" s="63"/>
      <c r="K97" s="63"/>
      <c r="L97" s="63"/>
      <c r="M97" s="63"/>
      <c r="N97" s="63"/>
    </row>
    <row r="98" spans="10:14">
      <c r="J98" s="63"/>
      <c r="K98" s="63"/>
      <c r="L98" s="63"/>
      <c r="M98" s="63"/>
      <c r="N98" s="63"/>
    </row>
    <row r="99" spans="10:14">
      <c r="J99" s="63"/>
      <c r="K99" s="63"/>
      <c r="L99" s="63"/>
      <c r="M99" s="63"/>
      <c r="N99" s="63"/>
    </row>
    <row r="100" spans="10:14">
      <c r="J100" s="63"/>
      <c r="K100" s="63"/>
      <c r="L100" s="63"/>
      <c r="M100" s="63"/>
      <c r="N100" s="63"/>
    </row>
    <row r="101" spans="10:14">
      <c r="J101" s="63"/>
      <c r="K101" s="63"/>
      <c r="L101" s="63"/>
      <c r="M101" s="63"/>
      <c r="N101" s="63"/>
    </row>
    <row r="102" spans="10:14">
      <c r="J102" s="63"/>
      <c r="K102" s="63"/>
      <c r="L102" s="63"/>
      <c r="M102" s="63"/>
      <c r="N102" s="63"/>
    </row>
    <row r="103" spans="10:14">
      <c r="J103" s="63"/>
      <c r="K103" s="63"/>
      <c r="L103" s="63"/>
      <c r="M103" s="63"/>
      <c r="N103" s="63"/>
    </row>
    <row r="104" spans="10:14">
      <c r="J104" s="63"/>
      <c r="K104" s="63"/>
      <c r="L104" s="63"/>
      <c r="M104" s="63"/>
      <c r="N104" s="63"/>
    </row>
    <row r="105" spans="10:14">
      <c r="J105" s="63"/>
      <c r="K105" s="63"/>
      <c r="L105" s="63"/>
      <c r="M105" s="63"/>
      <c r="N105" s="63"/>
    </row>
    <row r="106" spans="10:14">
      <c r="J106" s="63"/>
      <c r="K106" s="63"/>
      <c r="L106" s="63"/>
      <c r="M106" s="63"/>
      <c r="N106" s="63"/>
    </row>
    <row r="107" spans="10:14">
      <c r="J107" s="63"/>
      <c r="K107" s="63"/>
      <c r="L107" s="63"/>
      <c r="M107" s="63"/>
      <c r="N107" s="63"/>
    </row>
  </sheetData>
  <sheetProtection algorithmName="SHA-256" hashValue="He83F8/xNDWST+Pz1PCa2HT8VcemHPyuz0lvoTXWhcQ=" saltValue="tr0zpqVodyzQXJljeyJ1Zw==" spinCount="100000" sheet="1" objects="1" scenarios="1"/>
  <conditionalFormatting sqref="K3:K10">
    <cfRule type="expression" dxfId="54" priority="3">
      <formula>" =AND(Sheet1!$F19&gt;0,Sheet1!$F19&lt;=6)"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0</xdr:col>
                    <xdr:colOff>546100</xdr:colOff>
                    <xdr:row>1</xdr:row>
                    <xdr:rowOff>114300</xdr:rowOff>
                  </from>
                  <to>
                    <xdr:col>3</xdr:col>
                    <xdr:colOff>107950</xdr:colOff>
                    <xdr:row>9</xdr:row>
                    <xdr:rowOff>57150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2</xdr:col>
                    <xdr:colOff>69850</xdr:colOff>
                    <xdr:row>3</xdr:row>
                    <xdr:rowOff>0</xdr:rowOff>
                  </from>
                  <to>
                    <xdr:col>3</xdr:col>
                    <xdr:colOff>0</xdr:colOff>
                    <xdr:row>4</xdr:row>
                    <xdr:rowOff>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2</xdr:col>
                    <xdr:colOff>69850</xdr:colOff>
                    <xdr:row>4</xdr:row>
                    <xdr:rowOff>12700</xdr:rowOff>
                  </from>
                  <to>
                    <xdr:col>3</xdr:col>
                    <xdr:colOff>0</xdr:colOff>
                    <xdr:row>5</xdr:row>
                    <xdr:rowOff>12700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xdr:col>
                    <xdr:colOff>69850</xdr:colOff>
                    <xdr:row>4</xdr:row>
                    <xdr:rowOff>495300</xdr:rowOff>
                  </from>
                  <to>
                    <xdr:col>3</xdr:col>
                    <xdr:colOff>0</xdr:colOff>
                    <xdr:row>5</xdr:row>
                    <xdr:rowOff>495300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2</xdr:col>
                    <xdr:colOff>57150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2</xdr:col>
                    <xdr:colOff>50800</xdr:colOff>
                    <xdr:row>6</xdr:row>
                    <xdr:rowOff>488950</xdr:rowOff>
                  </from>
                  <to>
                    <xdr:col>3</xdr:col>
                    <xdr:colOff>0</xdr:colOff>
                    <xdr:row>7</xdr:row>
                    <xdr:rowOff>488950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2</xdr:col>
                    <xdr:colOff>50800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1069" r:id="rId11" name="Option Button 45">
              <controlPr defaultSize="0" autoFill="0" autoLine="0" autoPict="0">
                <anchor moveWithCells="1">
                  <from>
                    <xdr:col>6</xdr:col>
                    <xdr:colOff>57150</xdr:colOff>
                    <xdr:row>3</xdr:row>
                    <xdr:rowOff>31750</xdr:rowOff>
                  </from>
                  <to>
                    <xdr:col>6</xdr:col>
                    <xdr:colOff>3124200</xdr:colOff>
                    <xdr:row>3</xdr:row>
                    <xdr:rowOff>450850</xdr:rowOff>
                  </to>
                </anchor>
              </controlPr>
            </control>
          </mc:Choice>
        </mc:AlternateContent>
        <mc:AlternateContent xmlns:mc="http://schemas.openxmlformats.org/markup-compatibility/2006">
          <mc:Choice Requires="x14">
            <control shapeId="1070" r:id="rId12" name="Option Button 46">
              <controlPr defaultSize="0" autoFill="0" autoLine="0" autoPict="0">
                <anchor moveWithCells="1">
                  <from>
                    <xdr:col>6</xdr:col>
                    <xdr:colOff>57150</xdr:colOff>
                    <xdr:row>4</xdr:row>
                    <xdr:rowOff>50800</xdr:rowOff>
                  </from>
                  <to>
                    <xdr:col>6</xdr:col>
                    <xdr:colOff>3117850</xdr:colOff>
                    <xdr:row>4</xdr:row>
                    <xdr:rowOff>469900</xdr:rowOff>
                  </to>
                </anchor>
              </controlPr>
            </control>
          </mc:Choice>
        </mc:AlternateContent>
        <mc:AlternateContent xmlns:mc="http://schemas.openxmlformats.org/markup-compatibility/2006">
          <mc:Choice Requires="x14">
            <control shapeId="1075" r:id="rId13" name="Option Button 51">
              <controlPr defaultSize="0" autoFill="0" autoLine="0" autoPict="0">
                <anchor moveWithCells="1">
                  <from>
                    <xdr:col>6</xdr:col>
                    <xdr:colOff>57150</xdr:colOff>
                    <xdr:row>5</xdr:row>
                    <xdr:rowOff>31750</xdr:rowOff>
                  </from>
                  <to>
                    <xdr:col>6</xdr:col>
                    <xdr:colOff>3117850</xdr:colOff>
                    <xdr:row>5</xdr:row>
                    <xdr:rowOff>450850</xdr:rowOff>
                  </to>
                </anchor>
              </controlPr>
            </control>
          </mc:Choice>
        </mc:AlternateContent>
        <mc:AlternateContent xmlns:mc="http://schemas.openxmlformats.org/markup-compatibility/2006">
          <mc:Choice Requires="x14">
            <control shapeId="1076" r:id="rId14" name="Option Button 52">
              <controlPr defaultSize="0" autoFill="0" autoLine="0" autoPict="0">
                <anchor moveWithCells="1">
                  <from>
                    <xdr:col>6</xdr:col>
                    <xdr:colOff>57150</xdr:colOff>
                    <xdr:row>6</xdr:row>
                    <xdr:rowOff>38100</xdr:rowOff>
                  </from>
                  <to>
                    <xdr:col>6</xdr:col>
                    <xdr:colOff>3124200</xdr:colOff>
                    <xdr:row>6</xdr:row>
                    <xdr:rowOff>457200</xdr:rowOff>
                  </to>
                </anchor>
              </controlPr>
            </control>
          </mc:Choice>
        </mc:AlternateContent>
        <mc:AlternateContent xmlns:mc="http://schemas.openxmlformats.org/markup-compatibility/2006">
          <mc:Choice Requires="x14">
            <control shapeId="1077" r:id="rId15" name="Option Button 53">
              <controlPr defaultSize="0" autoFill="0" autoLine="0" autoPict="0">
                <anchor moveWithCells="1">
                  <from>
                    <xdr:col>6</xdr:col>
                    <xdr:colOff>57150</xdr:colOff>
                    <xdr:row>7</xdr:row>
                    <xdr:rowOff>57150</xdr:rowOff>
                  </from>
                  <to>
                    <xdr:col>6</xdr:col>
                    <xdr:colOff>3124200</xdr:colOff>
                    <xdr:row>7</xdr:row>
                    <xdr:rowOff>476250</xdr:rowOff>
                  </to>
                </anchor>
              </controlPr>
            </control>
          </mc:Choice>
        </mc:AlternateContent>
        <mc:AlternateContent xmlns:mc="http://schemas.openxmlformats.org/markup-compatibility/2006">
          <mc:Choice Requires="x14">
            <control shapeId="1078" r:id="rId16" name="Option Button 54">
              <controlPr defaultSize="0" autoFill="0" autoLine="0" autoPict="0">
                <anchor moveWithCells="1">
                  <from>
                    <xdr:col>6</xdr:col>
                    <xdr:colOff>50800</xdr:colOff>
                    <xdr:row>8</xdr:row>
                    <xdr:rowOff>38100</xdr:rowOff>
                  </from>
                  <to>
                    <xdr:col>6</xdr:col>
                    <xdr:colOff>3117850</xdr:colOff>
                    <xdr:row>8</xdr:row>
                    <xdr:rowOff>457200</xdr:rowOff>
                  </to>
                </anchor>
              </controlPr>
            </control>
          </mc:Choice>
        </mc:AlternateContent>
        <mc:AlternateContent xmlns:mc="http://schemas.openxmlformats.org/markup-compatibility/2006">
          <mc:Choice Requires="x14">
            <control shapeId="1096" r:id="rId17" name="Option Button 72">
              <controlPr defaultSize="0" autoFill="0" autoLine="0" autoPict="0">
                <anchor moveWithCells="1">
                  <from>
                    <xdr:col>10</xdr:col>
                    <xdr:colOff>50800</xdr:colOff>
                    <xdr:row>3</xdr:row>
                    <xdr:rowOff>50800</xdr:rowOff>
                  </from>
                  <to>
                    <xdr:col>11</xdr:col>
                    <xdr:colOff>0</xdr:colOff>
                    <xdr:row>3</xdr:row>
                    <xdr:rowOff>450850</xdr:rowOff>
                  </to>
                </anchor>
              </controlPr>
            </control>
          </mc:Choice>
        </mc:AlternateContent>
        <mc:AlternateContent xmlns:mc="http://schemas.openxmlformats.org/markup-compatibility/2006">
          <mc:Choice Requires="x14">
            <control shapeId="1098" r:id="rId18" name="Option Button 74">
              <controlPr defaultSize="0" autoFill="0" autoLine="0" autoPict="0">
                <anchor moveWithCells="1">
                  <from>
                    <xdr:col>10</xdr:col>
                    <xdr:colOff>50800</xdr:colOff>
                    <xdr:row>4</xdr:row>
                    <xdr:rowOff>69850</xdr:rowOff>
                  </from>
                  <to>
                    <xdr:col>11</xdr:col>
                    <xdr:colOff>0</xdr:colOff>
                    <xdr:row>4</xdr:row>
                    <xdr:rowOff>469900</xdr:rowOff>
                  </to>
                </anchor>
              </controlPr>
            </control>
          </mc:Choice>
        </mc:AlternateContent>
        <mc:AlternateContent xmlns:mc="http://schemas.openxmlformats.org/markup-compatibility/2006">
          <mc:Choice Requires="x14">
            <control shapeId="1099" r:id="rId19" name="Option Button 75">
              <controlPr defaultSize="0" autoFill="0" autoLine="0" autoPict="0">
                <anchor moveWithCells="1">
                  <from>
                    <xdr:col>10</xdr:col>
                    <xdr:colOff>50800</xdr:colOff>
                    <xdr:row>5</xdr:row>
                    <xdr:rowOff>50800</xdr:rowOff>
                  </from>
                  <to>
                    <xdr:col>11</xdr:col>
                    <xdr:colOff>0</xdr:colOff>
                    <xdr:row>5</xdr:row>
                    <xdr:rowOff>469900</xdr:rowOff>
                  </to>
                </anchor>
              </controlPr>
            </control>
          </mc:Choice>
        </mc:AlternateContent>
        <mc:AlternateContent xmlns:mc="http://schemas.openxmlformats.org/markup-compatibility/2006">
          <mc:Choice Requires="x14">
            <control shapeId="1100" r:id="rId20" name="Option Button 76">
              <controlPr defaultSize="0" autoFill="0" autoLine="0" autoPict="0">
                <anchor moveWithCells="1">
                  <from>
                    <xdr:col>10</xdr:col>
                    <xdr:colOff>57150</xdr:colOff>
                    <xdr:row>6</xdr:row>
                    <xdr:rowOff>57150</xdr:rowOff>
                  </from>
                  <to>
                    <xdr:col>11</xdr:col>
                    <xdr:colOff>0</xdr:colOff>
                    <xdr:row>6</xdr:row>
                    <xdr:rowOff>469900</xdr:rowOff>
                  </to>
                </anchor>
              </controlPr>
            </control>
          </mc:Choice>
        </mc:AlternateContent>
        <mc:AlternateContent xmlns:mc="http://schemas.openxmlformats.org/markup-compatibility/2006">
          <mc:Choice Requires="x14">
            <control shapeId="1101" r:id="rId21" name="Option Button 77">
              <controlPr defaultSize="0" autoFill="0" autoLine="0" autoPict="0">
                <anchor moveWithCells="1">
                  <from>
                    <xdr:col>10</xdr:col>
                    <xdr:colOff>50800</xdr:colOff>
                    <xdr:row>7</xdr:row>
                    <xdr:rowOff>31750</xdr:rowOff>
                  </from>
                  <to>
                    <xdr:col>11</xdr:col>
                    <xdr:colOff>0</xdr:colOff>
                    <xdr:row>7</xdr:row>
                    <xdr:rowOff>450850</xdr:rowOff>
                  </to>
                </anchor>
              </controlPr>
            </control>
          </mc:Choice>
        </mc:AlternateContent>
        <mc:AlternateContent xmlns:mc="http://schemas.openxmlformats.org/markup-compatibility/2006">
          <mc:Choice Requires="x14">
            <control shapeId="1102" r:id="rId22" name="Group Box 78">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03" r:id="rId23" name="Option Button 79">
              <controlPr defaultSize="0" autoFill="0" autoLine="0" autoPict="0">
                <anchor moveWithCells="1">
                  <from>
                    <xdr:col>2</xdr:col>
                    <xdr:colOff>69850</xdr:colOff>
                    <xdr:row>11</xdr:row>
                    <xdr:rowOff>69850</xdr:rowOff>
                  </from>
                  <to>
                    <xdr:col>3</xdr:col>
                    <xdr:colOff>0</xdr:colOff>
                    <xdr:row>11</xdr:row>
                    <xdr:rowOff>450850</xdr:rowOff>
                  </to>
                </anchor>
              </controlPr>
            </control>
          </mc:Choice>
        </mc:AlternateContent>
        <mc:AlternateContent xmlns:mc="http://schemas.openxmlformats.org/markup-compatibility/2006">
          <mc:Choice Requires="x14">
            <control shapeId="1104" r:id="rId24" name="Option Button 80">
              <controlPr defaultSize="0" autoFill="0" autoLine="0" autoPict="0">
                <anchor moveWithCells="1">
                  <from>
                    <xdr:col>2</xdr:col>
                    <xdr:colOff>57150</xdr:colOff>
                    <xdr:row>12</xdr:row>
                    <xdr:rowOff>69850</xdr:rowOff>
                  </from>
                  <to>
                    <xdr:col>3</xdr:col>
                    <xdr:colOff>0</xdr:colOff>
                    <xdr:row>12</xdr:row>
                    <xdr:rowOff>450850</xdr:rowOff>
                  </to>
                </anchor>
              </controlPr>
            </control>
          </mc:Choice>
        </mc:AlternateContent>
        <mc:AlternateContent xmlns:mc="http://schemas.openxmlformats.org/markup-compatibility/2006">
          <mc:Choice Requires="x14">
            <control shapeId="1105" r:id="rId25" name="Option Button 81">
              <controlPr defaultSize="0" autoFill="0" autoLine="0" autoPict="0">
                <anchor moveWithCells="1">
                  <from>
                    <xdr:col>2</xdr:col>
                    <xdr:colOff>57150</xdr:colOff>
                    <xdr:row>13</xdr:row>
                    <xdr:rowOff>57150</xdr:rowOff>
                  </from>
                  <to>
                    <xdr:col>3</xdr:col>
                    <xdr:colOff>0</xdr:colOff>
                    <xdr:row>13</xdr:row>
                    <xdr:rowOff>457200</xdr:rowOff>
                  </to>
                </anchor>
              </controlPr>
            </control>
          </mc:Choice>
        </mc:AlternateContent>
        <mc:AlternateContent xmlns:mc="http://schemas.openxmlformats.org/markup-compatibility/2006">
          <mc:Choice Requires="x14">
            <control shapeId="1106" r:id="rId26" name="Option Button 82">
              <controlPr defaultSize="0" autoFill="0" autoLine="0" autoPict="0">
                <anchor moveWithCells="1">
                  <from>
                    <xdr:col>2</xdr:col>
                    <xdr:colOff>57150</xdr:colOff>
                    <xdr:row>14</xdr:row>
                    <xdr:rowOff>19050</xdr:rowOff>
                  </from>
                  <to>
                    <xdr:col>3</xdr:col>
                    <xdr:colOff>0</xdr:colOff>
                    <xdr:row>14</xdr:row>
                    <xdr:rowOff>457200</xdr:rowOff>
                  </to>
                </anchor>
              </controlPr>
            </control>
          </mc:Choice>
        </mc:AlternateContent>
        <mc:AlternateContent xmlns:mc="http://schemas.openxmlformats.org/markup-compatibility/2006">
          <mc:Choice Requires="x14">
            <control shapeId="1107" r:id="rId27" name="Option Button 83">
              <controlPr defaultSize="0" autoFill="0" autoLine="0" autoPict="0">
                <anchor moveWithCells="1">
                  <from>
                    <xdr:col>2</xdr:col>
                    <xdr:colOff>57150</xdr:colOff>
                    <xdr:row>15</xdr:row>
                    <xdr:rowOff>69850</xdr:rowOff>
                  </from>
                  <to>
                    <xdr:col>3</xdr:col>
                    <xdr:colOff>0</xdr:colOff>
                    <xdr:row>15</xdr:row>
                    <xdr:rowOff>431800</xdr:rowOff>
                  </to>
                </anchor>
              </controlPr>
            </control>
          </mc:Choice>
        </mc:AlternateContent>
        <mc:AlternateContent xmlns:mc="http://schemas.openxmlformats.org/markup-compatibility/2006">
          <mc:Choice Requires="x14">
            <control shapeId="1108" r:id="rId28" name="Option Button 84">
              <controlPr defaultSize="0" autoFill="0" autoLine="0" autoPict="0">
                <anchor moveWithCells="1">
                  <from>
                    <xdr:col>2</xdr:col>
                    <xdr:colOff>57150</xdr:colOff>
                    <xdr:row>16</xdr:row>
                    <xdr:rowOff>107950</xdr:rowOff>
                  </from>
                  <to>
                    <xdr:col>3</xdr:col>
                    <xdr:colOff>0</xdr:colOff>
                    <xdr:row>16</xdr:row>
                    <xdr:rowOff>457200</xdr:rowOff>
                  </to>
                </anchor>
              </controlPr>
            </control>
          </mc:Choice>
        </mc:AlternateContent>
        <mc:AlternateContent xmlns:mc="http://schemas.openxmlformats.org/markup-compatibility/2006">
          <mc:Choice Requires="x14">
            <control shapeId="1109" r:id="rId29" name="Group Box 85">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0" r:id="rId30" name="Option Button 86">
              <controlPr defaultSize="0" autoFill="0" autoLine="0" autoPict="0">
                <anchor moveWithCells="1">
                  <from>
                    <xdr:col>6</xdr:col>
                    <xdr:colOff>88900</xdr:colOff>
                    <xdr:row>11</xdr:row>
                    <xdr:rowOff>95250</xdr:rowOff>
                  </from>
                  <to>
                    <xdr:col>7</xdr:col>
                    <xdr:colOff>0</xdr:colOff>
                    <xdr:row>11</xdr:row>
                    <xdr:rowOff>457200</xdr:rowOff>
                  </to>
                </anchor>
              </controlPr>
            </control>
          </mc:Choice>
        </mc:AlternateContent>
        <mc:AlternateContent xmlns:mc="http://schemas.openxmlformats.org/markup-compatibility/2006">
          <mc:Choice Requires="x14">
            <control shapeId="1111" r:id="rId31" name="Option Button 87">
              <controlPr defaultSize="0" autoFill="0" autoLine="0" autoPict="0">
                <anchor moveWithCells="1">
                  <from>
                    <xdr:col>6</xdr:col>
                    <xdr:colOff>88900</xdr:colOff>
                    <xdr:row>12</xdr:row>
                    <xdr:rowOff>95250</xdr:rowOff>
                  </from>
                  <to>
                    <xdr:col>7</xdr:col>
                    <xdr:colOff>0</xdr:colOff>
                    <xdr:row>12</xdr:row>
                    <xdr:rowOff>457200</xdr:rowOff>
                  </to>
                </anchor>
              </controlPr>
            </control>
          </mc:Choice>
        </mc:AlternateContent>
        <mc:AlternateContent xmlns:mc="http://schemas.openxmlformats.org/markup-compatibility/2006">
          <mc:Choice Requires="x14">
            <control shapeId="1112" r:id="rId32" name="Option Button 88">
              <controlPr defaultSize="0" autoFill="0" autoLine="0" autoPict="0">
                <anchor moveWithCells="1">
                  <from>
                    <xdr:col>6</xdr:col>
                    <xdr:colOff>88900</xdr:colOff>
                    <xdr:row>13</xdr:row>
                    <xdr:rowOff>95250</xdr:rowOff>
                  </from>
                  <to>
                    <xdr:col>7</xdr:col>
                    <xdr:colOff>0</xdr:colOff>
                    <xdr:row>13</xdr:row>
                    <xdr:rowOff>457200</xdr:rowOff>
                  </to>
                </anchor>
              </controlPr>
            </control>
          </mc:Choice>
        </mc:AlternateContent>
        <mc:AlternateContent xmlns:mc="http://schemas.openxmlformats.org/markup-compatibility/2006">
          <mc:Choice Requires="x14">
            <control shapeId="1113" r:id="rId33" name="Option Button 89">
              <controlPr defaultSize="0" autoFill="0" autoLine="0" autoPict="0">
                <anchor moveWithCells="1">
                  <from>
                    <xdr:col>6</xdr:col>
                    <xdr:colOff>88900</xdr:colOff>
                    <xdr:row>14</xdr:row>
                    <xdr:rowOff>95250</xdr:rowOff>
                  </from>
                  <to>
                    <xdr:col>7</xdr:col>
                    <xdr:colOff>0</xdr:colOff>
                    <xdr:row>14</xdr:row>
                    <xdr:rowOff>457200</xdr:rowOff>
                  </to>
                </anchor>
              </controlPr>
            </control>
          </mc:Choice>
        </mc:AlternateContent>
        <mc:AlternateContent xmlns:mc="http://schemas.openxmlformats.org/markup-compatibility/2006">
          <mc:Choice Requires="x14">
            <control shapeId="1114" r:id="rId34" name="Option Button 90">
              <controlPr defaultSize="0" autoFill="0" autoLine="0" autoPict="0">
                <anchor moveWithCells="1">
                  <from>
                    <xdr:col>6</xdr:col>
                    <xdr:colOff>88900</xdr:colOff>
                    <xdr:row>15</xdr:row>
                    <xdr:rowOff>95250</xdr:rowOff>
                  </from>
                  <to>
                    <xdr:col>7</xdr:col>
                    <xdr:colOff>0</xdr:colOff>
                    <xdr:row>15</xdr:row>
                    <xdr:rowOff>457200</xdr:rowOff>
                  </to>
                </anchor>
              </controlPr>
            </control>
          </mc:Choice>
        </mc:AlternateContent>
        <mc:AlternateContent xmlns:mc="http://schemas.openxmlformats.org/markup-compatibility/2006">
          <mc:Choice Requires="x14">
            <control shapeId="1115" r:id="rId35" name="Option Button 91">
              <controlPr defaultSize="0" autoFill="0" autoLine="0" autoPict="0">
                <anchor moveWithCells="1">
                  <from>
                    <xdr:col>6</xdr:col>
                    <xdr:colOff>88900</xdr:colOff>
                    <xdr:row>16</xdr:row>
                    <xdr:rowOff>95250</xdr:rowOff>
                  </from>
                  <to>
                    <xdr:col>7</xdr:col>
                    <xdr:colOff>0</xdr:colOff>
                    <xdr:row>16</xdr:row>
                    <xdr:rowOff>457200</xdr:rowOff>
                  </to>
                </anchor>
              </controlPr>
            </control>
          </mc:Choice>
        </mc:AlternateContent>
        <mc:AlternateContent xmlns:mc="http://schemas.openxmlformats.org/markup-compatibility/2006">
          <mc:Choice Requires="x14">
            <control shapeId="1116" r:id="rId36" name="Group Box 92">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7" r:id="rId37" name="Option Button 93">
              <controlPr defaultSize="0" autoFill="0" autoLine="0" autoPict="0">
                <anchor moveWithCells="1">
                  <from>
                    <xdr:col>10</xdr:col>
                    <xdr:colOff>57150</xdr:colOff>
                    <xdr:row>11</xdr:row>
                    <xdr:rowOff>88900</xdr:rowOff>
                  </from>
                  <to>
                    <xdr:col>11</xdr:col>
                    <xdr:colOff>0</xdr:colOff>
                    <xdr:row>11</xdr:row>
                    <xdr:rowOff>450850</xdr:rowOff>
                  </to>
                </anchor>
              </controlPr>
            </control>
          </mc:Choice>
        </mc:AlternateContent>
        <mc:AlternateContent xmlns:mc="http://schemas.openxmlformats.org/markup-compatibility/2006">
          <mc:Choice Requires="x14">
            <control shapeId="1118" r:id="rId38" name="Option Button 94">
              <controlPr defaultSize="0" autoFill="0" autoLine="0" autoPict="0">
                <anchor moveWithCells="1">
                  <from>
                    <xdr:col>10</xdr:col>
                    <xdr:colOff>57150</xdr:colOff>
                    <xdr:row>12</xdr:row>
                    <xdr:rowOff>88900</xdr:rowOff>
                  </from>
                  <to>
                    <xdr:col>11</xdr:col>
                    <xdr:colOff>0</xdr:colOff>
                    <xdr:row>12</xdr:row>
                    <xdr:rowOff>450850</xdr:rowOff>
                  </to>
                </anchor>
              </controlPr>
            </control>
          </mc:Choice>
        </mc:AlternateContent>
        <mc:AlternateContent xmlns:mc="http://schemas.openxmlformats.org/markup-compatibility/2006">
          <mc:Choice Requires="x14">
            <control shapeId="1119" r:id="rId39" name="Option Button 95">
              <controlPr defaultSize="0" autoFill="0" autoLine="0" autoPict="0">
                <anchor moveWithCells="1">
                  <from>
                    <xdr:col>10</xdr:col>
                    <xdr:colOff>57150</xdr:colOff>
                    <xdr:row>13</xdr:row>
                    <xdr:rowOff>88900</xdr:rowOff>
                  </from>
                  <to>
                    <xdr:col>11</xdr:col>
                    <xdr:colOff>0</xdr:colOff>
                    <xdr:row>13</xdr:row>
                    <xdr:rowOff>450850</xdr:rowOff>
                  </to>
                </anchor>
              </controlPr>
            </control>
          </mc:Choice>
        </mc:AlternateContent>
        <mc:AlternateContent xmlns:mc="http://schemas.openxmlformats.org/markup-compatibility/2006">
          <mc:Choice Requires="x14">
            <control shapeId="1120" r:id="rId40" name="Option Button 96">
              <controlPr defaultSize="0" autoFill="0" autoLine="0" autoPict="0">
                <anchor moveWithCells="1">
                  <from>
                    <xdr:col>10</xdr:col>
                    <xdr:colOff>57150</xdr:colOff>
                    <xdr:row>14</xdr:row>
                    <xdr:rowOff>88900</xdr:rowOff>
                  </from>
                  <to>
                    <xdr:col>11</xdr:col>
                    <xdr:colOff>0</xdr:colOff>
                    <xdr:row>14</xdr:row>
                    <xdr:rowOff>450850</xdr:rowOff>
                  </to>
                </anchor>
              </controlPr>
            </control>
          </mc:Choice>
        </mc:AlternateContent>
        <mc:AlternateContent xmlns:mc="http://schemas.openxmlformats.org/markup-compatibility/2006">
          <mc:Choice Requires="x14">
            <control shapeId="1121" r:id="rId41" name="Option Button 97">
              <controlPr defaultSize="0" autoFill="0" autoLine="0" autoPict="0">
                <anchor moveWithCells="1">
                  <from>
                    <xdr:col>10</xdr:col>
                    <xdr:colOff>57150</xdr:colOff>
                    <xdr:row>15</xdr:row>
                    <xdr:rowOff>88900</xdr:rowOff>
                  </from>
                  <to>
                    <xdr:col>11</xdr:col>
                    <xdr:colOff>0</xdr:colOff>
                    <xdr:row>15</xdr:row>
                    <xdr:rowOff>450850</xdr:rowOff>
                  </to>
                </anchor>
              </controlPr>
            </control>
          </mc:Choice>
        </mc:AlternateContent>
        <mc:AlternateContent xmlns:mc="http://schemas.openxmlformats.org/markup-compatibility/2006">
          <mc:Choice Requires="x14">
            <control shapeId="1122" r:id="rId42" name="Option Button 98">
              <controlPr defaultSize="0" autoFill="0" autoLine="0" autoPict="0">
                <anchor moveWithCells="1">
                  <from>
                    <xdr:col>10</xdr:col>
                    <xdr:colOff>57150</xdr:colOff>
                    <xdr:row>16</xdr:row>
                    <xdr:rowOff>88900</xdr:rowOff>
                  </from>
                  <to>
                    <xdr:col>11</xdr:col>
                    <xdr:colOff>0</xdr:colOff>
                    <xdr:row>16</xdr:row>
                    <xdr:rowOff>450850</xdr:rowOff>
                  </to>
                </anchor>
              </controlPr>
            </control>
          </mc:Choice>
        </mc:AlternateContent>
        <mc:AlternateContent xmlns:mc="http://schemas.openxmlformats.org/markup-compatibility/2006">
          <mc:Choice Requires="x14">
            <control shapeId="1123" r:id="rId43" name="Group Box 99">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4" r:id="rId44" name="Option Button 100">
              <controlPr defaultSize="0" autoFill="0" autoLine="0" autoPict="0">
                <anchor moveWithCells="1">
                  <from>
                    <xdr:col>2</xdr:col>
                    <xdr:colOff>69850</xdr:colOff>
                    <xdr:row>19</xdr:row>
                    <xdr:rowOff>57150</xdr:rowOff>
                  </from>
                  <to>
                    <xdr:col>3</xdr:col>
                    <xdr:colOff>0</xdr:colOff>
                    <xdr:row>19</xdr:row>
                    <xdr:rowOff>457200</xdr:rowOff>
                  </to>
                </anchor>
              </controlPr>
            </control>
          </mc:Choice>
        </mc:AlternateContent>
        <mc:AlternateContent xmlns:mc="http://schemas.openxmlformats.org/markup-compatibility/2006">
          <mc:Choice Requires="x14">
            <control shapeId="1125" r:id="rId45" name="Option Button 101">
              <controlPr defaultSize="0" autoFill="0" autoLine="0" autoPict="0">
                <anchor moveWithCells="1">
                  <from>
                    <xdr:col>2</xdr:col>
                    <xdr:colOff>69850</xdr:colOff>
                    <xdr:row>20</xdr:row>
                    <xdr:rowOff>57150</xdr:rowOff>
                  </from>
                  <to>
                    <xdr:col>3</xdr:col>
                    <xdr:colOff>0</xdr:colOff>
                    <xdr:row>20</xdr:row>
                    <xdr:rowOff>457200</xdr:rowOff>
                  </to>
                </anchor>
              </controlPr>
            </control>
          </mc:Choice>
        </mc:AlternateContent>
        <mc:AlternateContent xmlns:mc="http://schemas.openxmlformats.org/markup-compatibility/2006">
          <mc:Choice Requires="x14">
            <control shapeId="1126" r:id="rId46" name="Option Button 102">
              <controlPr defaultSize="0" autoFill="0" autoLine="0" autoPict="0">
                <anchor moveWithCells="1">
                  <from>
                    <xdr:col>2</xdr:col>
                    <xdr:colOff>69850</xdr:colOff>
                    <xdr:row>21</xdr:row>
                    <xdr:rowOff>57150</xdr:rowOff>
                  </from>
                  <to>
                    <xdr:col>3</xdr:col>
                    <xdr:colOff>0</xdr:colOff>
                    <xdr:row>21</xdr:row>
                    <xdr:rowOff>457200</xdr:rowOff>
                  </to>
                </anchor>
              </controlPr>
            </control>
          </mc:Choice>
        </mc:AlternateContent>
        <mc:AlternateContent xmlns:mc="http://schemas.openxmlformats.org/markup-compatibility/2006">
          <mc:Choice Requires="x14">
            <control shapeId="1127" r:id="rId47" name="Option Button 103">
              <controlPr defaultSize="0" autoFill="0" autoLine="0" autoPict="0">
                <anchor moveWithCells="1">
                  <from>
                    <xdr:col>2</xdr:col>
                    <xdr:colOff>69850</xdr:colOff>
                    <xdr:row>22</xdr:row>
                    <xdr:rowOff>57150</xdr:rowOff>
                  </from>
                  <to>
                    <xdr:col>3</xdr:col>
                    <xdr:colOff>0</xdr:colOff>
                    <xdr:row>22</xdr:row>
                    <xdr:rowOff>457200</xdr:rowOff>
                  </to>
                </anchor>
              </controlPr>
            </control>
          </mc:Choice>
        </mc:AlternateContent>
        <mc:AlternateContent xmlns:mc="http://schemas.openxmlformats.org/markup-compatibility/2006">
          <mc:Choice Requires="x14">
            <control shapeId="1128" r:id="rId48" name="Option Button 104">
              <controlPr defaultSize="0" autoFill="0" autoLine="0" autoPict="0">
                <anchor moveWithCells="1">
                  <from>
                    <xdr:col>2</xdr:col>
                    <xdr:colOff>69850</xdr:colOff>
                    <xdr:row>23</xdr:row>
                    <xdr:rowOff>57150</xdr:rowOff>
                  </from>
                  <to>
                    <xdr:col>3</xdr:col>
                    <xdr:colOff>0</xdr:colOff>
                    <xdr:row>23</xdr:row>
                    <xdr:rowOff>457200</xdr:rowOff>
                  </to>
                </anchor>
              </controlPr>
            </control>
          </mc:Choice>
        </mc:AlternateContent>
        <mc:AlternateContent xmlns:mc="http://schemas.openxmlformats.org/markup-compatibility/2006">
          <mc:Choice Requires="x14">
            <control shapeId="1129" r:id="rId49" name="Option Button 105">
              <controlPr defaultSize="0" autoFill="0" autoLine="0" autoPict="0">
                <anchor moveWithCells="1">
                  <from>
                    <xdr:col>2</xdr:col>
                    <xdr:colOff>69850</xdr:colOff>
                    <xdr:row>24</xdr:row>
                    <xdr:rowOff>57150</xdr:rowOff>
                  </from>
                  <to>
                    <xdr:col>3</xdr:col>
                    <xdr:colOff>0</xdr:colOff>
                    <xdr:row>24</xdr:row>
                    <xdr:rowOff>457200</xdr:rowOff>
                  </to>
                </anchor>
              </controlPr>
            </control>
          </mc:Choice>
        </mc:AlternateContent>
        <mc:AlternateContent xmlns:mc="http://schemas.openxmlformats.org/markup-compatibility/2006">
          <mc:Choice Requires="x14">
            <control shapeId="1130" r:id="rId50" name="Group Box 106">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31" r:id="rId51" name="Option Button 107">
              <controlPr defaultSize="0" autoFill="0" autoLine="0" autoPict="0">
                <anchor moveWithCells="1">
                  <from>
                    <xdr:col>6</xdr:col>
                    <xdr:colOff>57150</xdr:colOff>
                    <xdr:row>19</xdr:row>
                    <xdr:rowOff>69850</xdr:rowOff>
                  </from>
                  <to>
                    <xdr:col>7</xdr:col>
                    <xdr:colOff>0</xdr:colOff>
                    <xdr:row>19</xdr:row>
                    <xdr:rowOff>469900</xdr:rowOff>
                  </to>
                </anchor>
              </controlPr>
            </control>
          </mc:Choice>
        </mc:AlternateContent>
        <mc:AlternateContent xmlns:mc="http://schemas.openxmlformats.org/markup-compatibility/2006">
          <mc:Choice Requires="x14">
            <control shapeId="1132" r:id="rId52" name="Option Button 108">
              <controlPr defaultSize="0" autoFill="0" autoLine="0" autoPict="0">
                <anchor moveWithCells="1">
                  <from>
                    <xdr:col>6</xdr:col>
                    <xdr:colOff>57150</xdr:colOff>
                    <xdr:row>20</xdr:row>
                    <xdr:rowOff>69850</xdr:rowOff>
                  </from>
                  <to>
                    <xdr:col>7</xdr:col>
                    <xdr:colOff>0</xdr:colOff>
                    <xdr:row>20</xdr:row>
                    <xdr:rowOff>469900</xdr:rowOff>
                  </to>
                </anchor>
              </controlPr>
            </control>
          </mc:Choice>
        </mc:AlternateContent>
        <mc:AlternateContent xmlns:mc="http://schemas.openxmlformats.org/markup-compatibility/2006">
          <mc:Choice Requires="x14">
            <control shapeId="1133" r:id="rId53" name="Option Button 109">
              <controlPr defaultSize="0" autoFill="0" autoLine="0" autoPict="0">
                <anchor moveWithCells="1">
                  <from>
                    <xdr:col>6</xdr:col>
                    <xdr:colOff>57150</xdr:colOff>
                    <xdr:row>21</xdr:row>
                    <xdr:rowOff>69850</xdr:rowOff>
                  </from>
                  <to>
                    <xdr:col>7</xdr:col>
                    <xdr:colOff>0</xdr:colOff>
                    <xdr:row>21</xdr:row>
                    <xdr:rowOff>469900</xdr:rowOff>
                  </to>
                </anchor>
              </controlPr>
            </control>
          </mc:Choice>
        </mc:AlternateContent>
        <mc:AlternateContent xmlns:mc="http://schemas.openxmlformats.org/markup-compatibility/2006">
          <mc:Choice Requires="x14">
            <control shapeId="1134" r:id="rId54" name="Option Button 110">
              <controlPr defaultSize="0" autoFill="0" autoLine="0" autoPict="0">
                <anchor moveWithCells="1">
                  <from>
                    <xdr:col>6</xdr:col>
                    <xdr:colOff>57150</xdr:colOff>
                    <xdr:row>22</xdr:row>
                    <xdr:rowOff>69850</xdr:rowOff>
                  </from>
                  <to>
                    <xdr:col>7</xdr:col>
                    <xdr:colOff>0</xdr:colOff>
                    <xdr:row>22</xdr:row>
                    <xdr:rowOff>469900</xdr:rowOff>
                  </to>
                </anchor>
              </controlPr>
            </control>
          </mc:Choice>
        </mc:AlternateContent>
        <mc:AlternateContent xmlns:mc="http://schemas.openxmlformats.org/markup-compatibility/2006">
          <mc:Choice Requires="x14">
            <control shapeId="1135" r:id="rId55" name="Option Button 111">
              <controlPr defaultSize="0" autoFill="0" autoLine="0" autoPict="0">
                <anchor moveWithCells="1">
                  <from>
                    <xdr:col>6</xdr:col>
                    <xdr:colOff>57150</xdr:colOff>
                    <xdr:row>23</xdr:row>
                    <xdr:rowOff>69850</xdr:rowOff>
                  </from>
                  <to>
                    <xdr:col>7</xdr:col>
                    <xdr:colOff>0</xdr:colOff>
                    <xdr:row>23</xdr:row>
                    <xdr:rowOff>469900</xdr:rowOff>
                  </to>
                </anchor>
              </controlPr>
            </control>
          </mc:Choice>
        </mc:AlternateContent>
        <mc:AlternateContent xmlns:mc="http://schemas.openxmlformats.org/markup-compatibility/2006">
          <mc:Choice Requires="x14">
            <control shapeId="1136" r:id="rId56" name="Option Button 112">
              <controlPr defaultSize="0" autoFill="0" autoLine="0" autoPict="0">
                <anchor moveWithCells="1">
                  <from>
                    <xdr:col>6</xdr:col>
                    <xdr:colOff>57150</xdr:colOff>
                    <xdr:row>24</xdr:row>
                    <xdr:rowOff>69850</xdr:rowOff>
                  </from>
                  <to>
                    <xdr:col>7</xdr:col>
                    <xdr:colOff>0</xdr:colOff>
                    <xdr:row>24</xdr:row>
                    <xdr:rowOff>469900</xdr:rowOff>
                  </to>
                </anchor>
              </controlPr>
            </control>
          </mc:Choice>
        </mc:AlternateContent>
        <mc:AlternateContent xmlns:mc="http://schemas.openxmlformats.org/markup-compatibility/2006">
          <mc:Choice Requires="x14">
            <control shapeId="1137" r:id="rId57" name="Group Box 11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44" r:id="rId58" name="Group Box 120">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1" r:id="rId59" name="Group Box 127">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8" r:id="rId60" name="Group Box 134">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59" r:id="rId61" name="Option Button 135">
              <controlPr defaultSize="0" autoFill="0" autoLine="0" autoPict="0">
                <anchor moveWithCells="1">
                  <from>
                    <xdr:col>10</xdr:col>
                    <xdr:colOff>50800</xdr:colOff>
                    <xdr:row>28</xdr:row>
                    <xdr:rowOff>50800</xdr:rowOff>
                  </from>
                  <to>
                    <xdr:col>11</xdr:col>
                    <xdr:colOff>19050</xdr:colOff>
                    <xdr:row>28</xdr:row>
                    <xdr:rowOff>457200</xdr:rowOff>
                  </to>
                </anchor>
              </controlPr>
            </control>
          </mc:Choice>
        </mc:AlternateContent>
        <mc:AlternateContent xmlns:mc="http://schemas.openxmlformats.org/markup-compatibility/2006">
          <mc:Choice Requires="x14">
            <control shapeId="1160" r:id="rId62" name="Option Button 136">
              <controlPr defaultSize="0" autoFill="0" autoLine="0" autoPict="0">
                <anchor moveWithCells="1">
                  <from>
                    <xdr:col>10</xdr:col>
                    <xdr:colOff>50800</xdr:colOff>
                    <xdr:row>29</xdr:row>
                    <xdr:rowOff>50800</xdr:rowOff>
                  </from>
                  <to>
                    <xdr:col>11</xdr:col>
                    <xdr:colOff>19050</xdr:colOff>
                    <xdr:row>29</xdr:row>
                    <xdr:rowOff>457200</xdr:rowOff>
                  </to>
                </anchor>
              </controlPr>
            </control>
          </mc:Choice>
        </mc:AlternateContent>
        <mc:AlternateContent xmlns:mc="http://schemas.openxmlformats.org/markup-compatibility/2006">
          <mc:Choice Requires="x14">
            <control shapeId="1161" r:id="rId63" name="Option Button 137">
              <controlPr defaultSize="0" autoFill="0" autoLine="0" autoPict="0">
                <anchor moveWithCells="1">
                  <from>
                    <xdr:col>10</xdr:col>
                    <xdr:colOff>50800</xdr:colOff>
                    <xdr:row>30</xdr:row>
                    <xdr:rowOff>50800</xdr:rowOff>
                  </from>
                  <to>
                    <xdr:col>11</xdr:col>
                    <xdr:colOff>19050</xdr:colOff>
                    <xdr:row>30</xdr:row>
                    <xdr:rowOff>457200</xdr:rowOff>
                  </to>
                </anchor>
              </controlPr>
            </control>
          </mc:Choice>
        </mc:AlternateContent>
        <mc:AlternateContent xmlns:mc="http://schemas.openxmlformats.org/markup-compatibility/2006">
          <mc:Choice Requires="x14">
            <control shapeId="1162" r:id="rId64" name="Option Button 138">
              <controlPr defaultSize="0" autoFill="0" autoLine="0" autoPict="0">
                <anchor moveWithCells="1">
                  <from>
                    <xdr:col>10</xdr:col>
                    <xdr:colOff>50800</xdr:colOff>
                    <xdr:row>31</xdr:row>
                    <xdr:rowOff>50800</xdr:rowOff>
                  </from>
                  <to>
                    <xdr:col>11</xdr:col>
                    <xdr:colOff>19050</xdr:colOff>
                    <xdr:row>31</xdr:row>
                    <xdr:rowOff>457200</xdr:rowOff>
                  </to>
                </anchor>
              </controlPr>
            </control>
          </mc:Choice>
        </mc:AlternateContent>
        <mc:AlternateContent xmlns:mc="http://schemas.openxmlformats.org/markup-compatibility/2006">
          <mc:Choice Requires="x14">
            <control shapeId="1163" r:id="rId65" name="Option Button 139">
              <controlPr defaultSize="0" autoFill="0" autoLine="0" autoPict="0">
                <anchor moveWithCells="1">
                  <from>
                    <xdr:col>10</xdr:col>
                    <xdr:colOff>50800</xdr:colOff>
                    <xdr:row>32</xdr:row>
                    <xdr:rowOff>50800</xdr:rowOff>
                  </from>
                  <to>
                    <xdr:col>11</xdr:col>
                    <xdr:colOff>19050</xdr:colOff>
                    <xdr:row>32</xdr:row>
                    <xdr:rowOff>457200</xdr:rowOff>
                  </to>
                </anchor>
              </controlPr>
            </control>
          </mc:Choice>
        </mc:AlternateContent>
        <mc:AlternateContent xmlns:mc="http://schemas.openxmlformats.org/markup-compatibility/2006">
          <mc:Choice Requires="x14">
            <control shapeId="1164" r:id="rId66" name="Option Button 140">
              <controlPr defaultSize="0" autoFill="0" autoLine="0" autoPict="0">
                <anchor moveWithCells="1">
                  <from>
                    <xdr:col>10</xdr:col>
                    <xdr:colOff>57150</xdr:colOff>
                    <xdr:row>33</xdr:row>
                    <xdr:rowOff>57150</xdr:rowOff>
                  </from>
                  <to>
                    <xdr:col>11</xdr:col>
                    <xdr:colOff>31750</xdr:colOff>
                    <xdr:row>33</xdr:row>
                    <xdr:rowOff>469900</xdr:rowOff>
                  </to>
                </anchor>
              </controlPr>
            </control>
          </mc:Choice>
        </mc:AlternateContent>
        <mc:AlternateContent xmlns:mc="http://schemas.openxmlformats.org/markup-compatibility/2006">
          <mc:Choice Requires="x14">
            <control shapeId="1165" r:id="rId67" name="Group Box 141">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2" r:id="rId68" name="Group Box 148">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3" r:id="rId69" name="Group Box 149">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74" r:id="rId70" name="Option Button 150">
              <controlPr defaultSize="0" autoFill="0" autoLine="0" autoPict="0">
                <anchor moveWithCells="1">
                  <from>
                    <xdr:col>10</xdr:col>
                    <xdr:colOff>38100</xdr:colOff>
                    <xdr:row>36</xdr:row>
                    <xdr:rowOff>50800</xdr:rowOff>
                  </from>
                  <to>
                    <xdr:col>11</xdr:col>
                    <xdr:colOff>50800</xdr:colOff>
                    <xdr:row>36</xdr:row>
                    <xdr:rowOff>450850</xdr:rowOff>
                  </to>
                </anchor>
              </controlPr>
            </control>
          </mc:Choice>
        </mc:AlternateContent>
        <mc:AlternateContent xmlns:mc="http://schemas.openxmlformats.org/markup-compatibility/2006">
          <mc:Choice Requires="x14">
            <control shapeId="1175" r:id="rId71" name="Option Button 151">
              <controlPr defaultSize="0" autoFill="0" autoLine="0" autoPict="0">
                <anchor moveWithCells="1">
                  <from>
                    <xdr:col>10</xdr:col>
                    <xdr:colOff>38100</xdr:colOff>
                    <xdr:row>37</xdr:row>
                    <xdr:rowOff>57150</xdr:rowOff>
                  </from>
                  <to>
                    <xdr:col>11</xdr:col>
                    <xdr:colOff>50800</xdr:colOff>
                    <xdr:row>37</xdr:row>
                    <xdr:rowOff>450850</xdr:rowOff>
                  </to>
                </anchor>
              </controlPr>
            </control>
          </mc:Choice>
        </mc:AlternateContent>
        <mc:AlternateContent xmlns:mc="http://schemas.openxmlformats.org/markup-compatibility/2006">
          <mc:Choice Requires="x14">
            <control shapeId="1176" r:id="rId72" name="Option Button 152">
              <controlPr defaultSize="0" autoFill="0" autoLine="0" autoPict="0">
                <anchor moveWithCells="1">
                  <from>
                    <xdr:col>10</xdr:col>
                    <xdr:colOff>38100</xdr:colOff>
                    <xdr:row>38</xdr:row>
                    <xdr:rowOff>50800</xdr:rowOff>
                  </from>
                  <to>
                    <xdr:col>11</xdr:col>
                    <xdr:colOff>50800</xdr:colOff>
                    <xdr:row>38</xdr:row>
                    <xdr:rowOff>450850</xdr:rowOff>
                  </to>
                </anchor>
              </controlPr>
            </control>
          </mc:Choice>
        </mc:AlternateContent>
        <mc:AlternateContent xmlns:mc="http://schemas.openxmlformats.org/markup-compatibility/2006">
          <mc:Choice Requires="x14">
            <control shapeId="1177" r:id="rId73" name="Option Button 153">
              <controlPr defaultSize="0" autoFill="0" autoLine="0" autoPict="0">
                <anchor moveWithCells="1">
                  <from>
                    <xdr:col>10</xdr:col>
                    <xdr:colOff>38100</xdr:colOff>
                    <xdr:row>39</xdr:row>
                    <xdr:rowOff>50800</xdr:rowOff>
                  </from>
                  <to>
                    <xdr:col>11</xdr:col>
                    <xdr:colOff>50800</xdr:colOff>
                    <xdr:row>39</xdr:row>
                    <xdr:rowOff>450850</xdr:rowOff>
                  </to>
                </anchor>
              </controlPr>
            </control>
          </mc:Choice>
        </mc:AlternateContent>
        <mc:AlternateContent xmlns:mc="http://schemas.openxmlformats.org/markup-compatibility/2006">
          <mc:Choice Requires="x14">
            <control shapeId="1178" r:id="rId74" name="Option Button 154">
              <controlPr defaultSize="0" autoFill="0" autoLine="0" autoPict="0">
                <anchor moveWithCells="1">
                  <from>
                    <xdr:col>10</xdr:col>
                    <xdr:colOff>38100</xdr:colOff>
                    <xdr:row>40</xdr:row>
                    <xdr:rowOff>50800</xdr:rowOff>
                  </from>
                  <to>
                    <xdr:col>11</xdr:col>
                    <xdr:colOff>50800</xdr:colOff>
                    <xdr:row>40</xdr:row>
                    <xdr:rowOff>450850</xdr:rowOff>
                  </to>
                </anchor>
              </controlPr>
            </control>
          </mc:Choice>
        </mc:AlternateContent>
        <mc:AlternateContent xmlns:mc="http://schemas.openxmlformats.org/markup-compatibility/2006">
          <mc:Choice Requires="x14">
            <control shapeId="1179" r:id="rId75" name="Option Button 155">
              <controlPr defaultSize="0" autoFill="0" autoLine="0" autoPict="0">
                <anchor moveWithCells="1">
                  <from>
                    <xdr:col>10</xdr:col>
                    <xdr:colOff>38100</xdr:colOff>
                    <xdr:row>41</xdr:row>
                    <xdr:rowOff>50800</xdr:rowOff>
                  </from>
                  <to>
                    <xdr:col>11</xdr:col>
                    <xdr:colOff>50800</xdr:colOff>
                    <xdr:row>41</xdr:row>
                    <xdr:rowOff>450850</xdr:rowOff>
                  </to>
                </anchor>
              </controlPr>
            </control>
          </mc:Choice>
        </mc:AlternateContent>
        <mc:AlternateContent xmlns:mc="http://schemas.openxmlformats.org/markup-compatibility/2006">
          <mc:Choice Requires="x14">
            <control shapeId="1182" r:id="rId76" name="Group Box 158">
              <controlPr defaultSize="0" autoFill="0" autoPict="0">
                <anchor moveWithCells="1">
                  <from>
                    <xdr:col>8</xdr:col>
                    <xdr:colOff>374650</xdr:colOff>
                    <xdr:row>1</xdr:row>
                    <xdr:rowOff>107950</xdr:rowOff>
                  </from>
                  <to>
                    <xdr:col>11</xdr:col>
                    <xdr:colOff>69850</xdr:colOff>
                    <xdr:row>9</xdr:row>
                    <xdr:rowOff>69850</xdr:rowOff>
                  </to>
                </anchor>
              </controlPr>
            </control>
          </mc:Choice>
        </mc:AlternateContent>
        <mc:AlternateContent xmlns:mc="http://schemas.openxmlformats.org/markup-compatibility/2006">
          <mc:Choice Requires="x14">
            <control shapeId="1183" r:id="rId77" name="Group Box 159">
              <controlPr defaultSize="0" autoFill="0" autoPict="0">
                <anchor moveWithCells="1">
                  <from>
                    <xdr:col>4</xdr:col>
                    <xdr:colOff>412750</xdr:colOff>
                    <xdr:row>1</xdr:row>
                    <xdr:rowOff>107950</xdr:rowOff>
                  </from>
                  <to>
                    <xdr:col>7</xdr:col>
                    <xdr:colOff>31750</xdr:colOff>
                    <xdr:row>9</xdr:row>
                    <xdr:rowOff>57150</xdr:rowOff>
                  </to>
                </anchor>
              </controlPr>
            </control>
          </mc:Choice>
        </mc:AlternateContent>
        <mc:AlternateContent xmlns:mc="http://schemas.openxmlformats.org/markup-compatibility/2006">
          <mc:Choice Requires="x14">
            <control shapeId="1184" r:id="rId78" name="Group Box 160">
              <controlPr defaultSize="0" autoFill="0" autoPict="0">
                <anchor moveWithCells="1">
                  <from>
                    <xdr:col>0</xdr:col>
                    <xdr:colOff>527050</xdr:colOff>
                    <xdr:row>10</xdr:row>
                    <xdr:rowOff>114300</xdr:rowOff>
                  </from>
                  <to>
                    <xdr:col>3</xdr:col>
                    <xdr:colOff>107950</xdr:colOff>
                    <xdr:row>17</xdr:row>
                    <xdr:rowOff>69850</xdr:rowOff>
                  </to>
                </anchor>
              </controlPr>
            </control>
          </mc:Choice>
        </mc:AlternateContent>
        <mc:AlternateContent xmlns:mc="http://schemas.openxmlformats.org/markup-compatibility/2006">
          <mc:Choice Requires="x14">
            <control shapeId="1185" r:id="rId79" name="Group Box 161">
              <controlPr defaultSize="0" autoFill="0" autoPict="0">
                <anchor moveWithCells="1">
                  <from>
                    <xdr:col>4</xdr:col>
                    <xdr:colOff>419100</xdr:colOff>
                    <xdr:row>10</xdr:row>
                    <xdr:rowOff>95250</xdr:rowOff>
                  </from>
                  <to>
                    <xdr:col>7</xdr:col>
                    <xdr:colOff>69850</xdr:colOff>
                    <xdr:row>17</xdr:row>
                    <xdr:rowOff>88900</xdr:rowOff>
                  </to>
                </anchor>
              </controlPr>
            </control>
          </mc:Choice>
        </mc:AlternateContent>
        <mc:AlternateContent xmlns:mc="http://schemas.openxmlformats.org/markup-compatibility/2006">
          <mc:Choice Requires="x14">
            <control shapeId="1186" r:id="rId80" name="Group Box 162">
              <controlPr defaultSize="0" autoFill="0" autoPict="0">
                <anchor moveWithCells="1">
                  <from>
                    <xdr:col>8</xdr:col>
                    <xdr:colOff>361950</xdr:colOff>
                    <xdr:row>10</xdr:row>
                    <xdr:rowOff>107950</xdr:rowOff>
                  </from>
                  <to>
                    <xdr:col>11</xdr:col>
                    <xdr:colOff>69850</xdr:colOff>
                    <xdr:row>17</xdr:row>
                    <xdr:rowOff>69850</xdr:rowOff>
                  </to>
                </anchor>
              </controlPr>
            </control>
          </mc:Choice>
        </mc:AlternateContent>
        <mc:AlternateContent xmlns:mc="http://schemas.openxmlformats.org/markup-compatibility/2006">
          <mc:Choice Requires="x14">
            <control shapeId="1187" r:id="rId81" name="Group Box 163">
              <controlPr defaultSize="0" autoFill="0" autoPict="0">
                <anchor moveWithCells="1">
                  <from>
                    <xdr:col>0</xdr:col>
                    <xdr:colOff>514350</xdr:colOff>
                    <xdr:row>18</xdr:row>
                    <xdr:rowOff>31750</xdr:rowOff>
                  </from>
                  <to>
                    <xdr:col>3</xdr:col>
                    <xdr:colOff>133350</xdr:colOff>
                    <xdr:row>25</xdr:row>
                    <xdr:rowOff>69850</xdr:rowOff>
                  </to>
                </anchor>
              </controlPr>
            </control>
          </mc:Choice>
        </mc:AlternateContent>
        <mc:AlternateContent xmlns:mc="http://schemas.openxmlformats.org/markup-compatibility/2006">
          <mc:Choice Requires="x14">
            <control shapeId="1188" r:id="rId82" name="Group Box 164">
              <controlPr defaultSize="0" autoFill="0" autoPict="0">
                <anchor moveWithCells="1">
                  <from>
                    <xdr:col>4</xdr:col>
                    <xdr:colOff>419100</xdr:colOff>
                    <xdr:row>18</xdr:row>
                    <xdr:rowOff>19050</xdr:rowOff>
                  </from>
                  <to>
                    <xdr:col>7</xdr:col>
                    <xdr:colOff>69850</xdr:colOff>
                    <xdr:row>25</xdr:row>
                    <xdr:rowOff>57150</xdr:rowOff>
                  </to>
                </anchor>
              </controlPr>
            </control>
          </mc:Choice>
        </mc:AlternateContent>
        <mc:AlternateContent xmlns:mc="http://schemas.openxmlformats.org/markup-compatibility/2006">
          <mc:Choice Requires="x14">
            <control shapeId="1192" r:id="rId83" name="Group Box 168">
              <controlPr defaultSize="0" autoFill="0" autoPict="0">
                <anchor moveWithCells="1">
                  <from>
                    <xdr:col>8</xdr:col>
                    <xdr:colOff>381000</xdr:colOff>
                    <xdr:row>27</xdr:row>
                    <xdr:rowOff>50800</xdr:rowOff>
                  </from>
                  <to>
                    <xdr:col>11</xdr:col>
                    <xdr:colOff>50800</xdr:colOff>
                    <xdr:row>34</xdr:row>
                    <xdr:rowOff>69850</xdr:rowOff>
                  </to>
                </anchor>
              </controlPr>
            </control>
          </mc:Choice>
        </mc:AlternateContent>
        <mc:AlternateContent xmlns:mc="http://schemas.openxmlformats.org/markup-compatibility/2006">
          <mc:Choice Requires="x14">
            <control shapeId="1194" r:id="rId84" name="Group Box 170">
              <controlPr defaultSize="0" autoFill="0" autoPict="0">
                <anchor moveWithCells="1">
                  <from>
                    <xdr:col>8</xdr:col>
                    <xdr:colOff>361950</xdr:colOff>
                    <xdr:row>35</xdr:row>
                    <xdr:rowOff>31750</xdr:rowOff>
                  </from>
                  <to>
                    <xdr:col>11</xdr:col>
                    <xdr:colOff>69850</xdr:colOff>
                    <xdr:row>42</xdr:row>
                    <xdr:rowOff>69850</xdr:rowOff>
                  </to>
                </anchor>
              </controlPr>
            </control>
          </mc:Choice>
        </mc:AlternateContent>
        <mc:AlternateContent xmlns:mc="http://schemas.openxmlformats.org/markup-compatibility/2006">
          <mc:Choice Requires="x14">
            <control shapeId="1195" r:id="rId85" name="Option Button 171">
              <controlPr defaultSize="0" autoFill="0" autoLine="0" autoPict="0">
                <anchor moveWithCells="1">
                  <from>
                    <xdr:col>6</xdr:col>
                    <xdr:colOff>12700</xdr:colOff>
                    <xdr:row>36</xdr:row>
                    <xdr:rowOff>19050</xdr:rowOff>
                  </from>
                  <to>
                    <xdr:col>7</xdr:col>
                    <xdr:colOff>0</xdr:colOff>
                    <xdr:row>36</xdr:row>
                    <xdr:rowOff>469900</xdr:rowOff>
                  </to>
                </anchor>
              </controlPr>
            </control>
          </mc:Choice>
        </mc:AlternateContent>
        <mc:AlternateContent xmlns:mc="http://schemas.openxmlformats.org/markup-compatibility/2006">
          <mc:Choice Requires="x14">
            <control shapeId="1197" r:id="rId86" name="Option Button 173">
              <controlPr defaultSize="0" autoFill="0" autoLine="0" autoPict="0">
                <anchor moveWithCells="1">
                  <from>
                    <xdr:col>6</xdr:col>
                    <xdr:colOff>12700</xdr:colOff>
                    <xdr:row>37</xdr:row>
                    <xdr:rowOff>19050</xdr:rowOff>
                  </from>
                  <to>
                    <xdr:col>7</xdr:col>
                    <xdr:colOff>0</xdr:colOff>
                    <xdr:row>37</xdr:row>
                    <xdr:rowOff>469900</xdr:rowOff>
                  </to>
                </anchor>
              </controlPr>
            </control>
          </mc:Choice>
        </mc:AlternateContent>
        <mc:AlternateContent xmlns:mc="http://schemas.openxmlformats.org/markup-compatibility/2006">
          <mc:Choice Requires="x14">
            <control shapeId="1199" r:id="rId87" name="Option Button 175">
              <controlPr defaultSize="0" autoFill="0" autoLine="0" autoPict="0">
                <anchor moveWithCells="1">
                  <from>
                    <xdr:col>6</xdr:col>
                    <xdr:colOff>12700</xdr:colOff>
                    <xdr:row>38</xdr:row>
                    <xdr:rowOff>19050</xdr:rowOff>
                  </from>
                  <to>
                    <xdr:col>7</xdr:col>
                    <xdr:colOff>0</xdr:colOff>
                    <xdr:row>38</xdr:row>
                    <xdr:rowOff>469900</xdr:rowOff>
                  </to>
                </anchor>
              </controlPr>
            </control>
          </mc:Choice>
        </mc:AlternateContent>
        <mc:AlternateContent xmlns:mc="http://schemas.openxmlformats.org/markup-compatibility/2006">
          <mc:Choice Requires="x14">
            <control shapeId="1201" r:id="rId88" name="Option Button 177">
              <controlPr defaultSize="0" autoFill="0" autoLine="0" autoPict="0">
                <anchor moveWithCells="1">
                  <from>
                    <xdr:col>6</xdr:col>
                    <xdr:colOff>12700</xdr:colOff>
                    <xdr:row>39</xdr:row>
                    <xdr:rowOff>19050</xdr:rowOff>
                  </from>
                  <to>
                    <xdr:col>7</xdr:col>
                    <xdr:colOff>0</xdr:colOff>
                    <xdr:row>39</xdr:row>
                    <xdr:rowOff>469900</xdr:rowOff>
                  </to>
                </anchor>
              </controlPr>
            </control>
          </mc:Choice>
        </mc:AlternateContent>
        <mc:AlternateContent xmlns:mc="http://schemas.openxmlformats.org/markup-compatibility/2006">
          <mc:Choice Requires="x14">
            <control shapeId="1202" r:id="rId89" name="Option Button 178">
              <controlPr defaultSize="0" autoFill="0" autoLine="0" autoPict="0">
                <anchor moveWithCells="1">
                  <from>
                    <xdr:col>6</xdr:col>
                    <xdr:colOff>12700</xdr:colOff>
                    <xdr:row>40</xdr:row>
                    <xdr:rowOff>19050</xdr:rowOff>
                  </from>
                  <to>
                    <xdr:col>7</xdr:col>
                    <xdr:colOff>0</xdr:colOff>
                    <xdr:row>40</xdr:row>
                    <xdr:rowOff>469900</xdr:rowOff>
                  </to>
                </anchor>
              </controlPr>
            </control>
          </mc:Choice>
        </mc:AlternateContent>
        <mc:AlternateContent xmlns:mc="http://schemas.openxmlformats.org/markup-compatibility/2006">
          <mc:Choice Requires="x14">
            <control shapeId="1203" r:id="rId90" name="Option Button 179">
              <controlPr defaultSize="0" autoFill="0" autoLine="0" autoPict="0">
                <anchor moveWithCells="1">
                  <from>
                    <xdr:col>6</xdr:col>
                    <xdr:colOff>12700</xdr:colOff>
                    <xdr:row>41</xdr:row>
                    <xdr:rowOff>19050</xdr:rowOff>
                  </from>
                  <to>
                    <xdr:col>7</xdr:col>
                    <xdr:colOff>0</xdr:colOff>
                    <xdr:row>41</xdr:row>
                    <xdr:rowOff>469900</xdr:rowOff>
                  </to>
                </anchor>
              </controlPr>
            </control>
          </mc:Choice>
        </mc:AlternateContent>
        <mc:AlternateContent xmlns:mc="http://schemas.openxmlformats.org/markup-compatibility/2006">
          <mc:Choice Requires="x14">
            <control shapeId="1204" r:id="rId91" name="Group Box 180">
              <controlPr defaultSize="0" autoFill="0" autoPict="0">
                <anchor moveWithCells="1">
                  <from>
                    <xdr:col>4</xdr:col>
                    <xdr:colOff>438150</xdr:colOff>
                    <xdr:row>35</xdr:row>
                    <xdr:rowOff>31750</xdr:rowOff>
                  </from>
                  <to>
                    <xdr:col>7</xdr:col>
                    <xdr:colOff>57150</xdr:colOff>
                    <xdr:row>42</xdr:row>
                    <xdr:rowOff>69850</xdr:rowOff>
                  </to>
                </anchor>
              </controlPr>
            </control>
          </mc:Choice>
        </mc:AlternateContent>
        <mc:AlternateContent xmlns:mc="http://schemas.openxmlformats.org/markup-compatibility/2006">
          <mc:Choice Requires="x14">
            <control shapeId="1208" r:id="rId92" name="Option Button 184">
              <controlPr defaultSize="0" autoFill="0" autoLine="0" autoPict="0">
                <anchor moveWithCells="1">
                  <from>
                    <xdr:col>10</xdr:col>
                    <xdr:colOff>38100</xdr:colOff>
                    <xdr:row>8</xdr:row>
                    <xdr:rowOff>50800</xdr:rowOff>
                  </from>
                  <to>
                    <xdr:col>11</xdr:col>
                    <xdr:colOff>0</xdr:colOff>
                    <xdr:row>8</xdr:row>
                    <xdr:rowOff>457200</xdr:rowOff>
                  </to>
                </anchor>
              </controlPr>
            </control>
          </mc:Choice>
        </mc:AlternateContent>
        <mc:AlternateContent xmlns:mc="http://schemas.openxmlformats.org/markup-compatibility/2006">
          <mc:Choice Requires="x14">
            <control shapeId="1225" r:id="rId93" name="Option Button 201">
              <controlPr defaultSize="0" autoFill="0" autoLine="0" autoPict="0">
                <anchor moveWithCells="1">
                  <from>
                    <xdr:col>10</xdr:col>
                    <xdr:colOff>31750</xdr:colOff>
                    <xdr:row>19</xdr:row>
                    <xdr:rowOff>38100</xdr:rowOff>
                  </from>
                  <to>
                    <xdr:col>11</xdr:col>
                    <xdr:colOff>0</xdr:colOff>
                    <xdr:row>19</xdr:row>
                    <xdr:rowOff>457200</xdr:rowOff>
                  </to>
                </anchor>
              </controlPr>
            </control>
          </mc:Choice>
        </mc:AlternateContent>
        <mc:AlternateContent xmlns:mc="http://schemas.openxmlformats.org/markup-compatibility/2006">
          <mc:Choice Requires="x14">
            <control shapeId="1226" r:id="rId94" name="Option Button 202">
              <controlPr defaultSize="0" autoFill="0" autoLine="0" autoPict="0">
                <anchor moveWithCells="1">
                  <from>
                    <xdr:col>10</xdr:col>
                    <xdr:colOff>57150</xdr:colOff>
                    <xdr:row>20</xdr:row>
                    <xdr:rowOff>57150</xdr:rowOff>
                  </from>
                  <to>
                    <xdr:col>11</xdr:col>
                    <xdr:colOff>0</xdr:colOff>
                    <xdr:row>20</xdr:row>
                    <xdr:rowOff>476250</xdr:rowOff>
                  </to>
                </anchor>
              </controlPr>
            </control>
          </mc:Choice>
        </mc:AlternateContent>
        <mc:AlternateContent xmlns:mc="http://schemas.openxmlformats.org/markup-compatibility/2006">
          <mc:Choice Requires="x14">
            <control shapeId="1227" r:id="rId95" name="Option Button 203">
              <controlPr defaultSize="0" autoFill="0" autoLine="0" autoPict="0">
                <anchor moveWithCells="1">
                  <from>
                    <xdr:col>10</xdr:col>
                    <xdr:colOff>88900</xdr:colOff>
                    <xdr:row>21</xdr:row>
                    <xdr:rowOff>76200</xdr:rowOff>
                  </from>
                  <to>
                    <xdr:col>11</xdr:col>
                    <xdr:colOff>12700</xdr:colOff>
                    <xdr:row>21</xdr:row>
                    <xdr:rowOff>495300</xdr:rowOff>
                  </to>
                </anchor>
              </controlPr>
            </control>
          </mc:Choice>
        </mc:AlternateContent>
        <mc:AlternateContent xmlns:mc="http://schemas.openxmlformats.org/markup-compatibility/2006">
          <mc:Choice Requires="x14">
            <control shapeId="1228" r:id="rId96" name="Option Button 204">
              <controlPr defaultSize="0" autoFill="0" autoLine="0" autoPict="0">
                <anchor moveWithCells="1">
                  <from>
                    <xdr:col>10</xdr:col>
                    <xdr:colOff>69850</xdr:colOff>
                    <xdr:row>22</xdr:row>
                    <xdr:rowOff>57150</xdr:rowOff>
                  </from>
                  <to>
                    <xdr:col>11</xdr:col>
                    <xdr:colOff>0</xdr:colOff>
                    <xdr:row>22</xdr:row>
                    <xdr:rowOff>476250</xdr:rowOff>
                  </to>
                </anchor>
              </controlPr>
            </control>
          </mc:Choice>
        </mc:AlternateContent>
        <mc:AlternateContent xmlns:mc="http://schemas.openxmlformats.org/markup-compatibility/2006">
          <mc:Choice Requires="x14">
            <control shapeId="1229" r:id="rId97" name="Option Button 205">
              <controlPr defaultSize="0" autoFill="0" autoLine="0" autoPict="0">
                <anchor moveWithCells="1">
                  <from>
                    <xdr:col>10</xdr:col>
                    <xdr:colOff>69850</xdr:colOff>
                    <xdr:row>23</xdr:row>
                    <xdr:rowOff>50800</xdr:rowOff>
                  </from>
                  <to>
                    <xdr:col>11</xdr:col>
                    <xdr:colOff>0</xdr:colOff>
                    <xdr:row>23</xdr:row>
                    <xdr:rowOff>469900</xdr:rowOff>
                  </to>
                </anchor>
              </controlPr>
            </control>
          </mc:Choice>
        </mc:AlternateContent>
        <mc:AlternateContent xmlns:mc="http://schemas.openxmlformats.org/markup-compatibility/2006">
          <mc:Choice Requires="x14">
            <control shapeId="1230" r:id="rId98" name="Option Button 206">
              <controlPr defaultSize="0" autoFill="0" autoLine="0" autoPict="0">
                <anchor moveWithCells="1">
                  <from>
                    <xdr:col>10</xdr:col>
                    <xdr:colOff>76200</xdr:colOff>
                    <xdr:row>24</xdr:row>
                    <xdr:rowOff>69850</xdr:rowOff>
                  </from>
                  <to>
                    <xdr:col>11</xdr:col>
                    <xdr:colOff>0</xdr:colOff>
                    <xdr:row>24</xdr:row>
                    <xdr:rowOff>488950</xdr:rowOff>
                  </to>
                </anchor>
              </controlPr>
            </control>
          </mc:Choice>
        </mc:AlternateContent>
        <mc:AlternateContent xmlns:mc="http://schemas.openxmlformats.org/markup-compatibility/2006">
          <mc:Choice Requires="x14">
            <control shapeId="1231" r:id="rId99" name="Group Box 207">
              <controlPr defaultSize="0" autoFill="0" autoPict="0">
                <anchor moveWithCells="1">
                  <from>
                    <xdr:col>8</xdr:col>
                    <xdr:colOff>355600</xdr:colOff>
                    <xdr:row>18</xdr:row>
                    <xdr:rowOff>12700</xdr:rowOff>
                  </from>
                  <to>
                    <xdr:col>11</xdr:col>
                    <xdr:colOff>57150</xdr:colOff>
                    <xdr:row>25</xdr:row>
                    <xdr:rowOff>57150</xdr:rowOff>
                  </to>
                </anchor>
              </controlPr>
            </control>
          </mc:Choice>
        </mc:AlternateContent>
        <mc:AlternateContent xmlns:mc="http://schemas.openxmlformats.org/markup-compatibility/2006">
          <mc:Choice Requires="x14">
            <control shapeId="1232" r:id="rId100" name="Option Button 208">
              <controlPr defaultSize="0" autoFill="0" autoLine="0" autoPict="0">
                <anchor moveWithCells="1">
                  <from>
                    <xdr:col>2</xdr:col>
                    <xdr:colOff>57150</xdr:colOff>
                    <xdr:row>28</xdr:row>
                    <xdr:rowOff>57150</xdr:rowOff>
                  </from>
                  <to>
                    <xdr:col>3</xdr:col>
                    <xdr:colOff>0</xdr:colOff>
                    <xdr:row>28</xdr:row>
                    <xdr:rowOff>438150</xdr:rowOff>
                  </to>
                </anchor>
              </controlPr>
            </control>
          </mc:Choice>
        </mc:AlternateContent>
        <mc:AlternateContent xmlns:mc="http://schemas.openxmlformats.org/markup-compatibility/2006">
          <mc:Choice Requires="x14">
            <control shapeId="1233" r:id="rId101" name="Option Button 209">
              <controlPr defaultSize="0" autoFill="0" autoLine="0" autoPict="0">
                <anchor moveWithCells="1">
                  <from>
                    <xdr:col>2</xdr:col>
                    <xdr:colOff>50800</xdr:colOff>
                    <xdr:row>29</xdr:row>
                    <xdr:rowOff>88900</xdr:rowOff>
                  </from>
                  <to>
                    <xdr:col>3</xdr:col>
                    <xdr:colOff>0</xdr:colOff>
                    <xdr:row>29</xdr:row>
                    <xdr:rowOff>469900</xdr:rowOff>
                  </to>
                </anchor>
              </controlPr>
            </control>
          </mc:Choice>
        </mc:AlternateContent>
        <mc:AlternateContent xmlns:mc="http://schemas.openxmlformats.org/markup-compatibility/2006">
          <mc:Choice Requires="x14">
            <control shapeId="1234" r:id="rId102" name="Option Button 210">
              <controlPr defaultSize="0" autoFill="0" autoLine="0" autoPict="0">
                <anchor moveWithCells="1">
                  <from>
                    <xdr:col>2</xdr:col>
                    <xdr:colOff>57150</xdr:colOff>
                    <xdr:row>30</xdr:row>
                    <xdr:rowOff>57150</xdr:rowOff>
                  </from>
                  <to>
                    <xdr:col>3</xdr:col>
                    <xdr:colOff>0</xdr:colOff>
                    <xdr:row>30</xdr:row>
                    <xdr:rowOff>438150</xdr:rowOff>
                  </to>
                </anchor>
              </controlPr>
            </control>
          </mc:Choice>
        </mc:AlternateContent>
        <mc:AlternateContent xmlns:mc="http://schemas.openxmlformats.org/markup-compatibility/2006">
          <mc:Choice Requires="x14">
            <control shapeId="1235" r:id="rId103" name="Option Button 211">
              <controlPr defaultSize="0" autoFill="0" autoLine="0" autoPict="0">
                <anchor moveWithCells="1">
                  <from>
                    <xdr:col>2</xdr:col>
                    <xdr:colOff>69850</xdr:colOff>
                    <xdr:row>31</xdr:row>
                    <xdr:rowOff>31750</xdr:rowOff>
                  </from>
                  <to>
                    <xdr:col>3</xdr:col>
                    <xdr:colOff>0</xdr:colOff>
                    <xdr:row>31</xdr:row>
                    <xdr:rowOff>412750</xdr:rowOff>
                  </to>
                </anchor>
              </controlPr>
            </control>
          </mc:Choice>
        </mc:AlternateContent>
        <mc:AlternateContent xmlns:mc="http://schemas.openxmlformats.org/markup-compatibility/2006">
          <mc:Choice Requires="x14">
            <control shapeId="1236" r:id="rId104" name="Option Button 212">
              <controlPr defaultSize="0" autoFill="0" autoLine="0" autoPict="0">
                <anchor moveWithCells="1">
                  <from>
                    <xdr:col>2</xdr:col>
                    <xdr:colOff>76200</xdr:colOff>
                    <xdr:row>32</xdr:row>
                    <xdr:rowOff>0</xdr:rowOff>
                  </from>
                  <to>
                    <xdr:col>3</xdr:col>
                    <xdr:colOff>0</xdr:colOff>
                    <xdr:row>32</xdr:row>
                    <xdr:rowOff>381000</xdr:rowOff>
                  </to>
                </anchor>
              </controlPr>
            </control>
          </mc:Choice>
        </mc:AlternateContent>
        <mc:AlternateContent xmlns:mc="http://schemas.openxmlformats.org/markup-compatibility/2006">
          <mc:Choice Requires="x14">
            <control shapeId="1237" r:id="rId105" name="Option Button 213">
              <controlPr defaultSize="0" autoFill="0" autoLine="0" autoPict="0">
                <anchor moveWithCells="1">
                  <from>
                    <xdr:col>2</xdr:col>
                    <xdr:colOff>88900</xdr:colOff>
                    <xdr:row>32</xdr:row>
                    <xdr:rowOff>476250</xdr:rowOff>
                  </from>
                  <to>
                    <xdr:col>3</xdr:col>
                    <xdr:colOff>0</xdr:colOff>
                    <xdr:row>33</xdr:row>
                    <xdr:rowOff>355600</xdr:rowOff>
                  </to>
                </anchor>
              </controlPr>
            </control>
          </mc:Choice>
        </mc:AlternateContent>
        <mc:AlternateContent xmlns:mc="http://schemas.openxmlformats.org/markup-compatibility/2006">
          <mc:Choice Requires="x14">
            <control shapeId="1238" r:id="rId106" name="Group Box 214">
              <controlPr defaultSize="0" autoFill="0" autoPict="0">
                <anchor moveWithCells="1">
                  <from>
                    <xdr:col>0</xdr:col>
                    <xdr:colOff>527050</xdr:colOff>
                    <xdr:row>27</xdr:row>
                    <xdr:rowOff>57150</xdr:rowOff>
                  </from>
                  <to>
                    <xdr:col>3</xdr:col>
                    <xdr:colOff>127000</xdr:colOff>
                    <xdr:row>34</xdr:row>
                    <xdr:rowOff>76200</xdr:rowOff>
                  </to>
                </anchor>
              </controlPr>
            </control>
          </mc:Choice>
        </mc:AlternateContent>
        <mc:AlternateContent xmlns:mc="http://schemas.openxmlformats.org/markup-compatibility/2006">
          <mc:Choice Requires="x14">
            <control shapeId="1239" r:id="rId107" name="Option Button 215">
              <controlPr defaultSize="0" autoFill="0" autoLine="0" autoPict="0">
                <anchor moveWithCells="1">
                  <from>
                    <xdr:col>6</xdr:col>
                    <xdr:colOff>19050</xdr:colOff>
                    <xdr:row>28</xdr:row>
                    <xdr:rowOff>0</xdr:rowOff>
                  </from>
                  <to>
                    <xdr:col>7</xdr:col>
                    <xdr:colOff>0</xdr:colOff>
                    <xdr:row>28</xdr:row>
                    <xdr:rowOff>476250</xdr:rowOff>
                  </to>
                </anchor>
              </controlPr>
            </control>
          </mc:Choice>
        </mc:AlternateContent>
        <mc:AlternateContent xmlns:mc="http://schemas.openxmlformats.org/markup-compatibility/2006">
          <mc:Choice Requires="x14">
            <control shapeId="1240" r:id="rId108" name="Option Button 216">
              <controlPr defaultSize="0" autoFill="0" autoLine="0" autoPict="0">
                <anchor moveWithCells="1">
                  <from>
                    <xdr:col>6</xdr:col>
                    <xdr:colOff>38100</xdr:colOff>
                    <xdr:row>29</xdr:row>
                    <xdr:rowOff>19050</xdr:rowOff>
                  </from>
                  <to>
                    <xdr:col>7</xdr:col>
                    <xdr:colOff>0</xdr:colOff>
                    <xdr:row>29</xdr:row>
                    <xdr:rowOff>495300</xdr:rowOff>
                  </to>
                </anchor>
              </controlPr>
            </control>
          </mc:Choice>
        </mc:AlternateContent>
        <mc:AlternateContent xmlns:mc="http://schemas.openxmlformats.org/markup-compatibility/2006">
          <mc:Choice Requires="x14">
            <control shapeId="1241" r:id="rId109" name="Option Button 217">
              <controlPr defaultSize="0" autoFill="0" autoLine="0" autoPict="0">
                <anchor moveWithCells="1">
                  <from>
                    <xdr:col>6</xdr:col>
                    <xdr:colOff>31750</xdr:colOff>
                    <xdr:row>30</xdr:row>
                    <xdr:rowOff>31750</xdr:rowOff>
                  </from>
                  <to>
                    <xdr:col>7</xdr:col>
                    <xdr:colOff>0</xdr:colOff>
                    <xdr:row>31</xdr:row>
                    <xdr:rowOff>0</xdr:rowOff>
                  </to>
                </anchor>
              </controlPr>
            </control>
          </mc:Choice>
        </mc:AlternateContent>
        <mc:AlternateContent xmlns:mc="http://schemas.openxmlformats.org/markup-compatibility/2006">
          <mc:Choice Requires="x14">
            <control shapeId="1242" r:id="rId110" name="Option Button 218">
              <controlPr defaultSize="0" autoFill="0" autoLine="0" autoPict="0">
                <anchor moveWithCells="1">
                  <from>
                    <xdr:col>6</xdr:col>
                    <xdr:colOff>31750</xdr:colOff>
                    <xdr:row>31</xdr:row>
                    <xdr:rowOff>38100</xdr:rowOff>
                  </from>
                  <to>
                    <xdr:col>7</xdr:col>
                    <xdr:colOff>0</xdr:colOff>
                    <xdr:row>32</xdr:row>
                    <xdr:rowOff>12700</xdr:rowOff>
                  </to>
                </anchor>
              </controlPr>
            </control>
          </mc:Choice>
        </mc:AlternateContent>
        <mc:AlternateContent xmlns:mc="http://schemas.openxmlformats.org/markup-compatibility/2006">
          <mc:Choice Requires="x14">
            <control shapeId="1243" r:id="rId111" name="Option Button 219">
              <controlPr defaultSize="0" autoFill="0" autoLine="0" autoPict="0">
                <anchor moveWithCells="1">
                  <from>
                    <xdr:col>6</xdr:col>
                    <xdr:colOff>38100</xdr:colOff>
                    <xdr:row>32</xdr:row>
                    <xdr:rowOff>50800</xdr:rowOff>
                  </from>
                  <to>
                    <xdr:col>7</xdr:col>
                    <xdr:colOff>0</xdr:colOff>
                    <xdr:row>33</xdr:row>
                    <xdr:rowOff>19050</xdr:rowOff>
                  </to>
                </anchor>
              </controlPr>
            </control>
          </mc:Choice>
        </mc:AlternateContent>
        <mc:AlternateContent xmlns:mc="http://schemas.openxmlformats.org/markup-compatibility/2006">
          <mc:Choice Requires="x14">
            <control shapeId="1244" r:id="rId112" name="Option Button 220">
              <controlPr defaultSize="0" autoFill="0" autoLine="0" autoPict="0">
                <anchor moveWithCells="1">
                  <from>
                    <xdr:col>6</xdr:col>
                    <xdr:colOff>31750</xdr:colOff>
                    <xdr:row>33</xdr:row>
                    <xdr:rowOff>31750</xdr:rowOff>
                  </from>
                  <to>
                    <xdr:col>7</xdr:col>
                    <xdr:colOff>0</xdr:colOff>
                    <xdr:row>33</xdr:row>
                    <xdr:rowOff>495300</xdr:rowOff>
                  </to>
                </anchor>
              </controlPr>
            </control>
          </mc:Choice>
        </mc:AlternateContent>
        <mc:AlternateContent xmlns:mc="http://schemas.openxmlformats.org/markup-compatibility/2006">
          <mc:Choice Requires="x14">
            <control shapeId="1245" r:id="rId113" name="Group Box 221">
              <controlPr defaultSize="0" autoFill="0" autoPict="0">
                <anchor moveWithCells="1">
                  <from>
                    <xdr:col>4</xdr:col>
                    <xdr:colOff>419100</xdr:colOff>
                    <xdr:row>27</xdr:row>
                    <xdr:rowOff>31750</xdr:rowOff>
                  </from>
                  <to>
                    <xdr:col>7</xdr:col>
                    <xdr:colOff>50800</xdr:colOff>
                    <xdr:row>34</xdr:row>
                    <xdr:rowOff>50800</xdr:rowOff>
                  </to>
                </anchor>
              </controlPr>
            </control>
          </mc:Choice>
        </mc:AlternateContent>
        <mc:AlternateContent xmlns:mc="http://schemas.openxmlformats.org/markup-compatibility/2006">
          <mc:Choice Requires="x14">
            <control shapeId="1246" r:id="rId114" name="Option Button 222">
              <controlPr defaultSize="0" autoFill="0" autoLine="0" autoPict="0">
                <anchor moveWithCells="1">
                  <from>
                    <xdr:col>2</xdr:col>
                    <xdr:colOff>50800</xdr:colOff>
                    <xdr:row>36</xdr:row>
                    <xdr:rowOff>19050</xdr:rowOff>
                  </from>
                  <to>
                    <xdr:col>3</xdr:col>
                    <xdr:colOff>0</xdr:colOff>
                    <xdr:row>36</xdr:row>
                    <xdr:rowOff>469900</xdr:rowOff>
                  </to>
                </anchor>
              </controlPr>
            </control>
          </mc:Choice>
        </mc:AlternateContent>
        <mc:AlternateContent xmlns:mc="http://schemas.openxmlformats.org/markup-compatibility/2006">
          <mc:Choice Requires="x14">
            <control shapeId="1247" r:id="rId115" name="Option Button 223">
              <controlPr defaultSize="0" autoFill="0" autoLine="0" autoPict="0">
                <anchor moveWithCells="1">
                  <from>
                    <xdr:col>2</xdr:col>
                    <xdr:colOff>38100</xdr:colOff>
                    <xdr:row>37</xdr:row>
                    <xdr:rowOff>31750</xdr:rowOff>
                  </from>
                  <to>
                    <xdr:col>3</xdr:col>
                    <xdr:colOff>0</xdr:colOff>
                    <xdr:row>37</xdr:row>
                    <xdr:rowOff>476250</xdr:rowOff>
                  </to>
                </anchor>
              </controlPr>
            </control>
          </mc:Choice>
        </mc:AlternateContent>
        <mc:AlternateContent xmlns:mc="http://schemas.openxmlformats.org/markup-compatibility/2006">
          <mc:Choice Requires="x14">
            <control shapeId="1248" r:id="rId116" name="Option Button 224">
              <controlPr defaultSize="0" autoFill="0" autoLine="0" autoPict="0">
                <anchor moveWithCells="1">
                  <from>
                    <xdr:col>2</xdr:col>
                    <xdr:colOff>31750</xdr:colOff>
                    <xdr:row>38</xdr:row>
                    <xdr:rowOff>31750</xdr:rowOff>
                  </from>
                  <to>
                    <xdr:col>3</xdr:col>
                    <xdr:colOff>0</xdr:colOff>
                    <xdr:row>38</xdr:row>
                    <xdr:rowOff>488950</xdr:rowOff>
                  </to>
                </anchor>
              </controlPr>
            </control>
          </mc:Choice>
        </mc:AlternateContent>
        <mc:AlternateContent xmlns:mc="http://schemas.openxmlformats.org/markup-compatibility/2006">
          <mc:Choice Requires="x14">
            <control shapeId="1249" r:id="rId117" name="Option Button 225">
              <controlPr defaultSize="0" autoFill="0" autoLine="0" autoPict="0">
                <anchor moveWithCells="1">
                  <from>
                    <xdr:col>2</xdr:col>
                    <xdr:colOff>19050</xdr:colOff>
                    <xdr:row>39</xdr:row>
                    <xdr:rowOff>31750</xdr:rowOff>
                  </from>
                  <to>
                    <xdr:col>3</xdr:col>
                    <xdr:colOff>0</xdr:colOff>
                    <xdr:row>39</xdr:row>
                    <xdr:rowOff>488950</xdr:rowOff>
                  </to>
                </anchor>
              </controlPr>
            </control>
          </mc:Choice>
        </mc:AlternateContent>
        <mc:AlternateContent xmlns:mc="http://schemas.openxmlformats.org/markup-compatibility/2006">
          <mc:Choice Requires="x14">
            <control shapeId="1250" r:id="rId118" name="Option Button 226">
              <controlPr defaultSize="0" autoFill="0" autoLine="0" autoPict="0">
                <anchor moveWithCells="1">
                  <from>
                    <xdr:col>2</xdr:col>
                    <xdr:colOff>12700</xdr:colOff>
                    <xdr:row>40</xdr:row>
                    <xdr:rowOff>31750</xdr:rowOff>
                  </from>
                  <to>
                    <xdr:col>3</xdr:col>
                    <xdr:colOff>0</xdr:colOff>
                    <xdr:row>40</xdr:row>
                    <xdr:rowOff>488950</xdr:rowOff>
                  </to>
                </anchor>
              </controlPr>
            </control>
          </mc:Choice>
        </mc:AlternateContent>
        <mc:AlternateContent xmlns:mc="http://schemas.openxmlformats.org/markup-compatibility/2006">
          <mc:Choice Requires="x14">
            <control shapeId="1251" r:id="rId119" name="Option Button 227">
              <controlPr defaultSize="0" autoFill="0" autoLine="0" autoPict="0">
                <anchor moveWithCells="1">
                  <from>
                    <xdr:col>2</xdr:col>
                    <xdr:colOff>12700</xdr:colOff>
                    <xdr:row>41</xdr:row>
                    <xdr:rowOff>31750</xdr:rowOff>
                  </from>
                  <to>
                    <xdr:col>3</xdr:col>
                    <xdr:colOff>0</xdr:colOff>
                    <xdr:row>41</xdr:row>
                    <xdr:rowOff>488950</xdr:rowOff>
                  </to>
                </anchor>
              </controlPr>
            </control>
          </mc:Choice>
        </mc:AlternateContent>
        <mc:AlternateContent xmlns:mc="http://schemas.openxmlformats.org/markup-compatibility/2006">
          <mc:Choice Requires="x14">
            <control shapeId="1252" r:id="rId120" name="Group Box 228">
              <controlPr defaultSize="0" autoFill="0" autoPict="0">
                <anchor moveWithCells="1">
                  <from>
                    <xdr:col>0</xdr:col>
                    <xdr:colOff>495300</xdr:colOff>
                    <xdr:row>35</xdr:row>
                    <xdr:rowOff>50800</xdr:rowOff>
                  </from>
                  <to>
                    <xdr:col>3</xdr:col>
                    <xdr:colOff>152400</xdr:colOff>
                    <xdr:row>42</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00000000-000E-0000-0100-000003000000}">
            <xm:f>AND('Interests selection'!$F4&gt;=1,'Interests selection'!$F4&lt;=6)</xm:f>
            <x14:dxf>
              <font>
                <color theme="0"/>
              </font>
              <fill>
                <patternFill>
                  <bgColor rgb="FF160E74"/>
                </patternFill>
              </fill>
            </x14:dxf>
          </x14:cfRule>
          <xm:sqref>B4:B10</xm:sqref>
        </x14:conditionalFormatting>
        <x14:conditionalFormatting xmlns:xm="http://schemas.microsoft.com/office/excel/2006/main">
          <x14:cfRule type="expression" priority="18" id="{00000000-000E-0000-0100-000007000000}">
            <xm:f>AND('Interests selection'!$F11&gt;=1,'Interests selection'!$F11&lt;=6)</xm:f>
            <x14:dxf>
              <font>
                <color theme="0"/>
              </font>
              <fill>
                <patternFill>
                  <bgColor rgb="FF160E74"/>
                </patternFill>
              </fill>
            </x14:dxf>
          </x14:cfRule>
          <xm:sqref>F4</xm:sqref>
        </x14:conditionalFormatting>
        <x14:conditionalFormatting xmlns:xm="http://schemas.microsoft.com/office/excel/2006/main">
          <x14:cfRule type="expression" priority="21" id="{00000000-000E-0000-0100-000003000000}">
            <xm:f>AND('Interests selection'!$F12&gt;=1,'Interests selection'!$F12&lt;=6)</xm:f>
            <x14:dxf>
              <font>
                <color theme="0"/>
              </font>
              <fill>
                <patternFill>
                  <bgColor rgb="FF160E74"/>
                </patternFill>
              </fill>
            </x14:dxf>
          </x14:cfRule>
          <xm:sqref>F4:F10</xm:sqref>
        </x14:conditionalFormatting>
        <x14:conditionalFormatting xmlns:xm="http://schemas.microsoft.com/office/excel/2006/main">
          <x14:cfRule type="expression" priority="28" id="{00000000-000E-0000-0100-000001000000}">
            <xm:f>AND('Interests selection'!$D4&gt;0,'Interests selection'!$D4&lt;&gt;'Interests selection'!$F4)</xm:f>
            <x14:dxf>
              <font>
                <color theme="1" tint="0.499984740745262"/>
              </font>
              <fill>
                <patternFill>
                  <bgColor theme="0" tint="-4.9989318521683403E-2"/>
                </patternFill>
              </fill>
            </x14:dxf>
          </x14:cfRule>
          <x14:cfRule type="expression" priority="29" id="{00000000-000E-0000-0100-000002000000}">
            <xm:f>AND('Interests selection'!$F4&gt;0,'Interests selection'!$F4&lt;=6)</xm:f>
            <x14:dxf>
              <fill>
                <patternFill>
                  <bgColor theme="0"/>
                </patternFill>
              </fill>
            </x14:dxf>
          </x14:cfRule>
          <xm:sqref>C4:C10</xm:sqref>
        </x14:conditionalFormatting>
        <x14:conditionalFormatting xmlns:xm="http://schemas.microsoft.com/office/excel/2006/main">
          <x14:cfRule type="expression" priority="34" id="{00000000-000E-0000-0100-000001000000}">
            <xm:f>AND('Interests selection'!$D11&gt;0,'Interests selection'!$D11&lt;&gt;'Interests selection'!$F11)</xm:f>
            <x14:dxf>
              <font>
                <color theme="1" tint="0.499984740745262"/>
              </font>
              <fill>
                <patternFill>
                  <bgColor theme="0" tint="-4.9989318521683403E-2"/>
                </patternFill>
              </fill>
            </x14:dxf>
          </x14:cfRule>
          <x14:cfRule type="expression" priority="35" id="{00000000-000E-0000-0100-000002000000}">
            <xm:f>AND('Interests selection'!$F11&gt;0,'Interests selection'!$F11&lt;=6)</xm:f>
            <x14:dxf>
              <fill>
                <patternFill>
                  <bgColor theme="0"/>
                </patternFill>
              </fill>
            </x14:dxf>
          </x14:cfRule>
          <xm:sqref>G3:G10</xm:sqref>
        </x14:conditionalFormatting>
        <x14:conditionalFormatting xmlns:xm="http://schemas.microsoft.com/office/excel/2006/main">
          <x14:cfRule type="expression" priority="37" id="{00000000-000E-0000-0100-000003000000}">
            <xm:f>AND('Interests selection'!$F116&gt;=1,'Interests selection'!$F116&lt;=6)</xm:f>
            <x14:dxf>
              <font>
                <color theme="0"/>
              </font>
              <fill>
                <patternFill>
                  <bgColor rgb="FF160E74"/>
                </patternFill>
              </fill>
            </x14:dxf>
          </x14:cfRule>
          <xm:sqref>J37:J42</xm:sqref>
        </x14:conditionalFormatting>
        <x14:conditionalFormatting xmlns:xm="http://schemas.microsoft.com/office/excel/2006/main">
          <x14:cfRule type="expression" priority="42" id="{00000000-000E-0000-0100-000001000000}">
            <xm:f>AND('Interests selection'!$D115&gt;0,'Interests selection'!$D115&lt;&gt;'Interests selection'!$F115)</xm:f>
            <x14:dxf>
              <font>
                <color theme="1" tint="0.499984740745262"/>
              </font>
              <fill>
                <patternFill>
                  <bgColor theme="0" tint="-4.9989318521683403E-2"/>
                </patternFill>
              </fill>
            </x14:dxf>
          </x14:cfRule>
          <x14:cfRule type="expression" priority="43" id="{00000000-000E-0000-0100-000002000000}">
            <xm:f>AND('Interests selection'!$F115&gt;0,'Interests selection'!$F115&lt;=6)</xm:f>
            <x14:dxf>
              <fill>
                <patternFill>
                  <bgColor theme="0"/>
                </patternFill>
              </fill>
            </x14:dxf>
          </x14:cfRule>
          <xm:sqref>K36:K42</xm:sqref>
        </x14:conditionalFormatting>
        <x14:conditionalFormatting xmlns:xm="http://schemas.microsoft.com/office/excel/2006/main">
          <x14:cfRule type="expression" priority="52" id="{00000000-000E-0000-0100-000003000000}">
            <xm:f>AND('Interests selection'!$F36&gt;=1,'Interests selection'!$F36&lt;=6)</xm:f>
            <x14:dxf>
              <font>
                <color theme="0"/>
              </font>
              <fill>
                <patternFill>
                  <bgColor rgb="FF160E74"/>
                </patternFill>
              </fill>
            </x14:dxf>
          </x14:cfRule>
          <xm:sqref>F12:F18</xm:sqref>
        </x14:conditionalFormatting>
        <x14:conditionalFormatting xmlns:xm="http://schemas.microsoft.com/office/excel/2006/main">
          <x14:cfRule type="expression" priority="55" id="{00000000-000E-0000-0100-000001000000}">
            <xm:f>AND('Interests selection'!$D36&gt;0,'Interests selection'!$D36&lt;&gt;'Interests selection'!$F36)</xm:f>
            <x14:dxf>
              <font>
                <color theme="1" tint="0.499984740745262"/>
              </font>
              <fill>
                <patternFill>
                  <bgColor theme="0" tint="-4.9989318521683403E-2"/>
                </patternFill>
              </fill>
            </x14:dxf>
          </x14:cfRule>
          <x14:cfRule type="expression" priority="56" id="{00000000-000E-0000-0100-000002000000}">
            <xm:f>AND('Interests selection'!$F36&gt;0,'Interests selection'!$F36&lt;=6)</xm:f>
            <x14:dxf>
              <fill>
                <patternFill>
                  <bgColor theme="0"/>
                </patternFill>
              </fill>
            </x14:dxf>
          </x14:cfRule>
          <xm:sqref>G12:G18</xm:sqref>
        </x14:conditionalFormatting>
        <x14:conditionalFormatting xmlns:xm="http://schemas.microsoft.com/office/excel/2006/main">
          <x14:cfRule type="expression" priority="80" id="{00000000-000E-0000-0100-000003000000}">
            <xm:f>AND('Interests selection'!$F28&gt;=1,'Interests selection'!$F28&lt;=6)</xm:f>
            <x14:dxf>
              <font>
                <color theme="0"/>
              </font>
              <fill>
                <patternFill>
                  <bgColor rgb="FF160E74"/>
                </patternFill>
              </fill>
            </x14:dxf>
          </x14:cfRule>
          <xm:sqref>B12:B18</xm:sqref>
        </x14:conditionalFormatting>
        <x14:conditionalFormatting xmlns:xm="http://schemas.microsoft.com/office/excel/2006/main">
          <x14:cfRule type="expression" priority="81" id="{00000000-000E-0000-0100-000001000000}">
            <xm:f>AND('Interests selection'!$D27&gt;0,'Interests selection'!$D27&lt;&gt;'Interests selection'!$F27)</xm:f>
            <x14:dxf>
              <font>
                <color theme="1" tint="0.499984740745262"/>
              </font>
              <fill>
                <patternFill>
                  <bgColor theme="0" tint="-4.9989318521683403E-2"/>
                </patternFill>
              </fill>
            </x14:dxf>
          </x14:cfRule>
          <x14:cfRule type="expression" priority="82" id="{00000000-000E-0000-0100-000002000000}">
            <xm:f>AND('Interests selection'!$F27&gt;0,'Interests selection'!$F27&lt;=6)</xm:f>
            <x14:dxf>
              <fill>
                <patternFill>
                  <bgColor theme="0"/>
                </patternFill>
              </fill>
            </x14:dxf>
          </x14:cfRule>
          <xm:sqref>C12:C18 B11:J11</xm:sqref>
        </x14:conditionalFormatting>
        <x14:conditionalFormatting xmlns:xm="http://schemas.microsoft.com/office/excel/2006/main">
          <x14:cfRule type="expression" priority="91" id="{00000000-000E-0000-0100-000003000000}">
            <xm:f>AND('Interests selection'!$F60&gt;=1,'Interests selection'!$F60&lt;=6)</xm:f>
            <x14:dxf>
              <font>
                <color theme="0"/>
              </font>
              <fill>
                <patternFill>
                  <bgColor rgb="FF160E74"/>
                </patternFill>
              </fill>
            </x14:dxf>
          </x14:cfRule>
          <xm:sqref>F20:F26</xm:sqref>
        </x14:conditionalFormatting>
        <x14:conditionalFormatting xmlns:xm="http://schemas.microsoft.com/office/excel/2006/main">
          <x14:cfRule type="expression" priority="95" id="{00000000-000E-0000-0100-000001000000}">
            <xm:f>AND('Interests selection'!$D60&gt;0,'Interests selection'!$D60&lt;&gt;'Interests selection'!$F60)</xm:f>
            <x14:dxf>
              <font>
                <color theme="1" tint="0.499984740745262"/>
              </font>
              <fill>
                <patternFill>
                  <bgColor theme="0" tint="-4.9989318521683403E-2"/>
                </patternFill>
              </fill>
            </x14:dxf>
          </x14:cfRule>
          <x14:cfRule type="expression" priority="96" id="{00000000-000E-0000-0100-000002000000}">
            <xm:f>AND('Interests selection'!$F60&gt;0,'Interests selection'!$F60&lt;=6)</xm:f>
            <x14:dxf>
              <fill>
                <patternFill>
                  <bgColor theme="0"/>
                </patternFill>
              </fill>
            </x14:dxf>
          </x14:cfRule>
          <xm:sqref>G20:G26</xm:sqref>
        </x14:conditionalFormatting>
        <x14:conditionalFormatting xmlns:xm="http://schemas.microsoft.com/office/excel/2006/main">
          <x14:cfRule type="expression" priority="121" id="{00000000-000E-0000-0100-000003000000}">
            <xm:f>AND('Interests selection'!$F44&gt;=1,'Interests selection'!$F44&lt;=6)</xm:f>
            <x14:dxf>
              <font>
                <color theme="0"/>
              </font>
              <fill>
                <patternFill>
                  <bgColor rgb="FF160E74"/>
                </patternFill>
              </fill>
            </x14:dxf>
          </x14:cfRule>
          <xm:sqref>B20:B26 J12:J18</xm:sqref>
        </x14:conditionalFormatting>
        <x14:conditionalFormatting xmlns:xm="http://schemas.microsoft.com/office/excel/2006/main">
          <x14:cfRule type="expression" priority="123" id="{00000000-000E-0000-0100-000001000000}">
            <xm:f>AND('Interests selection'!$D43&gt;0,'Interests selection'!$D43&lt;&gt;'Interests selection'!$F43)</xm:f>
            <x14:dxf>
              <font>
                <color theme="1" tint="0.499984740745262"/>
              </font>
              <fill>
                <patternFill>
                  <bgColor theme="0" tint="-4.9989318521683403E-2"/>
                </patternFill>
              </fill>
            </x14:dxf>
          </x14:cfRule>
          <x14:cfRule type="expression" priority="124" id="{00000000-000E-0000-0100-000002000000}">
            <xm:f>AND('Interests selection'!$F43&gt;0,'Interests selection'!$F43&lt;=6)</xm:f>
            <x14:dxf>
              <fill>
                <patternFill>
                  <bgColor theme="0"/>
                </patternFill>
              </fill>
            </x14:dxf>
          </x14:cfRule>
          <xm:sqref>C20:C26 K11:K18</xm:sqref>
        </x14:conditionalFormatting>
        <x14:conditionalFormatting xmlns:xm="http://schemas.microsoft.com/office/excel/2006/main">
          <x14:cfRule type="expression" priority="146" id="{00000000-000E-0000-0100-000003000000}">
            <xm:f>AND('Interests selection'!$F74&gt;=1,'Interests selection'!$F74&lt;=6)</xm:f>
            <x14:dxf>
              <font>
                <color theme="0"/>
              </font>
              <fill>
                <patternFill>
                  <bgColor rgb="FF160E74"/>
                </patternFill>
              </fill>
            </x14:dxf>
          </x14:cfRule>
          <xm:sqref>B29:B35 J27</xm:sqref>
        </x14:conditionalFormatting>
        <x14:conditionalFormatting xmlns:xm="http://schemas.microsoft.com/office/excel/2006/main">
          <x14:cfRule type="expression" priority="148" id="{00000000-000E-0000-0100-000001000000}">
            <xm:f>AND('Interests selection'!$D74&gt;0,'Interests selection'!$D74&lt;&gt;'Interests selection'!$F74)</xm:f>
            <x14:dxf>
              <font>
                <color theme="1" tint="0.499984740745262"/>
              </font>
              <fill>
                <patternFill>
                  <bgColor theme="0" tint="-4.9989318521683403E-2"/>
                </patternFill>
              </fill>
            </x14:dxf>
          </x14:cfRule>
          <x14:cfRule type="expression" priority="149" id="{00000000-000E-0000-0100-000002000000}">
            <xm:f>AND('Interests selection'!$F74&gt;0,'Interests selection'!$F74&lt;=6)</xm:f>
            <x14:dxf>
              <fill>
                <patternFill>
                  <bgColor theme="0"/>
                </patternFill>
              </fill>
            </x14:dxf>
          </x14:cfRule>
          <xm:sqref>C28:C35 K27 B28 D28:J28</xm:sqref>
        </x14:conditionalFormatting>
        <x14:conditionalFormatting xmlns:xm="http://schemas.microsoft.com/office/excel/2006/main">
          <x14:cfRule type="expression" priority="171" id="{00000000-000E-0000-0100-000003000000}">
            <xm:f>AND('Interests selection'!$F84&gt;=1,'Interests selection'!$F84&lt;=6)</xm:f>
            <x14:dxf>
              <font>
                <color theme="0"/>
              </font>
              <fill>
                <patternFill>
                  <bgColor rgb="FF160E74"/>
                </patternFill>
              </fill>
            </x14:dxf>
          </x14:cfRule>
          <xm:sqref>F29:F35</xm:sqref>
        </x14:conditionalFormatting>
        <x14:conditionalFormatting xmlns:xm="http://schemas.microsoft.com/office/excel/2006/main">
          <x14:cfRule type="expression" priority="172" id="{00000000-000E-0000-0100-000001000000}">
            <xm:f>AND('Interests selection'!$D84&gt;0,'Interests selection'!$D84&lt;&gt;'Interests selection'!$F84)</xm:f>
            <x14:dxf>
              <font>
                <color theme="1" tint="0.499984740745262"/>
              </font>
              <fill>
                <patternFill>
                  <bgColor theme="0" tint="-4.9989318521683403E-2"/>
                </patternFill>
              </fill>
            </x14:dxf>
          </x14:cfRule>
          <x14:cfRule type="expression" priority="173" id="{00000000-000E-0000-0100-000002000000}">
            <xm:f>AND('Interests selection'!$F84&gt;0,'Interests selection'!$F84&lt;=6)</xm:f>
            <x14:dxf>
              <fill>
                <patternFill>
                  <bgColor theme="0"/>
                </patternFill>
              </fill>
            </x14:dxf>
          </x14:cfRule>
          <xm:sqref>G29:G35</xm:sqref>
        </x14:conditionalFormatting>
        <x14:conditionalFormatting xmlns:xm="http://schemas.microsoft.com/office/excel/2006/main">
          <x14:cfRule type="expression" priority="182" id="{00000000-000E-0000-0100-000003000000}">
            <xm:f>AND('Interests selection'!$F108&gt;=1,'Interests selection'!$F108&lt;=6)</xm:f>
            <x14:dxf>
              <font>
                <color theme="0"/>
              </font>
              <fill>
                <patternFill>
                  <bgColor rgb="FF160E74"/>
                </patternFill>
              </fill>
            </x14:dxf>
          </x14:cfRule>
          <xm:sqref>F37:F43</xm:sqref>
        </x14:conditionalFormatting>
        <x14:conditionalFormatting xmlns:xm="http://schemas.microsoft.com/office/excel/2006/main">
          <x14:cfRule type="expression" priority="186" id="{00000000-000E-0000-0100-000001000000}">
            <xm:f>AND('Interests selection'!$D108&gt;0,'Interests selection'!$D108&lt;&gt;'Interests selection'!$F108)</xm:f>
            <x14:dxf>
              <font>
                <color theme="1" tint="0.499984740745262"/>
              </font>
              <fill>
                <patternFill>
                  <bgColor theme="0" tint="-4.9989318521683403E-2"/>
                </patternFill>
              </fill>
            </x14:dxf>
          </x14:cfRule>
          <x14:cfRule type="expression" priority="187" id="{00000000-000E-0000-0100-000002000000}">
            <xm:f>AND('Interests selection'!$F108&gt;0,'Interests selection'!$F108&lt;=6)</xm:f>
            <x14:dxf>
              <fill>
                <patternFill>
                  <bgColor theme="0"/>
                </patternFill>
              </fill>
            </x14:dxf>
          </x14:cfRule>
          <xm:sqref>G37:G43</xm:sqref>
        </x14:conditionalFormatting>
        <x14:conditionalFormatting xmlns:xm="http://schemas.microsoft.com/office/excel/2006/main">
          <x14:cfRule type="expression" priority="195" id="{00000000-000E-0000-0100-000003000000}">
            <xm:f>AND('Interests selection'!$F92&gt;=1,'Interests selection'!$F92&lt;=6)</xm:f>
            <x14:dxf>
              <font>
                <color theme="0"/>
              </font>
              <fill>
                <patternFill>
                  <bgColor rgb="FF160E74"/>
                </patternFill>
              </fill>
            </x14:dxf>
          </x14:cfRule>
          <xm:sqref>B37:B43 J29:J35</xm:sqref>
        </x14:conditionalFormatting>
        <x14:conditionalFormatting xmlns:xm="http://schemas.microsoft.com/office/excel/2006/main">
          <x14:cfRule type="expression" priority="197" id="{00000000-000E-0000-0100-000001000000}">
            <xm:f>AND('Interests selection'!$D91&gt;0,'Interests selection'!$D91&lt;&gt;'Interests selection'!$F91)</xm:f>
            <x14:dxf>
              <font>
                <color theme="1" tint="0.499984740745262"/>
              </font>
              <fill>
                <patternFill>
                  <bgColor theme="0" tint="-4.9989318521683403E-2"/>
                </patternFill>
              </fill>
            </x14:dxf>
          </x14:cfRule>
          <x14:cfRule type="expression" priority="198" id="{00000000-000E-0000-0100-000002000000}">
            <xm:f>AND('Interests selection'!$F91&gt;0,'Interests selection'!$F91&lt;=6)</xm:f>
            <x14:dxf>
              <fill>
                <patternFill>
                  <bgColor theme="0"/>
                </patternFill>
              </fill>
            </x14:dxf>
          </x14:cfRule>
          <xm:sqref>C37:C43 K28:K35 B36:J36</xm:sqref>
        </x14:conditionalFormatting>
        <x14:conditionalFormatting xmlns:xm="http://schemas.microsoft.com/office/excel/2006/main">
          <x14:cfRule type="expression" priority="215" id="{00000000-000E-0000-0100-000003000000}">
            <xm:f>AND('Interests selection'!$F66&gt;=1,'Interests selection'!$F66&lt;=6)</xm:f>
            <x14:dxf>
              <font>
                <color theme="0"/>
              </font>
              <fill>
                <patternFill>
                  <bgColor rgb="FF160E74"/>
                </patternFill>
              </fill>
            </x14:dxf>
          </x14:cfRule>
          <xm:sqref>F27</xm:sqref>
        </x14:conditionalFormatting>
        <x14:conditionalFormatting xmlns:xm="http://schemas.microsoft.com/office/excel/2006/main">
          <x14:cfRule type="expression" priority="218" id="{00000000-000E-0000-0100-000001000000}">
            <xm:f>AND('Interests selection'!$D66&gt;0,'Interests selection'!$D66&lt;&gt;'Interests selection'!$F66)</xm:f>
            <x14:dxf>
              <font>
                <color theme="1" tint="0.499984740745262"/>
              </font>
              <fill>
                <patternFill>
                  <bgColor theme="0" tint="-4.9989318521683403E-2"/>
                </patternFill>
              </fill>
            </x14:dxf>
          </x14:cfRule>
          <x14:cfRule type="expression" priority="219" id="{00000000-000E-0000-0100-000002000000}">
            <xm:f>AND('Interests selection'!$F66&gt;0,'Interests selection'!$F66&lt;=6)</xm:f>
            <x14:dxf>
              <fill>
                <patternFill>
                  <bgColor theme="0"/>
                </patternFill>
              </fill>
            </x14:dxf>
          </x14:cfRule>
          <xm:sqref>G27</xm:sqref>
        </x14:conditionalFormatting>
        <x14:conditionalFormatting xmlns:xm="http://schemas.microsoft.com/office/excel/2006/main">
          <x14:cfRule type="expression" priority="221" id="{00000000-000E-0000-0100-000003000000}">
            <xm:f>AND('Interests selection'!$F58&gt;=1,'Interests selection'!$F58&lt;=6)</xm:f>
            <x14:dxf>
              <font>
                <color theme="0"/>
              </font>
              <fill>
                <patternFill>
                  <bgColor rgb="FF160E74"/>
                </patternFill>
              </fill>
            </x14:dxf>
          </x14:cfRule>
          <xm:sqref>B27</xm:sqref>
        </x14:conditionalFormatting>
        <x14:conditionalFormatting xmlns:xm="http://schemas.microsoft.com/office/excel/2006/main">
          <x14:cfRule type="expression" priority="225" id="{00000000-000E-0000-0100-000001000000}">
            <xm:f>AND('Interests selection'!$D58&gt;0,'Interests selection'!$D58&lt;&gt;'Interests selection'!$F58)</xm:f>
            <x14:dxf>
              <font>
                <color theme="1" tint="0.499984740745262"/>
              </font>
              <fill>
                <patternFill>
                  <bgColor theme="0" tint="-4.9989318521683403E-2"/>
                </patternFill>
              </fill>
            </x14:dxf>
          </x14:cfRule>
          <x14:cfRule type="expression" priority="226" id="{00000000-000E-0000-0100-000002000000}">
            <xm:f>AND('Interests selection'!$F58&gt;0,'Interests selection'!$F58&lt;=6)</xm:f>
            <x14:dxf>
              <fill>
                <patternFill>
                  <bgColor theme="0"/>
                </patternFill>
              </fill>
            </x14:dxf>
          </x14:cfRule>
          <xm:sqref>C27</xm:sqref>
        </x14:conditionalFormatting>
        <x14:conditionalFormatting xmlns:xm="http://schemas.microsoft.com/office/excel/2006/main">
          <x14:cfRule type="expression" priority="229" id="{00000000-000E-0000-0100-000003000000}">
            <xm:f>AND('Interests selection'!$F68&gt;=1,'Interests selection'!$F68&lt;=6)</xm:f>
            <x14:dxf>
              <font>
                <color theme="0"/>
              </font>
              <fill>
                <patternFill>
                  <bgColor rgb="FF160E74"/>
                </patternFill>
              </fill>
            </x14:dxf>
          </x14:cfRule>
          <xm:sqref>J20:J26</xm:sqref>
        </x14:conditionalFormatting>
        <x14:conditionalFormatting xmlns:xm="http://schemas.microsoft.com/office/excel/2006/main">
          <x14:cfRule type="expression" priority="231" id="{00000000-000E-0000-0100-000001000000}">
            <xm:f>AND('Interests selection'!$D67&gt;0,'Interests selection'!$D67&lt;&gt;'Interests selection'!$F67)</xm:f>
            <x14:dxf>
              <font>
                <color theme="1" tint="0.499984740745262"/>
              </font>
              <fill>
                <patternFill>
                  <bgColor theme="0" tint="-4.9989318521683403E-2"/>
                </patternFill>
              </fill>
            </x14:dxf>
          </x14:cfRule>
          <x14:cfRule type="expression" priority="232" id="{00000000-000E-0000-0100-000002000000}">
            <xm:f>AND('Interests selection'!$F67&gt;0,'Interests selection'!$F67&lt;=6)</xm:f>
            <x14:dxf>
              <fill>
                <patternFill>
                  <bgColor theme="0"/>
                </patternFill>
              </fill>
            </x14:dxf>
          </x14:cfRule>
          <xm:sqref>K19:K26 B19:J19</xm:sqref>
        </x14:conditionalFormatting>
        <x14:conditionalFormatting xmlns:xm="http://schemas.microsoft.com/office/excel/2006/main">
          <x14:cfRule type="expression" priority="2" id="{CBD9422A-B316-4A0E-A2B6-7916F0F17885}">
            <xm:f>AND('Interests selection'!$D19&gt;0,'Interests selection'!$D19&lt;&gt;'Interests selection'!$F19)</xm:f>
            <x14:dxf>
              <font>
                <color theme="1" tint="0.499984740745262"/>
              </font>
              <fill>
                <patternFill>
                  <bgColor theme="0" tint="-4.9989318521683403E-2"/>
                </patternFill>
              </fill>
            </x14:dxf>
          </x14:cfRule>
          <xm:sqref>K3:K10</xm:sqref>
        </x14:conditionalFormatting>
        <x14:conditionalFormatting xmlns:xm="http://schemas.microsoft.com/office/excel/2006/main">
          <x14:cfRule type="expression" priority="1" id="{3E78BB98-4111-45C7-BB72-08884CE0271D}">
            <xm:f>AND('Interests selection'!$F20&gt;=1,'Interests selection'!$F20&lt;=6)</xm:f>
            <x14:dxf>
              <fill>
                <patternFill>
                  <bgColor rgb="FF160E74"/>
                </patternFill>
              </fill>
            </x14:dxf>
          </x14:cfRule>
          <xm:sqref>J4:J11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70700-CE3A-47EE-9E83-F877C84BEEF5}">
  <sheetPr codeName="Sheet2"/>
  <dimension ref="A1:H17"/>
  <sheetViews>
    <sheetView showGridLines="0" topLeftCell="A2" workbookViewId="0"/>
  </sheetViews>
  <sheetFormatPr defaultColWidth="8.7265625" defaultRowHeight="14.5"/>
  <cols>
    <col min="1" max="1" width="6.453125" style="29" customWidth="1"/>
    <col min="2" max="7" width="25.54296875" style="33" customWidth="1"/>
    <col min="8" max="8" width="8.7265625" style="33"/>
    <col min="9" max="10" width="8.7265625" style="29"/>
    <col min="11" max="11" width="8.7265625" style="29" customWidth="1"/>
    <col min="12" max="16384" width="8.7265625" style="29"/>
  </cols>
  <sheetData>
    <row r="1" spans="1:8" ht="24" hidden="1" customHeight="1">
      <c r="B1" s="34">
        <v>1</v>
      </c>
      <c r="C1" s="34">
        <v>2</v>
      </c>
      <c r="D1" s="34">
        <v>3</v>
      </c>
      <c r="E1" s="34">
        <v>4</v>
      </c>
      <c r="F1" s="34">
        <v>5</v>
      </c>
      <c r="G1" s="34">
        <v>6</v>
      </c>
      <c r="H1" s="29"/>
    </row>
    <row r="2" spans="1:8" ht="24" customHeight="1">
      <c r="B2" s="34"/>
      <c r="C2" s="34"/>
      <c r="D2" s="34"/>
      <c r="E2" s="34"/>
      <c r="F2" s="34"/>
      <c r="G2" s="34"/>
      <c r="H2" s="29"/>
    </row>
    <row r="3" spans="1:8" ht="24" customHeight="1">
      <c r="B3" s="34"/>
      <c r="C3" s="34"/>
      <c r="D3" s="34"/>
      <c r="E3" s="34"/>
      <c r="F3" s="34"/>
      <c r="G3" s="34"/>
      <c r="H3" s="29"/>
    </row>
    <row r="4" spans="1:8" ht="24" customHeight="1">
      <c r="B4" s="34"/>
      <c r="C4" s="34"/>
      <c r="D4" s="34"/>
      <c r="E4" s="34"/>
      <c r="F4" s="34"/>
      <c r="G4" s="34"/>
      <c r="H4" s="29"/>
    </row>
    <row r="5" spans="1:8" ht="24" customHeight="1">
      <c r="B5" s="34"/>
      <c r="C5" s="34"/>
      <c r="D5" s="34"/>
      <c r="E5" s="34"/>
      <c r="F5" s="34"/>
      <c r="G5" s="34"/>
      <c r="H5" s="29"/>
    </row>
    <row r="6" spans="1:8" ht="24" customHeight="1">
      <c r="B6" s="34"/>
      <c r="C6" s="34"/>
      <c r="D6" s="34"/>
      <c r="E6" s="34"/>
      <c r="F6" s="34"/>
      <c r="G6" s="34"/>
      <c r="H6" s="29"/>
    </row>
    <row r="7" spans="1:8" s="33" customFormat="1" ht="24" customHeight="1">
      <c r="B7" s="117"/>
      <c r="C7" s="34"/>
      <c r="D7" s="117"/>
      <c r="E7" s="34"/>
      <c r="F7" s="34"/>
      <c r="G7" s="34"/>
    </row>
    <row r="8" spans="1:8" s="33" customFormat="1" ht="22" customHeight="1">
      <c r="A8" s="82"/>
      <c r="B8" s="128" t="s">
        <v>0</v>
      </c>
      <c r="C8" s="129" t="s">
        <v>1</v>
      </c>
      <c r="D8" s="129" t="s">
        <v>2</v>
      </c>
      <c r="E8" s="129" t="s">
        <v>3</v>
      </c>
      <c r="F8" s="129" t="s">
        <v>4</v>
      </c>
      <c r="G8" s="129" t="s">
        <v>5</v>
      </c>
    </row>
    <row r="9" spans="1:8" s="33" customFormat="1" ht="23.15" customHeight="1">
      <c r="A9" s="82"/>
      <c r="B9" s="124">
        <f>COUNTIF('Interests selection'!$I$4:$I$121,1)/15</f>
        <v>0.2</v>
      </c>
      <c r="C9" s="125">
        <f>COUNTIF('Interests selection'!$I$4:$I$121,2)/15</f>
        <v>0.2</v>
      </c>
      <c r="D9" s="125">
        <f>COUNTIF('Interests selection'!$I$4:$I$121,3)/15</f>
        <v>0.2</v>
      </c>
      <c r="E9" s="125">
        <f>COUNTIF('Interests selection'!$I$4:$I$121,4)/15</f>
        <v>0.13333333333333333</v>
      </c>
      <c r="F9" s="125">
        <f>COUNTIF('Interests selection'!$I$4:$I$121,5)/15</f>
        <v>0.13333333333333333</v>
      </c>
      <c r="G9" s="125">
        <f>COUNTIF('Interests selection'!$I$4:$I$121,6)/15</f>
        <v>0.13333333333333333</v>
      </c>
    </row>
    <row r="10" spans="1:8" s="33" customFormat="1" ht="93" customHeight="1">
      <c r="B10" s="118">
        <f t="shared" ref="B10:G10" si="0">1-B9</f>
        <v>0.8</v>
      </c>
      <c r="C10" s="109">
        <f t="shared" si="0"/>
        <v>0.8</v>
      </c>
      <c r="D10" s="109">
        <f t="shared" si="0"/>
        <v>0.8</v>
      </c>
      <c r="E10" s="109">
        <f t="shared" si="0"/>
        <v>0.8666666666666667</v>
      </c>
      <c r="F10" s="109">
        <f t="shared" si="0"/>
        <v>0.8666666666666667</v>
      </c>
      <c r="G10" s="109">
        <f t="shared" si="0"/>
        <v>0.8666666666666667</v>
      </c>
    </row>
    <row r="11" spans="1:8" s="33" customFormat="1" ht="23.15" customHeight="1">
      <c r="B11" s="122">
        <f>COUNTIF('Interests selection'!$I$4:$I$121,1)/15</f>
        <v>0.2</v>
      </c>
      <c r="C11" s="120">
        <f>COUNTIF('Interests selection'!$I$4:$I$121,2)/15</f>
        <v>0.2</v>
      </c>
      <c r="D11" s="126">
        <f>COUNTIF('Interests selection'!$I$4:$I$121,3)/15</f>
        <v>0.2</v>
      </c>
      <c r="E11" s="115">
        <f>COUNTIF('Interests selection'!$I$4:$I$121,4)/15</f>
        <v>0.13333333333333333</v>
      </c>
      <c r="F11" s="113">
        <f>COUNTIF('Interests selection'!$I$4:$I$121,5)/15</f>
        <v>0.13333333333333333</v>
      </c>
      <c r="G11" s="110">
        <f>COUNTIF('Interests selection'!$I$4:$I$121,6)/15</f>
        <v>0.13333333333333333</v>
      </c>
    </row>
    <row r="12" spans="1:8" s="33" customFormat="1" ht="23.15" customHeight="1">
      <c r="B12" s="123" t="s">
        <v>0</v>
      </c>
      <c r="C12" s="121" t="s">
        <v>1</v>
      </c>
      <c r="D12" s="127" t="s">
        <v>5032</v>
      </c>
      <c r="E12" s="116" t="s">
        <v>5033</v>
      </c>
      <c r="F12" s="114" t="s">
        <v>4</v>
      </c>
      <c r="G12" s="111" t="s">
        <v>5</v>
      </c>
    </row>
    <row r="13" spans="1:8" s="133" customFormat="1" ht="64.5" customHeight="1">
      <c r="A13" s="62"/>
      <c r="B13" s="134" t="s">
        <v>5052</v>
      </c>
      <c r="C13" s="135" t="s">
        <v>5037</v>
      </c>
      <c r="D13" s="136" t="s">
        <v>5035</v>
      </c>
      <c r="E13" s="137" t="s">
        <v>5034</v>
      </c>
      <c r="F13" s="138" t="s">
        <v>5053</v>
      </c>
      <c r="G13" s="139" t="s">
        <v>5036</v>
      </c>
      <c r="H13" s="62"/>
    </row>
    <row r="14" spans="1:8" s="132" customFormat="1" ht="186" customHeight="1">
      <c r="A14" s="212"/>
      <c r="B14" s="119" t="s">
        <v>2548</v>
      </c>
      <c r="C14" s="112" t="s">
        <v>2552</v>
      </c>
      <c r="D14" s="112" t="s">
        <v>2550</v>
      </c>
      <c r="E14" s="112" t="s">
        <v>2549</v>
      </c>
      <c r="F14" s="112" t="s">
        <v>2553</v>
      </c>
      <c r="G14" s="112" t="s">
        <v>2551</v>
      </c>
      <c r="H14" s="131"/>
    </row>
    <row r="15" spans="1:8" ht="14.5" customHeight="1">
      <c r="A15" s="212"/>
      <c r="B15" s="35"/>
      <c r="C15" s="35"/>
      <c r="D15" s="35"/>
      <c r="E15" s="35"/>
      <c r="F15" s="35"/>
      <c r="G15" s="35"/>
    </row>
    <row r="16" spans="1:8" ht="14.5" customHeight="1">
      <c r="A16" s="212"/>
      <c r="B16" s="35"/>
      <c r="C16" s="35"/>
      <c r="D16" s="35"/>
      <c r="E16" s="35"/>
      <c r="F16" s="35"/>
      <c r="G16" s="35"/>
    </row>
    <row r="17" spans="1:7" ht="14.5" customHeight="1">
      <c r="A17" s="212"/>
      <c r="B17" s="35"/>
      <c r="C17" s="35"/>
      <c r="D17" s="35"/>
      <c r="E17" s="35"/>
      <c r="F17" s="35"/>
      <c r="G17" s="35"/>
    </row>
  </sheetData>
  <sheetProtection algorithmName="SHA-256" hashValue="hCB4Y+2Bc3EdC1oBIw2fdD4LVWPQVxBiylgx0RtwWFw=" saltValue="0gBatmZJknC+kiXj2l5j8w==" spinCount="100000" sheet="1" objects="1" scenarios="1"/>
  <mergeCells count="1">
    <mergeCell ref="A14:A17"/>
  </mergeCells>
  <conditionalFormatting sqref="D25">
    <cfRule type="iconSet" priority="1">
      <iconSet iconSet="5Quarters">
        <cfvo type="percent" val="0"/>
        <cfvo type="percent" val="20"/>
        <cfvo type="percent" val="40"/>
        <cfvo type="percent" val="60"/>
        <cfvo type="percent" val="80"/>
      </iconSet>
    </cfRule>
  </conditionalFormatting>
  <pageMargins left="0.7" right="0.7" top="0.75" bottom="0.75" header="0.3" footer="0.3"/>
  <pageSetup paperSize="9" orientation="portrait" r:id="rId1"/>
  <ignoredErrors>
    <ignoredError sqref="B10:G1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73AB-1247-4F62-8263-078F74703CF4}">
  <sheetPr codeName="Sheet6"/>
  <dimension ref="A1:BV1406"/>
  <sheetViews>
    <sheetView workbookViewId="0">
      <pane ySplit="3" topLeftCell="A4" activePane="bottomLeft" state="frozen"/>
      <selection activeCell="L1" sqref="L1"/>
      <selection pane="bottomLeft" sqref="A1:XFD1048576"/>
    </sheetView>
  </sheetViews>
  <sheetFormatPr defaultColWidth="8.7265625" defaultRowHeight="14"/>
  <cols>
    <col min="1" max="1" width="8.7265625" style="175" hidden="1" customWidth="1"/>
    <col min="2" max="2" width="54.453125" style="175" hidden="1" customWidth="1"/>
    <col min="3" max="8" width="8.7265625" style="175" hidden="1" customWidth="1"/>
    <col min="9" max="9" width="11" style="196" hidden="1" customWidth="1"/>
    <col min="10" max="10" width="20" style="201" hidden="1" customWidth="1"/>
    <col min="11" max="11" width="8.7265625" style="175" hidden="1" customWidth="1"/>
    <col min="12" max="12" width="11.1796875" style="177" customWidth="1"/>
    <col min="13" max="13" width="14.7265625" style="178" customWidth="1"/>
    <col min="14" max="14" width="30.81640625" style="178" customWidth="1"/>
    <col min="15" max="15" width="36.1796875" style="178" customWidth="1"/>
    <col min="16" max="17" width="17.1796875" style="179" customWidth="1"/>
    <col min="18" max="18" width="17.1796875" style="181" customWidth="1"/>
    <col min="19" max="20" width="17.1796875" style="180" customWidth="1"/>
    <col min="21" max="21" width="17.1796875" style="181" customWidth="1"/>
    <col min="22" max="22" width="38.81640625" style="178" customWidth="1"/>
    <col min="23" max="23" width="42.81640625" style="181" customWidth="1"/>
    <col min="24" max="24" width="8.7265625" style="201" customWidth="1"/>
    <col min="25" max="64" width="8.7265625" style="153"/>
    <col min="65" max="74" width="8.7265625" style="154"/>
    <col min="75" max="16384" width="8.7265625" style="175"/>
  </cols>
  <sheetData>
    <row r="1" spans="1:74" s="149" customFormat="1" ht="31">
      <c r="I1" s="192"/>
      <c r="J1" s="197"/>
      <c r="L1" s="150"/>
      <c r="M1" s="150"/>
      <c r="N1" s="150"/>
      <c r="O1" s="151"/>
      <c r="P1" s="142" t="s">
        <v>5056</v>
      </c>
      <c r="Q1" s="152" t="s">
        <v>1</v>
      </c>
      <c r="R1" s="152" t="s">
        <v>2</v>
      </c>
      <c r="S1" s="152" t="s">
        <v>4</v>
      </c>
      <c r="T1" s="152" t="s">
        <v>5</v>
      </c>
      <c r="U1" s="152" t="s">
        <v>0</v>
      </c>
      <c r="V1" s="150"/>
      <c r="W1" s="150"/>
      <c r="X1" s="197"/>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row>
    <row r="2" spans="1:74" s="147" customFormat="1" ht="24.65" customHeight="1">
      <c r="I2" s="193"/>
      <c r="J2" s="198"/>
      <c r="L2" s="148"/>
      <c r="M2" s="148"/>
      <c r="N2" s="148"/>
      <c r="O2" s="164" t="s">
        <v>5058</v>
      </c>
      <c r="P2" s="140">
        <f>COUNTIF('Interests selection'!$I$4:$I$121,4)/15</f>
        <v>0.13333333333333333</v>
      </c>
      <c r="Q2" s="140">
        <f>COUNTIF('Interests selection'!$I$4:$I$121,2)/15</f>
        <v>0.2</v>
      </c>
      <c r="R2" s="140">
        <f>COUNTIF('Interests selection'!$I$4:$I$121,3)/15</f>
        <v>0.2</v>
      </c>
      <c r="S2" s="140">
        <f>COUNTIF('Interests selection'!$I$4:$I$121,5)/15</f>
        <v>0.13333333333333333</v>
      </c>
      <c r="T2" s="140">
        <f>COUNTIF('Interests selection'!$I$4:$I$121,6)/15</f>
        <v>0.13333333333333333</v>
      </c>
      <c r="U2" s="140">
        <f>COUNTIF('Interests selection'!$I$4:$I$121,1)/15</f>
        <v>0.2</v>
      </c>
      <c r="V2" s="148"/>
      <c r="W2" s="148"/>
      <c r="X2" s="19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row>
    <row r="3" spans="1:74" s="165" customFormat="1" ht="31">
      <c r="A3" s="165" t="s">
        <v>5039</v>
      </c>
      <c r="B3" s="165" t="s">
        <v>5040</v>
      </c>
      <c r="C3" s="165" t="s">
        <v>0</v>
      </c>
      <c r="D3" s="165" t="s">
        <v>1</v>
      </c>
      <c r="E3" s="165" t="s">
        <v>2</v>
      </c>
      <c r="F3" s="165" t="s">
        <v>3</v>
      </c>
      <c r="G3" s="165" t="s">
        <v>4</v>
      </c>
      <c r="H3" s="165" t="s">
        <v>5</v>
      </c>
      <c r="I3" s="194" t="s">
        <v>2511</v>
      </c>
      <c r="J3" s="199" t="s">
        <v>5041</v>
      </c>
      <c r="L3" s="141" t="s">
        <v>5054</v>
      </c>
      <c r="M3" s="142" t="s">
        <v>5043</v>
      </c>
      <c r="N3" s="142" t="s">
        <v>2554</v>
      </c>
      <c r="O3" s="143" t="s">
        <v>5038</v>
      </c>
      <c r="P3" s="142" t="s">
        <v>5057</v>
      </c>
      <c r="Q3" s="144" t="s">
        <v>1</v>
      </c>
      <c r="R3" s="144" t="s">
        <v>2</v>
      </c>
      <c r="S3" s="145" t="s">
        <v>4</v>
      </c>
      <c r="T3" s="145" t="s">
        <v>5</v>
      </c>
      <c r="U3" s="144" t="s">
        <v>0</v>
      </c>
      <c r="V3" s="146" t="s">
        <v>5044</v>
      </c>
      <c r="W3" s="142" t="s">
        <v>5055</v>
      </c>
      <c r="X3" s="199" t="s">
        <v>5042</v>
      </c>
      <c r="Y3" s="166"/>
      <c r="Z3" s="166"/>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row>
    <row r="4" spans="1:74" s="155" customFormat="1" ht="182.15" customHeight="1">
      <c r="A4" s="155">
        <v>1111</v>
      </c>
      <c r="B4" s="155" t="str">
        <f>VLOOKUP(A4,OccupationInfo!A:B,2,FALSE)</f>
        <v>Chief Executives and Managing Directors</v>
      </c>
      <c r="C4" s="156">
        <v>5.5000000000000014E-2</v>
      </c>
      <c r="D4" s="156">
        <v>0.16666666666666666</v>
      </c>
      <c r="E4" s="156">
        <v>0.27833333333333332</v>
      </c>
      <c r="F4" s="156">
        <v>0.72166666666666668</v>
      </c>
      <c r="G4" s="156">
        <v>1</v>
      </c>
      <c r="H4" s="156">
        <v>0.44500000000000001</v>
      </c>
      <c r="I4" s="195">
        <f>(CORREL(C4:H4,'Your work interest results'!$B$9:$G$9)+1)/200*100</f>
        <v>7.5376105406340932E-2</v>
      </c>
      <c r="J4" s="200">
        <f>I4+1/COUNTIF($B$4:$B$592,"&lt;="&amp;B4)/200</f>
        <v>7.5432923588159118E-2</v>
      </c>
      <c r="L4" s="157">
        <f>INDEX(J:J,MATCH(N4,B:B,0))</f>
        <v>0.96575256681748489</v>
      </c>
      <c r="M4" s="158">
        <f>INDEX(OccupationInfo!A:A,MATCH('Your career matches'!N4,OccupationInfo!B:B,0))</f>
        <v>3991</v>
      </c>
      <c r="N4" s="159" t="str">
        <f t="shared" ref="N4:N23" si="0">INDEX(B:B,MATCH(X4,J:J,0))</f>
        <v>Boat Builders and Shipwrights</v>
      </c>
      <c r="O4" s="159" t="str">
        <f>INDEX(OccupationInfo!C:C,MATCH('Your career matches'!N4,OccupationInfo!B:B,0))</f>
        <v>Boat Builders and Shipwrights construct, fit out and repair boats and ships.</v>
      </c>
      <c r="P4" s="160">
        <f>VLOOKUP(N4,'Bar chart input'!B:H,2,FALSE)</f>
        <v>0.33333333333333331</v>
      </c>
      <c r="Q4" s="160">
        <f>VLOOKUP(N4,'Bar chart input'!B:H,3,FALSE)</f>
        <v>1</v>
      </c>
      <c r="R4" s="160">
        <f>VLOOKUP(N4,'Bar chart input'!B:H,4,FALSE)</f>
        <v>0.72166666666666668</v>
      </c>
      <c r="S4" s="160">
        <f>VLOOKUP(N4,'Bar chart input'!B:H,5,FALSE)</f>
        <v>0.16666666666666666</v>
      </c>
      <c r="T4" s="160">
        <f>VLOOKUP(N4,'Bar chart input'!B:H,6,FALSE)</f>
        <v>5.5000000000000014E-2</v>
      </c>
      <c r="U4" s="160">
        <f>VLOOKUP(N4,'Bar chart input'!B:H,7,FALSE)</f>
        <v>0.72166666666666668</v>
      </c>
      <c r="V4" s="159" t="str">
        <f>INDEX(OccupationInfo!D:D,MATCH('Your career matches'!N4,OccupationInfo!B:B,0))</f>
        <v>You usually need a certificate III in marine craft construction to work as a Boat Builder or Shipwright. This course is often completed as part of an apprenticeship.</v>
      </c>
      <c r="W4" s="161" t="str">
        <f>HYPERLINK(VLOOKUP(M4,URL!A:C,3,FALSE))</f>
        <v>https://labourmarketinsights.gov.au/occupation-profile/Boat-Builders-and-Shipwrights?occupationCode=3991</v>
      </c>
      <c r="X4" s="202" cm="1">
        <f t="array" ref="X4:X23">LARGE(J:J,{1;2;3;4;5;6;7;8;9;10;11;12;13;14;15;16;17;18;19;20})</f>
        <v>0.96575256681748489</v>
      </c>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3"/>
      <c r="BN4" s="163"/>
      <c r="BO4" s="163"/>
      <c r="BP4" s="163"/>
      <c r="BQ4" s="163"/>
      <c r="BR4" s="163"/>
      <c r="BS4" s="163"/>
      <c r="BT4" s="163"/>
      <c r="BU4" s="163"/>
      <c r="BV4" s="163"/>
    </row>
    <row r="5" spans="1:74" s="155" customFormat="1" ht="182.15" customHeight="1">
      <c r="A5" s="155">
        <v>1112</v>
      </c>
      <c r="B5" s="155" t="str">
        <f>VLOOKUP(A5,OccupationInfo!A:B,2,FALSE)</f>
        <v>General Managers</v>
      </c>
      <c r="C5" s="156">
        <v>5.5000000000000014E-2</v>
      </c>
      <c r="D5" s="156">
        <v>5.5000000000000014E-2</v>
      </c>
      <c r="E5" s="156">
        <v>0</v>
      </c>
      <c r="F5" s="156">
        <v>0.44500000000000001</v>
      </c>
      <c r="G5" s="156">
        <v>1</v>
      </c>
      <c r="H5" s="156">
        <v>0.38833333333333336</v>
      </c>
      <c r="I5" s="195">
        <f>(CORREL(C5:H5,'Your work interest results'!$B$9:$G$9)+1)/200*100</f>
        <v>8.6991664947261127E-2</v>
      </c>
      <c r="J5" s="200">
        <f t="shared" ref="J5:J68" si="1">I5+1/COUNTIF($B$4:$B$592,"&lt;="&amp;B5)/200</f>
        <v>8.7013404077695908E-2</v>
      </c>
      <c r="L5" s="157">
        <f>INDEX(J:J,MATCH(N5,B:B,0))</f>
        <v>0.95122872362153543</v>
      </c>
      <c r="M5" s="158">
        <f>INDEX(OccupationInfo!A:A,MATCH('Your career matches'!N5,OccupationInfo!B:B,0))</f>
        <v>234514</v>
      </c>
      <c r="N5" s="159" t="str">
        <f t="shared" si="0"/>
        <v>Biotechnologists</v>
      </c>
      <c r="O5" s="159" t="str">
        <f>INDEX(OccupationInfo!C:C,MATCH('Your career matches'!N5,OccupationInfo!B:B,0))</f>
        <v>Biotechnologists study the anatomy, physiology and characteristics of living organisms and isolated biological molecules, and develop new materials for applying to a range of purposes.</v>
      </c>
      <c r="P5" s="160">
        <f>VLOOKUP(N5,'Bar chart input'!B:H,2,FALSE)</f>
        <v>0.33333333333333331</v>
      </c>
      <c r="Q5" s="160">
        <f>VLOOKUP(N5,'Bar chart input'!B:H,3,FALSE)</f>
        <v>1</v>
      </c>
      <c r="R5" s="160">
        <f>VLOOKUP(N5,'Bar chart input'!B:H,4,FALSE)</f>
        <v>0.61166666666666669</v>
      </c>
      <c r="S5" s="160">
        <f>VLOOKUP(N5,'Bar chart input'!B:H,5,FALSE)</f>
        <v>0</v>
      </c>
      <c r="T5" s="160">
        <f>VLOOKUP(N5,'Bar chart input'!B:H,6,FALSE)</f>
        <v>5.5000000000000014E-2</v>
      </c>
      <c r="U5" s="160">
        <f>VLOOKUP(N5,'Bar chart input'!B:H,7,FALSE)</f>
        <v>0.72166666666666668</v>
      </c>
      <c r="V5" s="159" t="str">
        <f>INDEX(OccupationInfo!D:D,MATCH('Your career matches'!N5,OccupationInfo!B:B,0))</f>
        <v>You need a bachelor degree in science majoring in biotechnology, biomedical science or a related field to work as a Biotechnologist. It is also common to complete postgraduate studies.</v>
      </c>
      <c r="W5" s="161" t="str">
        <f>HYPERLINK(VLOOKUP(M5,URL!A:C,3,FALSE))</f>
        <v>https://labourmarketinsights.gov.au/occupation-profile/Biotechnologists?occupationCode=234514</v>
      </c>
      <c r="X5" s="202">
        <v>0.95122872362153543</v>
      </c>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3"/>
      <c r="BN5" s="163"/>
      <c r="BO5" s="163"/>
      <c r="BP5" s="163"/>
      <c r="BQ5" s="163"/>
      <c r="BR5" s="163"/>
      <c r="BS5" s="163"/>
      <c r="BT5" s="163"/>
      <c r="BU5" s="163"/>
      <c r="BV5" s="163"/>
    </row>
    <row r="6" spans="1:74" s="155" customFormat="1" ht="182.15" customHeight="1">
      <c r="A6" s="155">
        <v>1211</v>
      </c>
      <c r="B6" s="155" t="str">
        <f>VLOOKUP(A6,OccupationInfo!A:B,2,FALSE)</f>
        <v>Aquaculture Farmers</v>
      </c>
      <c r="C6" s="156">
        <v>0.83333333333333337</v>
      </c>
      <c r="D6" s="156">
        <v>0.44500000000000001</v>
      </c>
      <c r="E6" s="156">
        <v>0.11166666666666665</v>
      </c>
      <c r="F6" s="156">
        <v>0.61166666666666669</v>
      </c>
      <c r="G6" s="156">
        <v>1</v>
      </c>
      <c r="H6" s="156">
        <v>0.11166666666666665</v>
      </c>
      <c r="I6" s="195">
        <f>(CORREL(C6:H6,'Your work interest results'!$B$9:$G$9)+1)/200*100</f>
        <v>0.41724825263496129</v>
      </c>
      <c r="J6" s="200">
        <f t="shared" si="1"/>
        <v>0.41743343782014647</v>
      </c>
      <c r="L6" s="157">
        <f t="shared" ref="L6:L23" si="2">INDEX(J:J,MATCH(N6,B:B,0))</f>
        <v>0.93746310646661091</v>
      </c>
      <c r="M6" s="158">
        <f>INDEX(OccupationInfo!A:A,MATCH('Your career matches'!N6,OccupationInfo!B:B,0))</f>
        <v>234513</v>
      </c>
      <c r="N6" s="159" t="str">
        <f t="shared" si="0"/>
        <v>Biochemists</v>
      </c>
      <c r="O6" s="159" t="str">
        <f>INDEX(OccupationInfo!C:C,MATCH('Your career matches'!N6,OccupationInfo!B:B,0))</f>
        <v>Biochemists study the biochemistry of living organisms and the molecular structure and function of related components.</v>
      </c>
      <c r="P6" s="160">
        <f>VLOOKUP(N6,'Bar chart input'!B:H,2,FALSE)</f>
        <v>0.38833333333333336</v>
      </c>
      <c r="Q6" s="160">
        <f>VLOOKUP(N6,'Bar chart input'!B:H,3,FALSE)</f>
        <v>1</v>
      </c>
      <c r="R6" s="160">
        <f>VLOOKUP(N6,'Bar chart input'!B:H,4,FALSE)</f>
        <v>0.66666666666666663</v>
      </c>
      <c r="S6" s="160">
        <f>VLOOKUP(N6,'Bar chart input'!B:H,5,FALSE)</f>
        <v>0.11166666666666665</v>
      </c>
      <c r="T6" s="160">
        <f>VLOOKUP(N6,'Bar chart input'!B:H,6,FALSE)</f>
        <v>5.5000000000000014E-2</v>
      </c>
      <c r="U6" s="160">
        <f>VLOOKUP(N6,'Bar chart input'!B:H,7,FALSE)</f>
        <v>0.61166666666666669</v>
      </c>
      <c r="V6" s="159" t="str">
        <f>INDEX(OccupationInfo!D:D,MATCH('Your career matches'!N6,OccupationInfo!B:B,0))</f>
        <v>You need a bachelor degree in science or applied science majoring in biochemistry, molecular biology, biomedical science or a related field to work as a Biochemist. It is also common to complete postgraduate studies.</v>
      </c>
      <c r="W6" s="161" t="str">
        <f>HYPERLINK(VLOOKUP(M6,URL!A:C,3,FALSE))</f>
        <v>https://labourmarketinsights.gov.au/occupation-profile/Biochemists?occupationCode=234513</v>
      </c>
      <c r="X6" s="202">
        <v>0.93746310646661091</v>
      </c>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3"/>
      <c r="BN6" s="163"/>
      <c r="BO6" s="163"/>
      <c r="BP6" s="163"/>
      <c r="BQ6" s="163"/>
      <c r="BR6" s="163"/>
      <c r="BS6" s="163"/>
      <c r="BT6" s="163"/>
      <c r="BU6" s="163"/>
      <c r="BV6" s="163"/>
    </row>
    <row r="7" spans="1:74" s="155" customFormat="1" ht="182.15" customHeight="1">
      <c r="A7" s="155">
        <v>1212</v>
      </c>
      <c r="B7" s="155" t="str">
        <f>VLOOKUP(A7,OccupationInfo!A:B,2,FALSE)</f>
        <v>Crop Farmers</v>
      </c>
      <c r="C7" s="156">
        <v>0.94499999999999995</v>
      </c>
      <c r="D7" s="156">
        <v>0.27833333333333332</v>
      </c>
      <c r="E7" s="156">
        <v>5.5000000000000014E-2</v>
      </c>
      <c r="F7" s="156">
        <v>0.66666666666666663</v>
      </c>
      <c r="G7" s="156">
        <v>1</v>
      </c>
      <c r="H7" s="156">
        <v>0.11166666666666665</v>
      </c>
      <c r="I7" s="195">
        <f>(CORREL(C7:H7,'Your work interest results'!$B$9:$G$9)+1)/200*100</f>
        <v>0.39078062391733087</v>
      </c>
      <c r="J7" s="200">
        <f t="shared" si="1"/>
        <v>0.39082030645701343</v>
      </c>
      <c r="L7" s="157">
        <f t="shared" si="2"/>
        <v>0.9372836248424351</v>
      </c>
      <c r="M7" s="158">
        <f>INDEX(OccupationInfo!A:A,MATCH('Your career matches'!N7,OccupationInfo!B:B,0))</f>
        <v>232112</v>
      </c>
      <c r="N7" s="159" t="str">
        <f t="shared" si="0"/>
        <v>Landscape Architects</v>
      </c>
      <c r="O7" s="159" t="str">
        <f>INDEX(OccupationInfo!C:C,MATCH('Your career matches'!N7,OccupationInfo!B:B,0))</f>
        <v>Landscape Architects plan and design land areas for projects such as open space networks, parks, schools, institutions, roads, external areas for all building types, land subdivisions, and commercial, industrial and residential sites.</v>
      </c>
      <c r="P7" s="160">
        <f>VLOOKUP(N7,'Bar chart input'!B:H,2,FALSE)</f>
        <v>0.22166666666666668</v>
      </c>
      <c r="Q7" s="160">
        <f>VLOOKUP(N7,'Bar chart input'!B:H,3,FALSE)</f>
        <v>0.72166666666666668</v>
      </c>
      <c r="R7" s="160">
        <f>VLOOKUP(N7,'Bar chart input'!B:H,4,FALSE)</f>
        <v>0.88833333333333331</v>
      </c>
      <c r="S7" s="160">
        <f>VLOOKUP(N7,'Bar chart input'!B:H,5,FALSE)</f>
        <v>0.5</v>
      </c>
      <c r="T7" s="160">
        <f>VLOOKUP(N7,'Bar chart input'!B:H,6,FALSE)</f>
        <v>0.11166666666666665</v>
      </c>
      <c r="U7" s="160">
        <f>VLOOKUP(N7,'Bar chart input'!B:H,7,FALSE)</f>
        <v>0.66666666666666663</v>
      </c>
      <c r="V7" s="159" t="str">
        <f>INDEX(OccupationInfo!D:D,MATCH('Your career matches'!N7,OccupationInfo!B:B,0))</f>
        <v>You usually need a bachelor degree in landscape architecture to work as a Landscape Architect. Some workers have a Vocational Education and Training (VET) qualification.</v>
      </c>
      <c r="W7" s="161" t="str">
        <f>HYPERLINK(VLOOKUP(M7,URL!A:C,3,FALSE))</f>
        <v>https://labourmarketinsights.gov.au/occupation-profile/Landscape-Architects?occupationCode=232112</v>
      </c>
      <c r="X7" s="202">
        <v>0.9372836248424351</v>
      </c>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3"/>
      <c r="BN7" s="163"/>
      <c r="BO7" s="163"/>
      <c r="BP7" s="163"/>
      <c r="BQ7" s="163"/>
      <c r="BR7" s="163"/>
      <c r="BS7" s="163"/>
      <c r="BT7" s="163"/>
      <c r="BU7" s="163"/>
      <c r="BV7" s="163"/>
    </row>
    <row r="8" spans="1:74" s="155" customFormat="1" ht="182.15" customHeight="1">
      <c r="A8" s="155">
        <v>1213</v>
      </c>
      <c r="B8" s="155" t="str">
        <f>VLOOKUP(A8,OccupationInfo!A:B,2,FALSE)</f>
        <v>Livestock Farmers</v>
      </c>
      <c r="C8" s="156">
        <v>0.94499999999999995</v>
      </c>
      <c r="D8" s="156">
        <v>0.27833333333333332</v>
      </c>
      <c r="E8" s="156">
        <v>5.5000000000000014E-2</v>
      </c>
      <c r="F8" s="156">
        <v>0.66666666666666663</v>
      </c>
      <c r="G8" s="156">
        <v>1</v>
      </c>
      <c r="H8" s="156">
        <v>0.11166666666666665</v>
      </c>
      <c r="I8" s="195">
        <f>(CORREL(C8:H8,'Your work interest results'!$B$9:$G$9)+1)/200*100</f>
        <v>0.39078062391733087</v>
      </c>
      <c r="J8" s="200">
        <f t="shared" si="1"/>
        <v>0.39079670108774889</v>
      </c>
      <c r="L8" s="157">
        <f t="shared" si="2"/>
        <v>0.93379491515172508</v>
      </c>
      <c r="M8" s="158">
        <f>INDEX(OccupationInfo!A:A,MATCH('Your career matches'!N8,OccupationInfo!B:B,0))</f>
        <v>272414</v>
      </c>
      <c r="N8" s="159" t="str">
        <f t="shared" si="0"/>
        <v>Archaeologists</v>
      </c>
      <c r="O8" s="159" t="str">
        <f>INDEX(OccupationInfo!C:C,MATCH('Your career matches'!N8,OccupationInfo!B:B,0))</f>
        <v>Archaeologists study human activity in the past, primarily through the recovery and analysis of the material culture and environmental data left behind, which includes artefacts, architecture, biofacts and cultural landscapes (the archaeological record).</v>
      </c>
      <c r="P8" s="160">
        <f>VLOOKUP(N8,'Bar chart input'!B:H,2,FALSE)</f>
        <v>0.44500000000000001</v>
      </c>
      <c r="Q8" s="160">
        <f>VLOOKUP(N8,'Bar chart input'!B:H,3,FALSE)</f>
        <v>1</v>
      </c>
      <c r="R8" s="160">
        <f>VLOOKUP(N8,'Bar chart input'!B:H,4,FALSE)</f>
        <v>0.61166666666666669</v>
      </c>
      <c r="S8" s="160">
        <f>VLOOKUP(N8,'Bar chart input'!B:H,5,FALSE)</f>
        <v>0.22166666666666668</v>
      </c>
      <c r="T8" s="160">
        <f>VLOOKUP(N8,'Bar chart input'!B:H,6,FALSE)</f>
        <v>0.16666666666666666</v>
      </c>
      <c r="U8" s="160">
        <f>VLOOKUP(N8,'Bar chart input'!B:H,7,FALSE)</f>
        <v>0.72166666666666668</v>
      </c>
      <c r="V8" s="159" t="str">
        <f>INDEX(OccupationInfo!D:D,MATCH('Your career matches'!N8,OccupationInfo!B:B,0))</f>
        <v>You need a bachelor degree in archaeology or another related field to work as an Archaeologist. It is also common to complete postgraduate studies.</v>
      </c>
      <c r="W8" s="161" t="str">
        <f>HYPERLINK(VLOOKUP(M8,URL!A:C,3,FALSE))</f>
        <v>https://labourmarketinsights.gov.au/occupation-profile/Archaeologists?occupationCode=272414</v>
      </c>
      <c r="X8" s="202">
        <v>0.93379491515172508</v>
      </c>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3"/>
      <c r="BN8" s="163"/>
      <c r="BO8" s="163"/>
      <c r="BP8" s="163"/>
      <c r="BQ8" s="163"/>
      <c r="BR8" s="163"/>
      <c r="BS8" s="163"/>
      <c r="BT8" s="163"/>
      <c r="BU8" s="163"/>
      <c r="BV8" s="163"/>
    </row>
    <row r="9" spans="1:74" s="155" customFormat="1" ht="182.15" customHeight="1">
      <c r="A9" s="155">
        <v>1214</v>
      </c>
      <c r="B9" s="155" t="str">
        <f>VLOOKUP(A9,OccupationInfo!A:B,2,FALSE)</f>
        <v>Mixed Crop and Livestock Farmers</v>
      </c>
      <c r="C9" s="156">
        <v>0.94499999999999995</v>
      </c>
      <c r="D9" s="156">
        <v>0.27833333333333332</v>
      </c>
      <c r="E9" s="156">
        <v>5.5000000000000014E-2</v>
      </c>
      <c r="F9" s="156">
        <v>0.66666666666666663</v>
      </c>
      <c r="G9" s="156">
        <v>1</v>
      </c>
      <c r="H9" s="156">
        <v>0.11166666666666665</v>
      </c>
      <c r="I9" s="195">
        <f>(CORREL(C9:H9,'Your work interest results'!$B$9:$G$9)+1)/200*100</f>
        <v>0.39078062391733087</v>
      </c>
      <c r="J9" s="200">
        <f t="shared" si="1"/>
        <v>0.3907947882232799</v>
      </c>
      <c r="L9" s="157">
        <f t="shared" si="2"/>
        <v>0.91574457555423994</v>
      </c>
      <c r="M9" s="158">
        <f>INDEX(OccupationInfo!A:A,MATCH('Your career matches'!N9,OccupationInfo!B:B,0))</f>
        <v>233911</v>
      </c>
      <c r="N9" s="159" t="str">
        <f t="shared" si="0"/>
        <v>Aeronautical Engineers</v>
      </c>
      <c r="O9" s="159" t="str">
        <f>INDEX(OccupationInfo!C:C,MATCH('Your career matches'!N9,OccupationInfo!B:B,0))</f>
        <v>Aeronautical Engineers perform and supervise engineering work concerned with the design, development, manufacture, maintenance and modification of aircraft for flight.</v>
      </c>
      <c r="P9" s="160">
        <f>VLOOKUP(N9,'Bar chart input'!B:H,2,FALSE)</f>
        <v>0.33333333333333331</v>
      </c>
      <c r="Q9" s="160">
        <f>VLOOKUP(N9,'Bar chart input'!B:H,3,FALSE)</f>
        <v>1</v>
      </c>
      <c r="R9" s="160">
        <f>VLOOKUP(N9,'Bar chart input'!B:H,4,FALSE)</f>
        <v>0.44500000000000001</v>
      </c>
      <c r="S9" s="160">
        <f>VLOOKUP(N9,'Bar chart input'!B:H,5,FALSE)</f>
        <v>0.22166666666666668</v>
      </c>
      <c r="T9" s="160">
        <f>VLOOKUP(N9,'Bar chart input'!B:H,6,FALSE)</f>
        <v>5.5000000000000014E-2</v>
      </c>
      <c r="U9" s="160">
        <f>VLOOKUP(N9,'Bar chart input'!B:H,7,FALSE)</f>
        <v>0.77833333333333332</v>
      </c>
      <c r="V9" s="159" t="str">
        <f>INDEX(OccupationInfo!D:D,MATCH('Your career matches'!N9,OccupationInfo!B:B,0))</f>
        <v>You need a bachelor degree in engineering majoring in aeronautical or aerospace engineering to work as an Aeronautical Engineer. It is also common to complete postgraduate studies.</v>
      </c>
      <c r="W9" s="161" t="str">
        <f>HYPERLINK(VLOOKUP(M9,URL!A:C,3,FALSE))</f>
        <v>https://labourmarketinsights.gov.au/occupation-profile/Aeronautical-Engineers?occupationCode=233911</v>
      </c>
      <c r="X9" s="202">
        <v>0.91574457555423994</v>
      </c>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3"/>
      <c r="BN9" s="163"/>
      <c r="BO9" s="163"/>
      <c r="BP9" s="163"/>
      <c r="BQ9" s="163"/>
      <c r="BR9" s="163"/>
      <c r="BS9" s="163"/>
      <c r="BT9" s="163"/>
      <c r="BU9" s="163"/>
      <c r="BV9" s="163"/>
    </row>
    <row r="10" spans="1:74" s="155" customFormat="1" ht="182.15" customHeight="1">
      <c r="A10" s="155">
        <v>1321</v>
      </c>
      <c r="B10" s="155" t="str">
        <f>VLOOKUP(A10,OccupationInfo!A:B,2,FALSE)</f>
        <v>Corporate Services Managers</v>
      </c>
      <c r="C10" s="156">
        <v>5.5000000000000014E-2</v>
      </c>
      <c r="D10" s="156">
        <v>5.5000000000000014E-2</v>
      </c>
      <c r="E10" s="156">
        <v>0</v>
      </c>
      <c r="F10" s="156">
        <v>0.44500000000000001</v>
      </c>
      <c r="G10" s="156">
        <v>1</v>
      </c>
      <c r="H10" s="156">
        <v>0.38833333333333336</v>
      </c>
      <c r="I10" s="195">
        <f>(CORREL(C10:H10,'Your work interest results'!$B$9:$G$9)+1)/200*100</f>
        <v>8.6991664947261127E-2</v>
      </c>
      <c r="J10" s="200">
        <f t="shared" si="1"/>
        <v>8.7034768395536991E-2</v>
      </c>
      <c r="L10" s="157">
        <f t="shared" si="2"/>
        <v>0.90473723278158102</v>
      </c>
      <c r="M10" s="158">
        <f>INDEX(OccupationInfo!A:A,MATCH('Your career matches'!N10,OccupationInfo!B:B,0))</f>
        <v>312111</v>
      </c>
      <c r="N10" s="159" t="str">
        <f t="shared" si="0"/>
        <v>Architectural Draftspersons</v>
      </c>
      <c r="O10" s="159" t="str">
        <f>INDEX(OccupationInfo!C:C,MATCH('Your career matches'!N10,OccupationInfo!B:B,0))</f>
        <v>Architectural Draftspersons complete Architects' concepts by preparing drawings and plans, and liaising with builders and contractors.</v>
      </c>
      <c r="P10" s="160">
        <f>VLOOKUP(N10,'Bar chart input'!B:H,2,FALSE)</f>
        <v>0.55500000000000005</v>
      </c>
      <c r="Q10" s="160">
        <f>VLOOKUP(N10,'Bar chart input'!B:H,3,FALSE)</f>
        <v>0.61166666666666669</v>
      </c>
      <c r="R10" s="160">
        <f>VLOOKUP(N10,'Bar chart input'!B:H,4,FALSE)</f>
        <v>0.77833333333333332</v>
      </c>
      <c r="S10" s="160">
        <f>VLOOKUP(N10,'Bar chart input'!B:H,5,FALSE)</f>
        <v>0.22166666666666668</v>
      </c>
      <c r="T10" s="160">
        <f>VLOOKUP(N10,'Bar chart input'!B:H,6,FALSE)</f>
        <v>5.5000000000000014E-2</v>
      </c>
      <c r="U10" s="160">
        <f>VLOOKUP(N10,'Bar chart input'!B:H,7,FALSE)</f>
        <v>0.72166666666666668</v>
      </c>
      <c r="V10" s="159" t="str">
        <f>INDEX(OccupationInfo!D:D,MATCH('Your career matches'!N10,OccupationInfo!B:B,0))</f>
        <v>You usually need a formal qualification in architecture or building design to work as an Architectural Draftsperson. Vocational Education and Training (VET) and university are both common study pathways.</v>
      </c>
      <c r="W10" s="161" t="str">
        <f>HYPERLINK(VLOOKUP(M10,URL!A:C,3,FALSE))</f>
        <v>https://labourmarketinsights.gov.au/occupation-profile/Architectural-Draftspersons?occupationCode=312111</v>
      </c>
      <c r="X10" s="202">
        <v>0.90473723278158102</v>
      </c>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3"/>
      <c r="BN10" s="163"/>
      <c r="BO10" s="163"/>
      <c r="BP10" s="163"/>
      <c r="BQ10" s="163"/>
      <c r="BR10" s="163"/>
      <c r="BS10" s="163"/>
      <c r="BT10" s="163"/>
      <c r="BU10" s="163"/>
      <c r="BV10" s="163"/>
    </row>
    <row r="11" spans="1:74" s="155" customFormat="1" ht="182.15" customHeight="1">
      <c r="A11" s="155">
        <v>1322</v>
      </c>
      <c r="B11" s="155" t="str">
        <f>VLOOKUP(A11,OccupationInfo!A:B,2,FALSE)</f>
        <v>Finance Managers</v>
      </c>
      <c r="C11" s="156">
        <v>0.11166666666666665</v>
      </c>
      <c r="D11" s="156">
        <v>0.27833333333333332</v>
      </c>
      <c r="E11" s="156">
        <v>0</v>
      </c>
      <c r="F11" s="156">
        <v>1</v>
      </c>
      <c r="G11" s="156">
        <v>0.83333333333333337</v>
      </c>
      <c r="H11" s="156">
        <v>0.27833333333333332</v>
      </c>
      <c r="I11" s="195">
        <f>(CORREL(C11:H11,'Your work interest results'!$B$9:$G$9)+1)/200*100</f>
        <v>0.11162130981514266</v>
      </c>
      <c r="J11" s="200">
        <f t="shared" si="1"/>
        <v>0.11164630981514266</v>
      </c>
      <c r="L11" s="157">
        <f t="shared" si="2"/>
        <v>0.90294850088548018</v>
      </c>
      <c r="M11" s="158">
        <f>INDEX(OccupationInfo!A:A,MATCH('Your career matches'!N11,OccupationInfo!B:B,0))</f>
        <v>234112</v>
      </c>
      <c r="N11" s="159" t="str">
        <f t="shared" si="0"/>
        <v>Agricultural Scientists</v>
      </c>
      <c r="O11" s="159" t="str">
        <f>INDEX(OccupationInfo!C:C,MATCH('Your career matches'!N11,OccupationInfo!B:B,0))</f>
        <v>Agricultural Scientists study commercial plants, animals and cultivation techniques to enhance the productivity of farms and agricultural industries.</v>
      </c>
      <c r="P11" s="160">
        <f>VLOOKUP(N11,'Bar chart input'!B:H,2,FALSE)</f>
        <v>0.33333333333333331</v>
      </c>
      <c r="Q11" s="160">
        <f>VLOOKUP(N11,'Bar chart input'!B:H,3,FALSE)</f>
        <v>1</v>
      </c>
      <c r="R11" s="160">
        <f>VLOOKUP(N11,'Bar chart input'!B:H,4,FALSE)</f>
        <v>0.44500000000000001</v>
      </c>
      <c r="S11" s="160">
        <f>VLOOKUP(N11,'Bar chart input'!B:H,5,FALSE)</f>
        <v>0.11166666666666665</v>
      </c>
      <c r="T11" s="160">
        <f>VLOOKUP(N11,'Bar chart input'!B:H,6,FALSE)</f>
        <v>0.33333333333333331</v>
      </c>
      <c r="U11" s="160">
        <f>VLOOKUP(N11,'Bar chart input'!B:H,7,FALSE)</f>
        <v>0.77833333333333332</v>
      </c>
      <c r="V11" s="159" t="str">
        <f>INDEX(OccupationInfo!D:D,MATCH('Your career matches'!N11,OccupationInfo!B:B,0))</f>
        <v>You need a bachelor degree in agricultural science or another related field to work as an Agricultural Scientist. It is also common to complete postgraduate studies.</v>
      </c>
      <c r="W11" s="161" t="str">
        <f>HYPERLINK(VLOOKUP(M11,URL!A:C,3,FALSE))</f>
        <v>https://labourmarketinsights.gov.au/occupation-profile/Agricultural-Scientists?occupationCode=234112</v>
      </c>
      <c r="X11" s="202">
        <v>0.90294850088548018</v>
      </c>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3"/>
      <c r="BN11" s="163"/>
      <c r="BO11" s="163"/>
      <c r="BP11" s="163"/>
      <c r="BQ11" s="163"/>
      <c r="BR11" s="163"/>
      <c r="BS11" s="163"/>
      <c r="BT11" s="163"/>
      <c r="BU11" s="163"/>
      <c r="BV11" s="163"/>
    </row>
    <row r="12" spans="1:74" s="155" customFormat="1" ht="182.15" customHeight="1">
      <c r="A12" s="155">
        <v>1323</v>
      </c>
      <c r="B12" s="155" t="str">
        <f>VLOOKUP(A12,OccupationInfo!A:B,2,FALSE)</f>
        <v>Human Resource Managers</v>
      </c>
      <c r="C12" s="156">
        <v>5.5000000000000014E-2</v>
      </c>
      <c r="D12" s="156">
        <v>0.22166666666666668</v>
      </c>
      <c r="E12" s="156">
        <v>0.22166666666666668</v>
      </c>
      <c r="F12" s="156">
        <v>0.66666666666666663</v>
      </c>
      <c r="G12" s="156">
        <v>1</v>
      </c>
      <c r="H12" s="156">
        <v>0.77833333333333332</v>
      </c>
      <c r="I12" s="195">
        <f>(CORREL(C12:H12,'Your work interest results'!$B$9:$G$9)+1)/200*100</f>
        <v>2.7644734838079943E-2</v>
      </c>
      <c r="J12" s="200">
        <f t="shared" si="1"/>
        <v>2.7664266088079943E-2</v>
      </c>
      <c r="L12" s="157">
        <f t="shared" si="2"/>
        <v>0.90265160479911033</v>
      </c>
      <c r="M12" s="158">
        <f>INDEX(OccupationInfo!A:A,MATCH('Your career matches'!N12,OccupationInfo!B:B,0))</f>
        <v>234515</v>
      </c>
      <c r="N12" s="159" t="str">
        <f t="shared" si="0"/>
        <v>Botanists</v>
      </c>
      <c r="O12" s="159" t="str">
        <f>INDEX(OccupationInfo!C:C,MATCH('Your career matches'!N12,OccupationInfo!B:B,0))</f>
        <v>Botanists study the anatomy, physiology, biochemistry and ecology of plants.</v>
      </c>
      <c r="P12" s="160">
        <f>VLOOKUP(N12,'Bar chart input'!B:H,2,FALSE)</f>
        <v>0.33333333333333331</v>
      </c>
      <c r="Q12" s="160">
        <f>VLOOKUP(N12,'Bar chart input'!B:H,3,FALSE)</f>
        <v>1</v>
      </c>
      <c r="R12" s="160">
        <f>VLOOKUP(N12,'Bar chart input'!B:H,4,FALSE)</f>
        <v>0.44500000000000001</v>
      </c>
      <c r="S12" s="160">
        <f>VLOOKUP(N12,'Bar chart input'!B:H,5,FALSE)</f>
        <v>0.11166666666666665</v>
      </c>
      <c r="T12" s="160">
        <f>VLOOKUP(N12,'Bar chart input'!B:H,6,FALSE)</f>
        <v>0.33333333333333331</v>
      </c>
      <c r="U12" s="160">
        <f>VLOOKUP(N12,'Bar chart input'!B:H,7,FALSE)</f>
        <v>0.77833333333333332</v>
      </c>
      <c r="V12" s="159" t="str">
        <f>INDEX(OccupationInfo!D:D,MATCH('Your career matches'!N12,OccupationInfo!B:B,0))</f>
        <v>You need a bachelor degree in science majoring in botany, plant science or a related field to work as a Botanist. It is also common to complete postgraduate studies.</v>
      </c>
      <c r="W12" s="161" t="str">
        <f>HYPERLINK(VLOOKUP(M12,URL!A:C,3,FALSE))</f>
        <v>https://labourmarketinsights.gov.au/occupation-profile/Botanists?occupationCode=234515</v>
      </c>
      <c r="X12" s="202">
        <v>0.90265160479911033</v>
      </c>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3"/>
      <c r="BN12" s="163"/>
      <c r="BO12" s="163"/>
      <c r="BP12" s="163"/>
      <c r="BQ12" s="163"/>
      <c r="BR12" s="163"/>
      <c r="BS12" s="163"/>
      <c r="BT12" s="163"/>
      <c r="BU12" s="163"/>
      <c r="BV12" s="163"/>
    </row>
    <row r="13" spans="1:74" s="155" customFormat="1" ht="182.15" customHeight="1">
      <c r="A13" s="155">
        <v>1324</v>
      </c>
      <c r="B13" s="155" t="str">
        <f>VLOOKUP(A13,OccupationInfo!A:B,2,FALSE)</f>
        <v>Policy and Planning Managers</v>
      </c>
      <c r="C13" s="156">
        <v>5.5000000000000014E-2</v>
      </c>
      <c r="D13" s="156">
        <v>0.16666666666666666</v>
      </c>
      <c r="E13" s="156">
        <v>0.27833333333333332</v>
      </c>
      <c r="F13" s="156">
        <v>0.72166666666666668</v>
      </c>
      <c r="G13" s="156">
        <v>1</v>
      </c>
      <c r="H13" s="156">
        <v>0.44500000000000001</v>
      </c>
      <c r="I13" s="195">
        <f>(CORREL(C13:H13,'Your work interest results'!$B$9:$G$9)+1)/200*100</f>
        <v>7.5376105406340932E-2</v>
      </c>
      <c r="J13" s="200">
        <f t="shared" si="1"/>
        <v>7.5387953747573164E-2</v>
      </c>
      <c r="L13" s="157">
        <f t="shared" si="2"/>
        <v>0.89052871098770325</v>
      </c>
      <c r="M13" s="158">
        <f>INDEX(OccupationInfo!A:A,MATCH('Your career matches'!N13,OccupationInfo!B:B,0))</f>
        <v>312512</v>
      </c>
      <c r="N13" s="159" t="str">
        <f t="shared" si="0"/>
        <v>Mechanical Engineering Technicians</v>
      </c>
      <c r="O13" s="159" t="str">
        <f>INDEX(OccupationInfo!C:C,MATCH('Your career matches'!N13,OccupationInfo!B:B,0))</f>
        <v>Mechanical Engineering Technicians conduct tests of mechanical systems, collect and analyse data, and assemble and install mechanical assemblies in support of Mechanical Engineers and Engineering Technologists.</v>
      </c>
      <c r="P13" s="160">
        <f>VLOOKUP(N13,'Bar chart input'!B:H,2,FALSE)</f>
        <v>0.44500000000000001</v>
      </c>
      <c r="Q13" s="160">
        <f>VLOOKUP(N13,'Bar chart input'!B:H,3,FALSE)</f>
        <v>0.83333333333333337</v>
      </c>
      <c r="R13" s="160">
        <f>VLOOKUP(N13,'Bar chart input'!B:H,4,FALSE)</f>
        <v>0.38833333333333336</v>
      </c>
      <c r="S13" s="160">
        <f>VLOOKUP(N13,'Bar chart input'!B:H,5,FALSE)</f>
        <v>0.11166666666666665</v>
      </c>
      <c r="T13" s="160">
        <f>VLOOKUP(N13,'Bar chart input'!B:H,6,FALSE)</f>
        <v>0</v>
      </c>
      <c r="U13" s="160">
        <f>VLOOKUP(N13,'Bar chart input'!B:H,7,FALSE)</f>
        <v>0.83333333333333337</v>
      </c>
      <c r="V13" s="159" t="str">
        <f>INDEX(OccupationInfo!D:D,MATCH('Your career matches'!N13,OccupationInfo!B:B,0))</f>
        <v>You usually need a certificate III or IV in mechanical engineering or another related field to work as a Mechanical Engineering Technician. Some workers have university qualifications.</v>
      </c>
      <c r="W13" s="161" t="str">
        <f>HYPERLINK(VLOOKUP(M13,URL!A:C,3,FALSE))</f>
        <v>https://labourmarketinsights.gov.au/occupation-profile/Mechanical-Engineering-Technicians?occupationCode=312512</v>
      </c>
      <c r="X13" s="202">
        <v>0.89052871098770325</v>
      </c>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3"/>
      <c r="BN13" s="163"/>
      <c r="BO13" s="163"/>
      <c r="BP13" s="163"/>
      <c r="BQ13" s="163"/>
      <c r="BR13" s="163"/>
      <c r="BS13" s="163"/>
      <c r="BT13" s="163"/>
      <c r="BU13" s="163"/>
      <c r="BV13" s="163"/>
    </row>
    <row r="14" spans="1:74" s="155" customFormat="1" ht="182.15" customHeight="1">
      <c r="A14" s="155">
        <v>1325</v>
      </c>
      <c r="B14" s="155" t="str">
        <f>VLOOKUP(A14,OccupationInfo!A:B,2,FALSE)</f>
        <v>Research and Development Managers</v>
      </c>
      <c r="C14" s="156">
        <v>0.33333333333333331</v>
      </c>
      <c r="D14" s="156">
        <v>0.72166666666666668</v>
      </c>
      <c r="E14" s="156">
        <v>5.5000000000000014E-2</v>
      </c>
      <c r="F14" s="156">
        <v>0.33333333333333331</v>
      </c>
      <c r="G14" s="156">
        <v>1</v>
      </c>
      <c r="H14" s="156">
        <v>0.11166666666666665</v>
      </c>
      <c r="I14" s="195">
        <f>(CORREL(C14:H14,'Your work interest results'!$B$9:$G$9)+1)/200*100</f>
        <v>0.41649069923286985</v>
      </c>
      <c r="J14" s="200">
        <f t="shared" si="1"/>
        <v>0.41650131494412251</v>
      </c>
      <c r="L14" s="157">
        <f t="shared" si="2"/>
        <v>0.88761152909764873</v>
      </c>
      <c r="M14" s="158">
        <f>INDEX(OccupationInfo!A:A,MATCH('Your career matches'!N14,OccupationInfo!B:B,0))</f>
        <v>232111</v>
      </c>
      <c r="N14" s="159" t="str">
        <f t="shared" si="0"/>
        <v>Architects</v>
      </c>
      <c r="O14" s="159" t="str">
        <f>INDEX(OccupationInfo!C:C,MATCH('Your career matches'!N14,OccupationInfo!B:B,0))</f>
        <v>Architects plan and design buildings, provide concepts, plans, specifications and detailed drawings, negotiate with builders and advise on the procurement of buildings.</v>
      </c>
      <c r="P14" s="160">
        <f>VLOOKUP(N14,'Bar chart input'!B:H,2,FALSE)</f>
        <v>0.22166666666666668</v>
      </c>
      <c r="Q14" s="160">
        <f>VLOOKUP(N14,'Bar chart input'!B:H,3,FALSE)</f>
        <v>0.66666666666666663</v>
      </c>
      <c r="R14" s="160">
        <f>VLOOKUP(N14,'Bar chart input'!B:H,4,FALSE)</f>
        <v>0.94499999999999995</v>
      </c>
      <c r="S14" s="160">
        <f>VLOOKUP(N14,'Bar chart input'!B:H,5,FALSE)</f>
        <v>0.5</v>
      </c>
      <c r="T14" s="160">
        <f>VLOOKUP(N14,'Bar chart input'!B:H,6,FALSE)</f>
        <v>0.11166666666666665</v>
      </c>
      <c r="U14" s="160">
        <f>VLOOKUP(N14,'Bar chart input'!B:H,7,FALSE)</f>
        <v>0.5</v>
      </c>
      <c r="V14" s="159" t="str">
        <f>INDEX(OccupationInfo!D:D,MATCH('Your career matches'!N14,OccupationInfo!B:B,0))</f>
        <v>You need a bachelor degree in architectural design to work as an Architect. It is also common to complete postgraduate studies.</v>
      </c>
      <c r="W14" s="161" t="str">
        <f>HYPERLINK(VLOOKUP(M14,URL!A:C,3,FALSE))</f>
        <v>https://labourmarketinsights.gov.au/occupation-profile/Architects?occupationCode=232111</v>
      </c>
      <c r="X14" s="202">
        <v>0.88761152909764873</v>
      </c>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3"/>
      <c r="BN14" s="163"/>
      <c r="BO14" s="163"/>
      <c r="BP14" s="163"/>
      <c r="BQ14" s="163"/>
      <c r="BR14" s="163"/>
      <c r="BS14" s="163"/>
      <c r="BT14" s="163"/>
      <c r="BU14" s="163"/>
      <c r="BV14" s="163"/>
    </row>
    <row r="15" spans="1:74" s="155" customFormat="1" ht="182.15" customHeight="1">
      <c r="A15" s="155">
        <v>1331</v>
      </c>
      <c r="B15" s="155" t="str">
        <f>VLOOKUP(A15,OccupationInfo!A:B,2,FALSE)</f>
        <v>Construction Managers</v>
      </c>
      <c r="C15" s="156">
        <v>0.77833333333333332</v>
      </c>
      <c r="D15" s="156">
        <v>0.16666666666666666</v>
      </c>
      <c r="E15" s="156">
        <v>5.5000000000000014E-2</v>
      </c>
      <c r="F15" s="156">
        <v>0.61166666666666669</v>
      </c>
      <c r="G15" s="156">
        <v>1</v>
      </c>
      <c r="H15" s="156">
        <v>0.16666666666666666</v>
      </c>
      <c r="I15" s="195">
        <f>(CORREL(C15:H15,'Your work interest results'!$B$9:$G$9)+1)/200*100</f>
        <v>0.31678879765727441</v>
      </c>
      <c r="J15" s="200">
        <f t="shared" si="1"/>
        <v>0.31683425220272898</v>
      </c>
      <c r="L15" s="157">
        <f t="shared" si="2"/>
        <v>0.87982235447297519</v>
      </c>
      <c r="M15" s="158">
        <f>INDEX(OccupationInfo!A:A,MATCH('Your career matches'!N15,OccupationInfo!B:B,0))</f>
        <v>399515</v>
      </c>
      <c r="N15" s="159" t="str">
        <f t="shared" si="0"/>
        <v>Musical Instrument Makers and Repairers</v>
      </c>
      <c r="O15" s="159" t="str">
        <f>INDEX(OccupationInfo!C:C,MATCH('Your career matches'!N15,OccupationInfo!B:B,0))</f>
        <v>Musical Instrument Makers or Repairers build, repair and restore musical instruments, and modify and tune them to owners' specifications.</v>
      </c>
      <c r="P15" s="160">
        <f>VLOOKUP(N15,'Bar chart input'!B:H,2,FALSE)</f>
        <v>0.5</v>
      </c>
      <c r="Q15" s="160">
        <f>VLOOKUP(N15,'Bar chart input'!B:H,3,FALSE)</f>
        <v>0.5</v>
      </c>
      <c r="R15" s="160">
        <f>VLOOKUP(N15,'Bar chart input'!B:H,4,FALSE)</f>
        <v>0.61166666666666669</v>
      </c>
      <c r="S15" s="160">
        <f>VLOOKUP(N15,'Bar chart input'!B:H,5,FALSE)</f>
        <v>0.11166666666666665</v>
      </c>
      <c r="T15" s="160">
        <f>VLOOKUP(N15,'Bar chart input'!B:H,6,FALSE)</f>
        <v>5.5000000000000014E-2</v>
      </c>
      <c r="U15" s="160">
        <f>VLOOKUP(N15,'Bar chart input'!B:H,7,FALSE)</f>
        <v>1</v>
      </c>
      <c r="V15" s="159" t="str">
        <f>INDEX(OccupationInfo!D:D,MATCH('Your career matches'!N15,OccupationInfo!B:B,0))</f>
        <v>You can work as a Musical Instrument Maker or Repairer without formal qualifications if you are able to demonstrate your technical competency to employers. However, a certificate III or IV in musical instrument making, maintenance and repair is usually required.</v>
      </c>
      <c r="W15" s="161" t="str">
        <f>HYPERLINK(VLOOKUP(M15,URL!A:C,3,FALSE))</f>
        <v>https://labourmarketinsights.gov.au/occupation-profile/Musical-Instrument-Makers-and-Repairers?occupationCode=399515</v>
      </c>
      <c r="X15" s="202">
        <v>0.87982235447297519</v>
      </c>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3"/>
      <c r="BN15" s="163"/>
      <c r="BO15" s="163"/>
      <c r="BP15" s="163"/>
      <c r="BQ15" s="163"/>
      <c r="BR15" s="163"/>
      <c r="BS15" s="163"/>
      <c r="BT15" s="163"/>
      <c r="BU15" s="163"/>
      <c r="BV15" s="163"/>
    </row>
    <row r="16" spans="1:74" s="155" customFormat="1" ht="182.15" customHeight="1">
      <c r="A16" s="155">
        <v>1332</v>
      </c>
      <c r="B16" s="155" t="str">
        <f>VLOOKUP(A16,OccupationInfo!A:B,2,FALSE)</f>
        <v>Engineering Managers</v>
      </c>
      <c r="C16" s="156">
        <v>0.61166666666666669</v>
      </c>
      <c r="D16" s="156">
        <v>0.61166666666666669</v>
      </c>
      <c r="E16" s="156">
        <v>0.11166666666666665</v>
      </c>
      <c r="F16" s="156">
        <v>0.5</v>
      </c>
      <c r="G16" s="156">
        <v>1</v>
      </c>
      <c r="H16" s="156">
        <v>5.5000000000000014E-2</v>
      </c>
      <c r="I16" s="195">
        <f>(CORREL(C16:H16,'Your work interest results'!$B$9:$G$9)+1)/200*100</f>
        <v>0.44304797599323886</v>
      </c>
      <c r="J16" s="200">
        <f t="shared" si="1"/>
        <v>0.44307638508414793</v>
      </c>
      <c r="L16" s="157">
        <f t="shared" si="2"/>
        <v>0.87468144719898089</v>
      </c>
      <c r="M16" s="158">
        <f>INDEX(OccupationInfo!A:A,MATCH('Your career matches'!N16,OccupationInfo!B:B,0))</f>
        <v>2346</v>
      </c>
      <c r="N16" s="159" t="str">
        <f t="shared" si="0"/>
        <v>Medical Laboratory Scientists</v>
      </c>
      <c r="O16" s="159" t="str">
        <f>INDEX(OccupationInfo!C:C,MATCH('Your career matches'!N16,OccupationInfo!B:B,0))</f>
        <v>Medical Laboratory Scientists conduct medical laboratory tests to assist in the diagnosis, treatment and prevention of disease.</v>
      </c>
      <c r="P16" s="160">
        <f>VLOOKUP(N16,'Bar chart input'!B:H,2,FALSE)</f>
        <v>0.22166666666666668</v>
      </c>
      <c r="Q16" s="160">
        <f>VLOOKUP(N16,'Bar chart input'!B:H,3,FALSE)</f>
        <v>1</v>
      </c>
      <c r="R16" s="160">
        <f>VLOOKUP(N16,'Bar chart input'!B:H,4,FALSE)</f>
        <v>0.55500000000000005</v>
      </c>
      <c r="S16" s="160">
        <f>VLOOKUP(N16,'Bar chart input'!B:H,5,FALSE)</f>
        <v>0.11166666666666665</v>
      </c>
      <c r="T16" s="160">
        <f>VLOOKUP(N16,'Bar chart input'!B:H,6,FALSE)</f>
        <v>0.5</v>
      </c>
      <c r="U16" s="160">
        <f>VLOOKUP(N16,'Bar chart input'!B:H,7,FALSE)</f>
        <v>0.55500000000000005</v>
      </c>
      <c r="V16" s="159" t="str">
        <f>INDEX(OccupationInfo!D:D,MATCH('Your career matches'!N16,OccupationInfo!B:B,0))</f>
        <v>You need a bachelor degree in medical or biomedical science to work as a Medical Laboratory Scientist. It is also common to complete postgraduate studies.</v>
      </c>
      <c r="W16" s="161" t="str">
        <f>HYPERLINK(VLOOKUP(M16,URL!A:C,3,FALSE))</f>
        <v>https://labourmarketinsights.gov.au/occupation-profile/Medical-Laboratory-Scientists?occupationCode=2346</v>
      </c>
      <c r="X16" s="202">
        <v>0.87468144719898089</v>
      </c>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3"/>
      <c r="BN16" s="163"/>
      <c r="BO16" s="163"/>
      <c r="BP16" s="163"/>
      <c r="BQ16" s="163"/>
      <c r="BR16" s="163"/>
      <c r="BS16" s="163"/>
      <c r="BT16" s="163"/>
      <c r="BU16" s="163"/>
      <c r="BV16" s="163"/>
    </row>
    <row r="17" spans="1:74" s="155" customFormat="1" ht="182.15" customHeight="1">
      <c r="A17" s="155">
        <v>1335</v>
      </c>
      <c r="B17" s="155" t="str">
        <f>VLOOKUP(A17,OccupationInfo!A:B,2,FALSE)</f>
        <v>Production Managers</v>
      </c>
      <c r="C17" s="156">
        <v>0.27833333333333332</v>
      </c>
      <c r="D17" s="156">
        <v>0.22166666666666668</v>
      </c>
      <c r="E17" s="156">
        <v>5.5000000000000014E-2</v>
      </c>
      <c r="F17" s="156">
        <v>0.83333333333333337</v>
      </c>
      <c r="G17" s="156">
        <v>1</v>
      </c>
      <c r="H17" s="156">
        <v>0.38833333333333336</v>
      </c>
      <c r="I17" s="195">
        <f>(CORREL(C17:H17,'Your work interest results'!$B$9:$G$9)+1)/200*100</f>
        <v>9.0408779402629147E-2</v>
      </c>
      <c r="J17" s="200">
        <f t="shared" si="1"/>
        <v>9.0420117271109879E-2</v>
      </c>
      <c r="L17" s="157">
        <f t="shared" si="2"/>
        <v>0.86929637140929827</v>
      </c>
      <c r="M17" s="158">
        <f>INDEX(OccupationInfo!A:A,MATCH('Your career matches'!N17,OccupationInfo!B:B,0))</f>
        <v>234413</v>
      </c>
      <c r="N17" s="159" t="str">
        <f t="shared" si="0"/>
        <v>Hydrogeologists</v>
      </c>
      <c r="O17" s="159" t="str">
        <f>INDEX(OccupationInfo!C:C,MATCH('Your career matches'!N17,OccupationInfo!B:B,0))</f>
        <v>Hydrogeologists monitor, measure, analyse and describe the earth's surface and groundwater resources and many aspects of the water cycle, including human use of water resources.</v>
      </c>
      <c r="P17" s="160">
        <f>VLOOKUP(N17,'Bar chart input'!B:H,2,FALSE)</f>
        <v>0.33333333333333331</v>
      </c>
      <c r="Q17" s="160">
        <f>VLOOKUP(N17,'Bar chart input'!B:H,3,FALSE)</f>
        <v>1</v>
      </c>
      <c r="R17" s="160">
        <f>VLOOKUP(N17,'Bar chart input'!B:H,4,FALSE)</f>
        <v>0.33333333333333331</v>
      </c>
      <c r="S17" s="160">
        <f>VLOOKUP(N17,'Bar chart input'!B:H,5,FALSE)</f>
        <v>0.27833333333333332</v>
      </c>
      <c r="T17" s="160">
        <f>VLOOKUP(N17,'Bar chart input'!B:H,6,FALSE)</f>
        <v>5.5000000000000014E-2</v>
      </c>
      <c r="U17" s="160">
        <f>VLOOKUP(N17,'Bar chart input'!B:H,7,FALSE)</f>
        <v>0.72166666666666668</v>
      </c>
      <c r="V17" s="159" t="str">
        <f>INDEX(OccupationInfo!D:D,MATCH('Your career matches'!N17,OccupationInfo!B:B,0))</f>
        <v>You need a bachelor degree in science majoring in environmental science or a related field (such as geology or hydrology) to work as a Hydrogeologist. It is also common to complete postgraduate studies.</v>
      </c>
      <c r="W17" s="161" t="str">
        <f>HYPERLINK(VLOOKUP(M17,URL!A:C,3,FALSE))</f>
        <v>https://labourmarketinsights.gov.au/occupation-profile/Hydrogeologists?occupationCode=234413</v>
      </c>
      <c r="X17" s="202">
        <v>0.86929637140929827</v>
      </c>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3"/>
      <c r="BN17" s="163"/>
      <c r="BO17" s="163"/>
      <c r="BP17" s="163"/>
      <c r="BQ17" s="163"/>
      <c r="BR17" s="163"/>
      <c r="BS17" s="163"/>
      <c r="BT17" s="163"/>
      <c r="BU17" s="163"/>
      <c r="BV17" s="163"/>
    </row>
    <row r="18" spans="1:74" s="155" customFormat="1" ht="182.15" customHeight="1">
      <c r="A18" s="155">
        <v>1341</v>
      </c>
      <c r="B18" s="155" t="str">
        <f>VLOOKUP(A18,OccupationInfo!A:B,2,FALSE)</f>
        <v>Child Care Centre Managers</v>
      </c>
      <c r="C18" s="156">
        <v>0</v>
      </c>
      <c r="D18" s="156">
        <v>0.11166666666666665</v>
      </c>
      <c r="E18" s="156">
        <v>0.27833333333333332</v>
      </c>
      <c r="F18" s="156">
        <v>0.5</v>
      </c>
      <c r="G18" s="156">
        <v>0.83333333333333337</v>
      </c>
      <c r="H18" s="156">
        <v>0.83333333333333337</v>
      </c>
      <c r="I18" s="195">
        <f>(CORREL(C18:H18,'Your work interest results'!$B$9:$G$9)+1)/200*100</f>
        <v>4.6462961725123098E-2</v>
      </c>
      <c r="J18" s="200">
        <f t="shared" si="1"/>
        <v>4.6517906780068154E-2</v>
      </c>
      <c r="L18" s="157">
        <f t="shared" si="2"/>
        <v>0.86926986529209149</v>
      </c>
      <c r="M18" s="158">
        <f>INDEX(OccupationInfo!A:A,MATCH('Your career matches'!N18,OccupationInfo!B:B,0))</f>
        <v>234914</v>
      </c>
      <c r="N18" s="159" t="str">
        <f t="shared" si="0"/>
        <v>Physicists (including Astronomers)</v>
      </c>
      <c r="O18" s="159" t="str">
        <f>INDEX(OccupationInfo!C:C,MATCH('Your career matches'!N18,OccupationInfo!B:B,0))</f>
        <v>Physicists (including Astronomers) study matter, space, time, energy, forces and fields and the interrelationship between these physical phenomena to further understand the laws governing the behaviour of the universe, and seek to apply these laws to solve practical problems and discover new information about the earth and the universe.</v>
      </c>
      <c r="P18" s="160">
        <f>VLOOKUP(N18,'Bar chart input'!B:H,2,FALSE)</f>
        <v>0.33333333333333331</v>
      </c>
      <c r="Q18" s="160">
        <f>VLOOKUP(N18,'Bar chart input'!B:H,3,FALSE)</f>
        <v>1</v>
      </c>
      <c r="R18" s="160">
        <f>VLOOKUP(N18,'Bar chart input'!B:H,4,FALSE)</f>
        <v>0.38833333333333336</v>
      </c>
      <c r="S18" s="160">
        <f>VLOOKUP(N18,'Bar chart input'!B:H,5,FALSE)</f>
        <v>0.16666666666666666</v>
      </c>
      <c r="T18" s="160">
        <f>VLOOKUP(N18,'Bar chart input'!B:H,6,FALSE)</f>
        <v>0</v>
      </c>
      <c r="U18" s="160">
        <f>VLOOKUP(N18,'Bar chart input'!B:H,7,FALSE)</f>
        <v>0.5</v>
      </c>
      <c r="V18" s="159" t="str">
        <f>INDEX(OccupationInfo!D:D,MATCH('Your career matches'!N18,OccupationInfo!B:B,0))</f>
        <v>You need a bachelor degree in science majoring in physics or nanotechnology to work as a Physicist (including Astronomer). It is also common to complete postgraduate studies.</v>
      </c>
      <c r="W18" s="161" t="str">
        <f>HYPERLINK(VLOOKUP(M18,URL!A:C,3,FALSE))</f>
        <v>https://labourmarketinsights.gov.au/occupation-profile/Physicists-(including-Astronomers)?occupationCode=234914</v>
      </c>
      <c r="X18" s="202">
        <v>0.86926986529209149</v>
      </c>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3"/>
      <c r="BN18" s="163"/>
      <c r="BO18" s="163"/>
      <c r="BP18" s="163"/>
      <c r="BQ18" s="163"/>
      <c r="BR18" s="163"/>
      <c r="BS18" s="163"/>
      <c r="BT18" s="163"/>
      <c r="BU18" s="163"/>
      <c r="BV18" s="163"/>
    </row>
    <row r="19" spans="1:74" s="155" customFormat="1" ht="182.15" customHeight="1">
      <c r="A19" s="155">
        <v>1342</v>
      </c>
      <c r="B19" s="155" t="str">
        <f>VLOOKUP(A19,OccupationInfo!A:B,2,FALSE)</f>
        <v>Health and Welfare Services Managers</v>
      </c>
      <c r="C19" s="156">
        <v>0.11166666666666665</v>
      </c>
      <c r="D19" s="156">
        <v>0.38833333333333336</v>
      </c>
      <c r="E19" s="156">
        <v>0.11166666666666665</v>
      </c>
      <c r="F19" s="156">
        <v>0.66666666666666663</v>
      </c>
      <c r="G19" s="156">
        <v>1</v>
      </c>
      <c r="H19" s="156">
        <v>0.66666666666666663</v>
      </c>
      <c r="I19" s="195">
        <f>(CORREL(C19:H19,'Your work interest results'!$B$9:$G$9)+1)/200*100</f>
        <v>5.3363930819799621E-2</v>
      </c>
      <c r="J19" s="200">
        <f t="shared" si="1"/>
        <v>5.3384591976824415E-2</v>
      </c>
      <c r="L19" s="157">
        <f t="shared" si="2"/>
        <v>0.85944921013843101</v>
      </c>
      <c r="M19" s="158">
        <f>INDEX(OccupationInfo!A:A,MATCH('Your career matches'!N19,OccupationInfo!B:B,0))</f>
        <v>234411</v>
      </c>
      <c r="N19" s="159" t="str">
        <f t="shared" si="0"/>
        <v>Geologists</v>
      </c>
      <c r="O19" s="159" t="str">
        <f>INDEX(OccupationInfo!C:C,MATCH('Your career matches'!N19,OccupationInfo!B:B,0))</f>
        <v>Geologists study the composition, structure and other physical attributes of the earth to increase scientific knowledge and to develop practical applications in fields such as mineral exploitation, civil engineering, environmental protection and rehabilitation of land after mining.</v>
      </c>
      <c r="P19" s="160">
        <f>VLOOKUP(N19,'Bar chart input'!B:H,2,FALSE)</f>
        <v>0.38833333333333336</v>
      </c>
      <c r="Q19" s="160">
        <f>VLOOKUP(N19,'Bar chart input'!B:H,3,FALSE)</f>
        <v>1</v>
      </c>
      <c r="R19" s="160">
        <f>VLOOKUP(N19,'Bar chart input'!B:H,4,FALSE)</f>
        <v>0.33333333333333331</v>
      </c>
      <c r="S19" s="160">
        <f>VLOOKUP(N19,'Bar chart input'!B:H,5,FALSE)</f>
        <v>0.22166666666666668</v>
      </c>
      <c r="T19" s="160">
        <f>VLOOKUP(N19,'Bar chart input'!B:H,6,FALSE)</f>
        <v>5.5000000000000014E-2</v>
      </c>
      <c r="U19" s="160">
        <f>VLOOKUP(N19,'Bar chart input'!B:H,7,FALSE)</f>
        <v>0.66666666666666663</v>
      </c>
      <c r="V19" s="159" t="str">
        <f>INDEX(OccupationInfo!D:D,MATCH('Your career matches'!N19,OccupationInfo!B:B,0))</f>
        <v>You need a bachelor degree in science majoring in geology or a related field to work as a Geologist. It is also common to complete postgraduate studies.</v>
      </c>
      <c r="W19" s="161" t="str">
        <f>HYPERLINK(VLOOKUP(M19,URL!A:C,3,FALSE))</f>
        <v>https://labourmarketinsights.gov.au/occupation-profile/Geologists?occupationCode=234411</v>
      </c>
      <c r="X19" s="202">
        <v>0.85944921013843101</v>
      </c>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3"/>
      <c r="BN19" s="163"/>
      <c r="BO19" s="163"/>
      <c r="BP19" s="163"/>
      <c r="BQ19" s="163"/>
      <c r="BR19" s="163"/>
      <c r="BS19" s="163"/>
      <c r="BT19" s="163"/>
      <c r="BU19" s="163"/>
      <c r="BV19" s="163"/>
    </row>
    <row r="20" spans="1:74" s="155" customFormat="1" ht="182.15" customHeight="1">
      <c r="A20" s="155">
        <v>1343</v>
      </c>
      <c r="B20" s="155" t="str">
        <f>VLOOKUP(A20,OccupationInfo!A:B,2,FALSE)</f>
        <v>School Principals</v>
      </c>
      <c r="C20" s="156">
        <v>5.5000000000000014E-2</v>
      </c>
      <c r="D20" s="156">
        <v>0.16666666666666666</v>
      </c>
      <c r="E20" s="156">
        <v>0.27833333333333332</v>
      </c>
      <c r="F20" s="156">
        <v>0.55500000000000005</v>
      </c>
      <c r="G20" s="156">
        <v>0.94499999999999995</v>
      </c>
      <c r="H20" s="156">
        <v>0.88833333333333331</v>
      </c>
      <c r="I20" s="195">
        <f>(CORREL(C20:H20,'Your work interest results'!$B$9:$G$9)+1)/200*100</f>
        <v>4.1919221295820819E-2</v>
      </c>
      <c r="J20" s="200">
        <f t="shared" si="1"/>
        <v>4.1929488236272565E-2</v>
      </c>
      <c r="L20" s="157">
        <f t="shared" si="2"/>
        <v>0.85729802848360626</v>
      </c>
      <c r="M20" s="158">
        <f>INDEX(OccupationInfo!A:A,MATCH('Your career matches'!N20,OccupationInfo!B:B,0))</f>
        <v>261211</v>
      </c>
      <c r="N20" s="159" t="str">
        <f t="shared" si="0"/>
        <v>Game and Multimedia Developers</v>
      </c>
      <c r="O20" s="159" t="str">
        <f>INDEX(OccupationInfo!C:C,MATCH('Your career matches'!N20,OccupationInfo!B:B,0))</f>
        <v>Game and Multimedia Developers create and manipulate computer animation, audio, video and graphic image files into multimedia programs to produce data and content for CD-ROMs, information kiosks, multimedia presentations, websites, mobile telephone resources, electronic gaming environments, e-commerce and e-security solutions, and entertainment and education products.</v>
      </c>
      <c r="P20" s="160">
        <f>VLOOKUP(N20,'Bar chart input'!B:H,2,FALSE)</f>
        <v>0.33333333333333331</v>
      </c>
      <c r="Q20" s="160">
        <f>VLOOKUP(N20,'Bar chart input'!B:H,3,FALSE)</f>
        <v>0.5</v>
      </c>
      <c r="R20" s="160">
        <f>VLOOKUP(N20,'Bar chart input'!B:H,4,FALSE)</f>
        <v>1</v>
      </c>
      <c r="S20" s="160">
        <f>VLOOKUP(N20,'Bar chart input'!B:H,5,FALSE)</f>
        <v>0.11166666666666665</v>
      </c>
      <c r="T20" s="160">
        <f>VLOOKUP(N20,'Bar chart input'!B:H,6,FALSE)</f>
        <v>5.5000000000000014E-2</v>
      </c>
      <c r="U20" s="160">
        <f>VLOOKUP(N20,'Bar chart input'!B:H,7,FALSE)</f>
        <v>0.33333333333333331</v>
      </c>
      <c r="V20" s="159" t="str">
        <f>INDEX(OccupationInfo!D:D,MATCH('Your career matches'!N20,OccupationInfo!B:B,0))</f>
        <v>You usually need a university or Vocational Education and Training (VET) course in a relevant information technology field (such as computer science, game design, animation, media and communication) to work as a Game or Multimedia Developer.  Some workers have Vocational Education and Training (VET) qualifications. There are also a wide range of vendor and industry certifications available that may substitute for formal qualifications.</v>
      </c>
      <c r="W20" s="161" t="str">
        <f>HYPERLINK(VLOOKUP(M20,URL!A:C,3,FALSE))</f>
        <v>https://labourmarketinsights.gov.au/occupation-profile/Game-and-Multimedia-Developers?occupationCode=261211</v>
      </c>
      <c r="X20" s="202">
        <v>0.85729802848360626</v>
      </c>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3"/>
      <c r="BN20" s="163"/>
      <c r="BO20" s="163"/>
      <c r="BP20" s="163"/>
      <c r="BQ20" s="163"/>
      <c r="BR20" s="163"/>
      <c r="BS20" s="163"/>
      <c r="BT20" s="163"/>
      <c r="BU20" s="163"/>
      <c r="BV20" s="163"/>
    </row>
    <row r="21" spans="1:74" s="155" customFormat="1" ht="182.15" customHeight="1">
      <c r="A21" s="155">
        <v>1344</v>
      </c>
      <c r="B21" s="155" t="str">
        <f>VLOOKUP(A21,OccupationInfo!A:B,2,FALSE)</f>
        <v>Other Education Managers</v>
      </c>
      <c r="C21" s="156">
        <v>0</v>
      </c>
      <c r="D21" s="156">
        <v>0.33333333333333331</v>
      </c>
      <c r="E21" s="156">
        <v>0.33333333333333331</v>
      </c>
      <c r="F21" s="156">
        <v>0.66666666666666663</v>
      </c>
      <c r="G21" s="156">
        <v>1</v>
      </c>
      <c r="H21" s="156">
        <v>0.61166666666666669</v>
      </c>
      <c r="I21" s="195">
        <f>(CORREL(C21:H21,'Your work interest results'!$B$9:$G$9)+1)/200*100</f>
        <v>7.3614754399207172E-2</v>
      </c>
      <c r="J21" s="200">
        <f t="shared" si="1"/>
        <v>7.3627640997145319E-2</v>
      </c>
      <c r="L21" s="157">
        <f t="shared" si="2"/>
        <v>0.85728945737445506</v>
      </c>
      <c r="M21" s="158">
        <f>INDEX(OccupationInfo!A:A,MATCH('Your career matches'!N21,OccupationInfo!B:B,0))</f>
        <v>232413</v>
      </c>
      <c r="N21" s="159" t="str">
        <f t="shared" si="0"/>
        <v>Multimedia Designers</v>
      </c>
      <c r="O21" s="159" t="str">
        <f>INDEX(OccupationInfo!C:C,MATCH('Your career matches'!N21,OccupationInfo!B:B,0))</f>
        <v>Multimedia Designers plan, design and develop the production of digitally delivered information, promotional content, instructional material and entertainment through online and recorded digital media using static and animated information, text, pictures, video and sound to produce information and entertainment tailored to an intended audience and purpose.</v>
      </c>
      <c r="P21" s="160">
        <f>VLOOKUP(N21,'Bar chart input'!B:H,2,FALSE)</f>
        <v>0.33333333333333331</v>
      </c>
      <c r="Q21" s="160">
        <f>VLOOKUP(N21,'Bar chart input'!B:H,3,FALSE)</f>
        <v>0.5</v>
      </c>
      <c r="R21" s="160">
        <f>VLOOKUP(N21,'Bar chart input'!B:H,4,FALSE)</f>
        <v>1</v>
      </c>
      <c r="S21" s="160">
        <f>VLOOKUP(N21,'Bar chart input'!B:H,5,FALSE)</f>
        <v>0.11166666666666665</v>
      </c>
      <c r="T21" s="160">
        <f>VLOOKUP(N21,'Bar chart input'!B:H,6,FALSE)</f>
        <v>5.5000000000000014E-2</v>
      </c>
      <c r="U21" s="160">
        <f>VLOOKUP(N21,'Bar chart input'!B:H,7,FALSE)</f>
        <v>0.33333333333333331</v>
      </c>
      <c r="V21" s="159" t="str">
        <f>INDEX(OccupationInfo!D:D,MATCH('Your career matches'!N21,OccupationInfo!B:B,0))</f>
        <v>You usually need a bachelor degree in communication and media studies, graphic arts and design or another related field to work as a Multimedia Designer. Some workers have a Vocational Education and Training (VET) qualification.</v>
      </c>
      <c r="W21" s="161" t="str">
        <f>HYPERLINK(VLOOKUP(M21,URL!A:C,3,FALSE))</f>
        <v>https://labourmarketinsights.gov.au/occupation-profile/Multimedia-Designers?occupationCode=232413</v>
      </c>
      <c r="X21" s="202">
        <v>0.85728945737445506</v>
      </c>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3"/>
      <c r="BN21" s="163"/>
      <c r="BO21" s="163"/>
      <c r="BP21" s="163"/>
      <c r="BQ21" s="163"/>
      <c r="BR21" s="163"/>
      <c r="BS21" s="163"/>
      <c r="BT21" s="163"/>
      <c r="BU21" s="163"/>
      <c r="BV21" s="163"/>
    </row>
    <row r="22" spans="1:74" s="155" customFormat="1" ht="182.15" customHeight="1">
      <c r="A22" s="155">
        <v>1411</v>
      </c>
      <c r="B22" s="155" t="str">
        <f>VLOOKUP(A22,OccupationInfo!A:B,2,FALSE)</f>
        <v>Cafe and Restaurant Managers</v>
      </c>
      <c r="C22" s="156">
        <v>0.55500000000000005</v>
      </c>
      <c r="D22" s="156">
        <v>0.11166666666666665</v>
      </c>
      <c r="E22" s="156">
        <v>0.11166666666666665</v>
      </c>
      <c r="F22" s="156">
        <v>0.72166666666666668</v>
      </c>
      <c r="G22" s="156">
        <v>1</v>
      </c>
      <c r="H22" s="156">
        <v>0.55500000000000005</v>
      </c>
      <c r="I22" s="195">
        <f>(CORREL(C22:H22,'Your work interest results'!$B$9:$G$9)+1)/200*100</f>
        <v>0.10720720464403442</v>
      </c>
      <c r="J22" s="200">
        <f t="shared" si="1"/>
        <v>0.10727966841215036</v>
      </c>
      <c r="L22" s="157">
        <f>INDEX(J:J,MATCH(N22,B:B,0))</f>
        <v>0.84957986230656057</v>
      </c>
      <c r="M22" s="158">
        <f>INDEX(OccupationInfo!A:A,MATCH('Your career matches'!N22,OccupationInfo!B:B,0))</f>
        <v>232412</v>
      </c>
      <c r="N22" s="159" t="str">
        <f t="shared" si="0"/>
        <v>Illustrators (including Animators)</v>
      </c>
      <c r="O22" s="159" t="str">
        <f>INDEX(OccupationInfo!C:C,MATCH('Your career matches'!N22,OccupationInfo!B:B,0))</f>
        <v>Illustrators (including Animators) plan, design, develop, and prepare pictures and diagrams to communicate messages, clarify meaning, assist in presentations and illustrate stories, using traditional and digital media such as drawing, painting, drafting, collage, models, photography, and image capture and manipulation software.</v>
      </c>
      <c r="P22" s="160">
        <f>VLOOKUP(N22,'Bar chart input'!B:H,2,FALSE)</f>
        <v>0</v>
      </c>
      <c r="Q22" s="160">
        <f>VLOOKUP(N22,'Bar chart input'!B:H,3,FALSE)</f>
        <v>0.27833333333333332</v>
      </c>
      <c r="R22" s="160">
        <f>VLOOKUP(N22,'Bar chart input'!B:H,4,FALSE)</f>
        <v>1</v>
      </c>
      <c r="S22" s="160">
        <f>VLOOKUP(N22,'Bar chart input'!B:H,5,FALSE)</f>
        <v>0.38833333333333336</v>
      </c>
      <c r="T22" s="160">
        <f>VLOOKUP(N22,'Bar chart input'!B:H,6,FALSE)</f>
        <v>0.16666666666666666</v>
      </c>
      <c r="U22" s="160">
        <f>VLOOKUP(N22,'Bar chart input'!B:H,7,FALSE)</f>
        <v>0.66666666666666663</v>
      </c>
      <c r="V22" s="159" t="str">
        <f>INDEX(OccupationInfo!D:D,MATCH('Your career matches'!N22,OccupationInfo!B:B,0))</f>
        <v>You usually need a bachelor degree or a diploma in graphic arts, visual arts, animation or another related field to work as an Illustrator (including Animator). Putting together a portfolio might help you showcase your skills.</v>
      </c>
      <c r="W22" s="161" t="str">
        <f>HYPERLINK(VLOOKUP(M22,URL!A:C,3,FALSE))</f>
        <v>https://labourmarketinsights.gov.au/occupation-profile/Illustrators-(including-Animators)?occupationCode=232412</v>
      </c>
      <c r="X22" s="202">
        <v>0.84957986230656057</v>
      </c>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3"/>
      <c r="BN22" s="163"/>
      <c r="BO22" s="163"/>
      <c r="BP22" s="163"/>
      <c r="BQ22" s="163"/>
      <c r="BR22" s="163"/>
      <c r="BS22" s="163"/>
      <c r="BT22" s="163"/>
      <c r="BU22" s="163"/>
      <c r="BV22" s="163"/>
    </row>
    <row r="23" spans="1:74" s="155" customFormat="1" ht="182.15" customHeight="1">
      <c r="A23" s="155">
        <v>1412</v>
      </c>
      <c r="B23" s="155" t="str">
        <f>VLOOKUP(A23,OccupationInfo!A:B,2,FALSE)</f>
        <v>Caravan Park and Camping Ground Managers</v>
      </c>
      <c r="C23" s="156">
        <v>0.33333333333333331</v>
      </c>
      <c r="D23" s="156">
        <v>0.11166666666666665</v>
      </c>
      <c r="E23" s="156">
        <v>5.5000000000000014E-2</v>
      </c>
      <c r="F23" s="156">
        <v>0.72166666666666668</v>
      </c>
      <c r="G23" s="156">
        <v>1</v>
      </c>
      <c r="H23" s="156">
        <v>0.5</v>
      </c>
      <c r="I23" s="195">
        <f>(CORREL(C23:H23,'Your work interest results'!$B$9:$G$9)+1)/200*100</f>
        <v>6.8339467978664303E-2</v>
      </c>
      <c r="J23" s="200">
        <f t="shared" si="1"/>
        <v>6.8405257452348517E-2</v>
      </c>
      <c r="L23" s="157">
        <f t="shared" si="2"/>
        <v>0.84821353295113255</v>
      </c>
      <c r="M23" s="158">
        <f>INDEX(OccupationInfo!A:A,MATCH('Your career matches'!N23,OccupationInfo!B:B,0))</f>
        <v>323412</v>
      </c>
      <c r="N23" s="159" t="str">
        <f t="shared" si="0"/>
        <v>Toolmakers</v>
      </c>
      <c r="O23" s="159" t="str">
        <f>INDEX(OccupationInfo!C:C,MATCH('Your career matches'!N23,OccupationInfo!B:B,0))</f>
        <v>Toolmakers make and repair tools, dies, jigs, fixtures and other precision parts and equipment to fine tolerances, for machine tools and other production machinery.</v>
      </c>
      <c r="P23" s="160">
        <f>VLOOKUP(N23,'Bar chart input'!B:H,2,FALSE)</f>
        <v>0.55500000000000005</v>
      </c>
      <c r="Q23" s="160">
        <f>VLOOKUP(N23,'Bar chart input'!B:H,3,FALSE)</f>
        <v>0.66666666666666663</v>
      </c>
      <c r="R23" s="160">
        <f>VLOOKUP(N23,'Bar chart input'!B:H,4,FALSE)</f>
        <v>0.38833333333333336</v>
      </c>
      <c r="S23" s="160">
        <f>VLOOKUP(N23,'Bar chart input'!B:H,5,FALSE)</f>
        <v>5.5000000000000014E-2</v>
      </c>
      <c r="T23" s="160">
        <f>VLOOKUP(N23,'Bar chart input'!B:H,6,FALSE)</f>
        <v>0</v>
      </c>
      <c r="U23" s="160">
        <f>VLOOKUP(N23,'Bar chart input'!B:H,7,FALSE)</f>
        <v>0.94499999999999995</v>
      </c>
      <c r="V23" s="159" t="str">
        <f>INDEX(OccupationInfo!D:D,MATCH('Your career matches'!N23,OccupationInfo!B:B,0))</f>
        <v xml:space="preserve">You usually need a certificate III or IV in engineering or relevant training to work as a Toolmaker. </v>
      </c>
      <c r="W23" s="161" t="str">
        <f>HYPERLINK(VLOOKUP(M23,URL!A:C,3,FALSE))</f>
        <v>https://labourmarketinsights.gov.au/occupation-profile/Toolmakers?occupationCode=323412</v>
      </c>
      <c r="X23" s="202">
        <v>0.84821353295113255</v>
      </c>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3"/>
      <c r="BN23" s="163"/>
      <c r="BO23" s="163"/>
      <c r="BP23" s="163"/>
      <c r="BQ23" s="163"/>
      <c r="BR23" s="163"/>
      <c r="BS23" s="163"/>
      <c r="BT23" s="163"/>
      <c r="BU23" s="163"/>
      <c r="BV23" s="163"/>
    </row>
    <row r="24" spans="1:74" s="168" customFormat="1" ht="14.5" customHeight="1">
      <c r="A24" s="168">
        <v>1413</v>
      </c>
      <c r="B24" s="168" t="str">
        <f>VLOOKUP(A24,OccupationInfo!A:B,2,FALSE)</f>
        <v>Hotel and Motel Managers</v>
      </c>
      <c r="C24" s="169">
        <v>0.33333333333333331</v>
      </c>
      <c r="D24" s="169">
        <v>0.11166666666666665</v>
      </c>
      <c r="E24" s="169">
        <v>5.5000000000000014E-2</v>
      </c>
      <c r="F24" s="169">
        <v>0.72166666666666668</v>
      </c>
      <c r="G24" s="169">
        <v>1</v>
      </c>
      <c r="H24" s="169">
        <v>0.5</v>
      </c>
      <c r="I24" s="195">
        <f>(CORREL(C24:H24,'Your work interest results'!$B$9:$G$9)+1)/200*100</f>
        <v>6.8339467978664303E-2</v>
      </c>
      <c r="J24" s="200">
        <f t="shared" si="1"/>
        <v>6.8359388297389398E-2</v>
      </c>
      <c r="L24" s="170"/>
      <c r="M24" s="171"/>
      <c r="N24" s="171"/>
      <c r="O24" s="171"/>
      <c r="P24" s="172"/>
      <c r="Q24" s="172"/>
      <c r="R24" s="173"/>
      <c r="S24" s="173"/>
      <c r="T24" s="173"/>
      <c r="U24" s="174"/>
      <c r="V24" s="171"/>
      <c r="W24" s="174"/>
      <c r="X24" s="201"/>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3"/>
      <c r="BM24" s="153"/>
      <c r="BN24" s="153"/>
      <c r="BO24" s="153"/>
      <c r="BP24" s="153"/>
      <c r="BQ24" s="153"/>
      <c r="BR24" s="153"/>
      <c r="BS24" s="153"/>
      <c r="BT24" s="153"/>
      <c r="BU24" s="153"/>
      <c r="BV24" s="153"/>
    </row>
    <row r="25" spans="1:74" s="148" customFormat="1" ht="14.5" customHeight="1">
      <c r="A25" s="203">
        <v>1414</v>
      </c>
      <c r="B25" s="203" t="s">
        <v>169</v>
      </c>
      <c r="C25" s="204">
        <v>0.66666666666666663</v>
      </c>
      <c r="D25" s="205">
        <v>0.16666666666666666</v>
      </c>
      <c r="E25" s="205">
        <v>0.11166666666666665</v>
      </c>
      <c r="F25" s="205">
        <v>1</v>
      </c>
      <c r="G25" s="205">
        <v>0.33333333333333331</v>
      </c>
      <c r="H25" s="205">
        <v>0.38833333333333336</v>
      </c>
      <c r="I25" s="206">
        <f>(CORREL(C25:H25,'Your work interest results'!$B$9:$G$9)+1)/200*100</f>
        <v>0.28841495787408833</v>
      </c>
      <c r="J25" s="207">
        <f t="shared" si="1"/>
        <v>0.28843140524250938</v>
      </c>
    </row>
    <row r="26" spans="1:74" s="148" customFormat="1" ht="14.5" customHeight="1">
      <c r="A26" s="203">
        <v>1421</v>
      </c>
      <c r="B26" s="203" t="s">
        <v>173</v>
      </c>
      <c r="C26" s="205">
        <v>0.72166666666666668</v>
      </c>
      <c r="D26" s="205">
        <v>0</v>
      </c>
      <c r="E26" s="205">
        <v>0.11166666666666665</v>
      </c>
      <c r="F26" s="205">
        <v>1</v>
      </c>
      <c r="G26" s="205">
        <v>0.55500000000000005</v>
      </c>
      <c r="H26" s="205">
        <v>0.33333333333333331</v>
      </c>
      <c r="I26" s="206">
        <f>(CORREL(C26:H26,'Your work interest results'!$B$9:$G$9)+1)/200*100</f>
        <v>0.24582314109315179</v>
      </c>
      <c r="J26" s="207">
        <f t="shared" si="1"/>
        <v>0.24583368961635854</v>
      </c>
    </row>
    <row r="27" spans="1:74" s="148" customFormat="1" ht="14.5" customHeight="1">
      <c r="A27" s="203">
        <v>1491</v>
      </c>
      <c r="B27" s="203" t="s">
        <v>176</v>
      </c>
      <c r="C27" s="205">
        <v>0.38833333333333336</v>
      </c>
      <c r="D27" s="205">
        <v>0.27833333333333332</v>
      </c>
      <c r="E27" s="205">
        <v>0.22166666666666668</v>
      </c>
      <c r="F27" s="205">
        <v>0.94499999999999995</v>
      </c>
      <c r="G27" s="205">
        <v>0.61166666666666669</v>
      </c>
      <c r="H27" s="205">
        <v>0.44500000000000001</v>
      </c>
      <c r="I27" s="206">
        <f>(CORREL(C27:H27,'Your work interest results'!$B$9:$G$9)+1)/200*100</f>
        <v>0.11618017832519373</v>
      </c>
      <c r="J27" s="207">
        <f t="shared" si="1"/>
        <v>0.11638851165852707</v>
      </c>
    </row>
    <row r="28" spans="1:74" s="148" customFormat="1" ht="14.5" customHeight="1">
      <c r="A28" s="203">
        <v>1493</v>
      </c>
      <c r="B28" s="203" t="s">
        <v>180</v>
      </c>
      <c r="C28" s="205">
        <v>0.66666666666666663</v>
      </c>
      <c r="D28" s="205">
        <v>5.5000000000000014E-2</v>
      </c>
      <c r="E28" s="205">
        <v>0.22166666666666668</v>
      </c>
      <c r="F28" s="205">
        <v>1</v>
      </c>
      <c r="G28" s="205">
        <v>0.55500000000000005</v>
      </c>
      <c r="H28" s="205">
        <v>0.11166666666666665</v>
      </c>
      <c r="I28" s="206">
        <f>(CORREL(C28:H28,'Your work interest results'!$B$9:$G$9)+1)/200*100</f>
        <v>0.32117827294569129</v>
      </c>
      <c r="J28" s="207">
        <f t="shared" si="1"/>
        <v>0.32122500191765391</v>
      </c>
    </row>
    <row r="29" spans="1:74" s="148" customFormat="1" ht="14.5" customHeight="1">
      <c r="A29" s="203">
        <v>2113</v>
      </c>
      <c r="B29" s="203" t="s">
        <v>187</v>
      </c>
      <c r="C29" s="205">
        <v>5.5000000000000014E-2</v>
      </c>
      <c r="D29" s="205">
        <v>0.16666666666666666</v>
      </c>
      <c r="E29" s="205">
        <v>0.83333333333333337</v>
      </c>
      <c r="F29" s="205">
        <v>0.38833333333333336</v>
      </c>
      <c r="G29" s="205">
        <v>0.22166666666666668</v>
      </c>
      <c r="H29" s="205">
        <v>0.61166666666666669</v>
      </c>
      <c r="I29" s="206">
        <f>(CORREL(C29:H29,'Your work interest results'!$B$9:$G$9)+1)/200*100</f>
        <v>0.44844484054948713</v>
      </c>
      <c r="J29" s="207">
        <f t="shared" si="1"/>
        <v>0.4484570059996088</v>
      </c>
    </row>
    <row r="30" spans="1:74" s="148" customFormat="1" ht="14.5" customHeight="1">
      <c r="A30" s="203">
        <v>2114</v>
      </c>
      <c r="B30" s="203" t="s">
        <v>190</v>
      </c>
      <c r="C30" s="205">
        <v>0</v>
      </c>
      <c r="D30" s="205">
        <v>0.27833333333333332</v>
      </c>
      <c r="E30" s="205">
        <v>1</v>
      </c>
      <c r="F30" s="205">
        <v>0.38833333333333336</v>
      </c>
      <c r="G30" s="205">
        <v>0.16666666666666666</v>
      </c>
      <c r="H30" s="205">
        <v>0.66666666666666663</v>
      </c>
      <c r="I30" s="206">
        <f>(CORREL(C30:H30,'Your work interest results'!$B$9:$G$9)+1)/200*100</f>
        <v>0.51425069663077316</v>
      </c>
      <c r="J30" s="207">
        <f t="shared" si="1"/>
        <v>0.51425948397699461</v>
      </c>
    </row>
    <row r="31" spans="1:74" s="148" customFormat="1" ht="14.5" customHeight="1">
      <c r="A31" s="203">
        <v>2123</v>
      </c>
      <c r="B31" s="203" t="s">
        <v>195</v>
      </c>
      <c r="C31" s="205">
        <v>0.38833333333333336</v>
      </c>
      <c r="D31" s="205">
        <v>0.11166666666666665</v>
      </c>
      <c r="E31" s="205">
        <v>0.88833333333333331</v>
      </c>
      <c r="F31" s="205">
        <v>0.94499999999999995</v>
      </c>
      <c r="G31" s="205">
        <v>0.44500000000000001</v>
      </c>
      <c r="H31" s="205">
        <v>0.16666666666666666</v>
      </c>
      <c r="I31" s="206">
        <f>(CORREL(C31:H31,'Your work interest results'!$B$9:$G$9)+1)/200*100</f>
        <v>0.45656194817590234</v>
      </c>
      <c r="J31" s="207">
        <f t="shared" si="1"/>
        <v>0.45658707380404306</v>
      </c>
    </row>
    <row r="32" spans="1:74" s="148" customFormat="1" ht="14.5" customHeight="1">
      <c r="A32" s="203">
        <v>2124</v>
      </c>
      <c r="B32" s="203" t="s">
        <v>198</v>
      </c>
      <c r="C32" s="205">
        <v>0.33333333333333331</v>
      </c>
      <c r="D32" s="205">
        <v>0.5</v>
      </c>
      <c r="E32" s="205">
        <v>0.88833333333333331</v>
      </c>
      <c r="F32" s="205">
        <v>0.55500000000000005</v>
      </c>
      <c r="G32" s="205">
        <v>0.27833333333333332</v>
      </c>
      <c r="H32" s="205">
        <v>0.11166666666666665</v>
      </c>
      <c r="I32" s="206">
        <f>(CORREL(C32:H32,'Your work interest results'!$B$9:$G$9)+1)/200*100</f>
        <v>0.76312385574371699</v>
      </c>
      <c r="J32" s="207">
        <f t="shared" si="1"/>
        <v>0.7631411567817793</v>
      </c>
    </row>
    <row r="33" spans="1:10" s="148" customFormat="1" ht="14.5" customHeight="1">
      <c r="A33" s="203">
        <v>2211</v>
      </c>
      <c r="B33" s="203" t="s">
        <v>201</v>
      </c>
      <c r="C33" s="205">
        <v>1</v>
      </c>
      <c r="D33" s="205">
        <v>0.33333333333333331</v>
      </c>
      <c r="E33" s="205">
        <v>0</v>
      </c>
      <c r="F33" s="205">
        <v>0.5</v>
      </c>
      <c r="G33" s="205">
        <v>0.11166666666666665</v>
      </c>
      <c r="H33" s="205">
        <v>5.5000000000000014E-2</v>
      </c>
      <c r="I33" s="206">
        <f>(CORREL(C33:H33,'Your work interest results'!$B$9:$G$9)+1)/200*100</f>
        <v>0.66150747848823976</v>
      </c>
      <c r="J33" s="207">
        <f t="shared" si="1"/>
        <v>0.66650747848823977</v>
      </c>
    </row>
    <row r="34" spans="1:10" s="148" customFormat="1" ht="14.5" customHeight="1">
      <c r="A34" s="203">
        <v>2221</v>
      </c>
      <c r="B34" s="203" t="s">
        <v>205</v>
      </c>
      <c r="C34" s="205">
        <v>0.94499999999999995</v>
      </c>
      <c r="D34" s="205">
        <v>0.27833333333333332</v>
      </c>
      <c r="E34" s="205">
        <v>0</v>
      </c>
      <c r="F34" s="205">
        <v>0.83333333333333337</v>
      </c>
      <c r="G34" s="205">
        <v>0.5</v>
      </c>
      <c r="H34" s="205">
        <v>0</v>
      </c>
      <c r="I34" s="206">
        <f>(CORREL(C34:H34,'Your work interest results'!$B$9:$G$9)+1)/200*100</f>
        <v>0.47528704783678943</v>
      </c>
      <c r="J34" s="207">
        <f t="shared" si="1"/>
        <v>0.47531192345868001</v>
      </c>
    </row>
    <row r="35" spans="1:10" s="148" customFormat="1" ht="14.5" customHeight="1">
      <c r="A35" s="203">
        <v>2222</v>
      </c>
      <c r="B35" s="203" t="s">
        <v>208</v>
      </c>
      <c r="C35" s="205">
        <v>0.61166666666666669</v>
      </c>
      <c r="D35" s="205">
        <v>5.5000000000000014E-2</v>
      </c>
      <c r="E35" s="205">
        <v>0</v>
      </c>
      <c r="F35" s="205">
        <v>0.94499999999999995</v>
      </c>
      <c r="G35" s="205">
        <v>0.22166666666666668</v>
      </c>
      <c r="H35" s="205">
        <v>0</v>
      </c>
      <c r="I35" s="206">
        <f>(CORREL(C35:H35,'Your work interest results'!$B$9:$G$9)+1)/200*100</f>
        <v>0.38286024988273154</v>
      </c>
      <c r="J35" s="207">
        <f t="shared" si="1"/>
        <v>0.38288500235797907</v>
      </c>
    </row>
    <row r="36" spans="1:10" s="148" customFormat="1" ht="14.5" customHeight="1">
      <c r="A36" s="203">
        <v>2232</v>
      </c>
      <c r="B36" s="203" t="s">
        <v>213</v>
      </c>
      <c r="C36" s="205">
        <v>0.38833333333333336</v>
      </c>
      <c r="D36" s="205">
        <v>0.5</v>
      </c>
      <c r="E36" s="205">
        <v>0.5</v>
      </c>
      <c r="F36" s="205">
        <v>0.72166666666666668</v>
      </c>
      <c r="G36" s="205">
        <v>0.55500000000000005</v>
      </c>
      <c r="H36" s="205">
        <v>0.33333333333333331</v>
      </c>
      <c r="I36" s="206">
        <f>(CORREL(C36:H36,'Your work interest results'!$B$9:$G$9)+1)/200*100</f>
        <v>0.35115293041851525</v>
      </c>
      <c r="J36" s="207">
        <f t="shared" si="1"/>
        <v>0.35117165701027553</v>
      </c>
    </row>
    <row r="37" spans="1:10" s="148" customFormat="1" ht="14.5" customHeight="1">
      <c r="A37" s="203">
        <v>2233</v>
      </c>
      <c r="B37" s="203" t="s">
        <v>216</v>
      </c>
      <c r="C37" s="205">
        <v>0.5</v>
      </c>
      <c r="D37" s="205">
        <v>0.16666666666666666</v>
      </c>
      <c r="E37" s="205">
        <v>0.44500000000000001</v>
      </c>
      <c r="F37" s="205">
        <v>1</v>
      </c>
      <c r="G37" s="205">
        <v>0.83333333333333337</v>
      </c>
      <c r="H37" s="205">
        <v>5.5000000000000014E-2</v>
      </c>
      <c r="I37" s="206">
        <f>(CORREL(C37:H37,'Your work interest results'!$B$9:$G$9)+1)/200*100</f>
        <v>0.30678817750537857</v>
      </c>
      <c r="J37" s="207">
        <f t="shared" si="1"/>
        <v>0.30679728497350245</v>
      </c>
    </row>
    <row r="38" spans="1:10" s="148" customFormat="1" ht="14.5" customHeight="1">
      <c r="A38" s="203">
        <v>2243</v>
      </c>
      <c r="B38" s="203" t="s">
        <v>221</v>
      </c>
      <c r="C38" s="205">
        <v>0.61166666666666669</v>
      </c>
      <c r="D38" s="205">
        <v>1</v>
      </c>
      <c r="E38" s="205">
        <v>0.27833333333333332</v>
      </c>
      <c r="F38" s="205">
        <v>0.5</v>
      </c>
      <c r="G38" s="205">
        <v>0.11166666666666665</v>
      </c>
      <c r="H38" s="205">
        <v>0.22166666666666668</v>
      </c>
      <c r="I38" s="206">
        <f>(CORREL(C38:H38,'Your work interest results'!$B$9:$G$9)+1)/200*100</f>
        <v>0.79708278516821374</v>
      </c>
      <c r="J38" s="207">
        <f t="shared" si="1"/>
        <v>0.79711423170909423</v>
      </c>
    </row>
    <row r="39" spans="1:10" s="148" customFormat="1" ht="14.5" customHeight="1">
      <c r="A39" s="203">
        <v>2245</v>
      </c>
      <c r="B39" s="203" t="s">
        <v>225</v>
      </c>
      <c r="C39" s="205">
        <v>0.33333333333333331</v>
      </c>
      <c r="D39" s="205">
        <v>0.94499999999999995</v>
      </c>
      <c r="E39" s="205">
        <v>0.5</v>
      </c>
      <c r="F39" s="205">
        <v>0.61166666666666669</v>
      </c>
      <c r="G39" s="205">
        <v>0.16666666666666666</v>
      </c>
      <c r="H39" s="205">
        <v>0.33333333333333331</v>
      </c>
      <c r="I39" s="206">
        <f>(CORREL(C39:H39,'Your work interest results'!$B$9:$G$9)+1)/200*100</f>
        <v>0.72217943622831426</v>
      </c>
      <c r="J39" s="207">
        <f t="shared" si="1"/>
        <v>0.72219644303103536</v>
      </c>
    </row>
    <row r="40" spans="1:10" s="148" customFormat="1" ht="14.5" customHeight="1">
      <c r="A40" s="203">
        <v>2246</v>
      </c>
      <c r="B40" s="203" t="s">
        <v>228</v>
      </c>
      <c r="C40" s="205">
        <v>1</v>
      </c>
      <c r="D40" s="205">
        <v>0.38833333333333336</v>
      </c>
      <c r="E40" s="205">
        <v>0.27833333333333332</v>
      </c>
      <c r="F40" s="205">
        <v>0.61166666666666669</v>
      </c>
      <c r="G40" s="205">
        <v>0.72166666666666668</v>
      </c>
      <c r="H40" s="205">
        <v>0.22166666666666668</v>
      </c>
      <c r="I40" s="206">
        <f>(CORREL(C40:H40,'Your work interest results'!$B$9:$G$9)+1)/200*100</f>
        <v>0.53426617358363204</v>
      </c>
      <c r="J40" s="207">
        <f t="shared" si="1"/>
        <v>0.53428278487931313</v>
      </c>
    </row>
    <row r="41" spans="1:10" s="148" customFormat="1" ht="14.5" customHeight="1">
      <c r="A41" s="203">
        <v>2251</v>
      </c>
      <c r="B41" s="203" t="s">
        <v>233</v>
      </c>
      <c r="C41" s="205">
        <v>0.72166666666666668</v>
      </c>
      <c r="D41" s="205">
        <v>0.22166666666666668</v>
      </c>
      <c r="E41" s="205">
        <v>0.44500000000000001</v>
      </c>
      <c r="F41" s="205">
        <v>1</v>
      </c>
      <c r="G41" s="205">
        <v>0.27833333333333332</v>
      </c>
      <c r="H41" s="205">
        <v>0</v>
      </c>
      <c r="I41" s="206">
        <f>(CORREL(C41:H41,'Your work interest results'!$B$9:$G$9)+1)/200*100</f>
        <v>0.52763334558696695</v>
      </c>
      <c r="J41" s="207">
        <f t="shared" si="1"/>
        <v>0.52834763130125262</v>
      </c>
    </row>
    <row r="42" spans="1:10" s="148" customFormat="1" ht="14.5" customHeight="1">
      <c r="A42" s="203">
        <v>2252</v>
      </c>
      <c r="B42" s="203" t="s">
        <v>236</v>
      </c>
      <c r="C42" s="205">
        <v>0.72166666666666668</v>
      </c>
      <c r="D42" s="205">
        <v>0.38833333333333336</v>
      </c>
      <c r="E42" s="205">
        <v>0.11166666666666665</v>
      </c>
      <c r="F42" s="205">
        <v>1</v>
      </c>
      <c r="G42" s="205">
        <v>0.27833333333333332</v>
      </c>
      <c r="H42" s="205">
        <v>0.38833333333333336</v>
      </c>
      <c r="I42" s="206">
        <f>(CORREL(C42:H42,'Your work interest results'!$B$9:$G$9)+1)/200*100</f>
        <v>0.37426797504652992</v>
      </c>
      <c r="J42" s="207">
        <f t="shared" si="1"/>
        <v>0.37428698645337405</v>
      </c>
    </row>
    <row r="43" spans="1:10" s="148" customFormat="1" ht="14.5" customHeight="1">
      <c r="A43" s="203">
        <v>2253</v>
      </c>
      <c r="B43" s="203" t="s">
        <v>239</v>
      </c>
      <c r="C43" s="205">
        <v>0.33333333333333331</v>
      </c>
      <c r="D43" s="205">
        <v>0.16666666666666666</v>
      </c>
      <c r="E43" s="205">
        <v>0.66666666666666663</v>
      </c>
      <c r="F43" s="205">
        <v>1</v>
      </c>
      <c r="G43" s="205">
        <v>0.61166666666666669</v>
      </c>
      <c r="H43" s="205">
        <v>0</v>
      </c>
      <c r="I43" s="206">
        <f>(CORREL(C43:H43,'Your work interest results'!$B$9:$G$9)+1)/200*100</f>
        <v>0.3891054098031273</v>
      </c>
      <c r="J43" s="207">
        <f t="shared" si="1"/>
        <v>0.38911659548545391</v>
      </c>
    </row>
    <row r="44" spans="1:10" s="148" customFormat="1" ht="14.5" customHeight="1">
      <c r="A44" s="203">
        <v>2254</v>
      </c>
      <c r="B44" s="203" t="s">
        <v>242</v>
      </c>
      <c r="C44" s="205">
        <v>0.72166666666666668</v>
      </c>
      <c r="D44" s="205">
        <v>0.38833333333333336</v>
      </c>
      <c r="E44" s="205">
        <v>0.11166666666666665</v>
      </c>
      <c r="F44" s="205">
        <v>1</v>
      </c>
      <c r="G44" s="205">
        <v>0.27833333333333332</v>
      </c>
      <c r="H44" s="205">
        <v>0.38833333333333336</v>
      </c>
      <c r="I44" s="206">
        <f>(CORREL(C44:H44,'Your work interest results'!$B$9:$G$9)+1)/200*100</f>
        <v>0.37426797504652992</v>
      </c>
      <c r="J44" s="207">
        <f t="shared" si="1"/>
        <v>0.37427733834241006</v>
      </c>
    </row>
    <row r="45" spans="1:10" s="148" customFormat="1" ht="14.5" customHeight="1">
      <c r="A45" s="203">
        <v>2311</v>
      </c>
      <c r="B45" s="203" t="s">
        <v>245</v>
      </c>
      <c r="C45" s="205">
        <v>0.72166666666666668</v>
      </c>
      <c r="D45" s="205">
        <v>0.55500000000000005</v>
      </c>
      <c r="E45" s="205">
        <v>5.5000000000000014E-2</v>
      </c>
      <c r="F45" s="205">
        <v>0.33333333333333331</v>
      </c>
      <c r="G45" s="205">
        <v>0.11166666666666665</v>
      </c>
      <c r="H45" s="205">
        <v>1</v>
      </c>
      <c r="I45" s="206">
        <f>(CORREL(C45:H45,'Your work interest results'!$B$9:$G$9)+1)/200*100</f>
        <v>0.47174679996362484</v>
      </c>
      <c r="J45" s="207">
        <f t="shared" si="1"/>
        <v>0.47205929996362483</v>
      </c>
    </row>
    <row r="46" spans="1:10" s="148" customFormat="1" ht="14.5" customHeight="1">
      <c r="A46" s="203">
        <v>2312</v>
      </c>
      <c r="B46" s="203" t="s">
        <v>248</v>
      </c>
      <c r="C46" s="205">
        <v>0.44500000000000001</v>
      </c>
      <c r="D46" s="205">
        <v>0.22166666666666668</v>
      </c>
      <c r="E46" s="205">
        <v>0</v>
      </c>
      <c r="F46" s="205">
        <v>0.94499999999999995</v>
      </c>
      <c r="G46" s="205">
        <v>0.22166666666666668</v>
      </c>
      <c r="H46" s="205">
        <v>0.83333333333333337</v>
      </c>
      <c r="I46" s="206">
        <f>(CORREL(C46:H46,'Your work interest results'!$B$9:$G$9)+1)/200*100</f>
        <v>0.17436987095753537</v>
      </c>
      <c r="J46" s="207">
        <f t="shared" si="1"/>
        <v>0.17438549595753536</v>
      </c>
    </row>
    <row r="47" spans="1:10" s="148" customFormat="1" ht="14.5" customHeight="1">
      <c r="A47" s="203">
        <v>2322</v>
      </c>
      <c r="B47" s="203" t="s">
        <v>252</v>
      </c>
      <c r="C47" s="205">
        <v>0.66666666666666663</v>
      </c>
      <c r="D47" s="205">
        <v>0.66666666666666663</v>
      </c>
      <c r="E47" s="205">
        <v>0.38833333333333336</v>
      </c>
      <c r="F47" s="205">
        <v>0.16666666666666666</v>
      </c>
      <c r="G47" s="205">
        <v>5.5000000000000014E-2</v>
      </c>
      <c r="H47" s="205">
        <v>0.94499999999999995</v>
      </c>
      <c r="I47" s="206">
        <f>(CORREL(C47:H47,'Your work interest results'!$B$9:$G$9)+1)/200*100</f>
        <v>0.64964740008482458</v>
      </c>
      <c r="J47" s="207">
        <f t="shared" si="1"/>
        <v>0.64965683404708874</v>
      </c>
    </row>
    <row r="48" spans="1:10" s="148" customFormat="1" ht="14.5" customHeight="1">
      <c r="A48" s="203">
        <v>2325</v>
      </c>
      <c r="B48" s="203" t="s">
        <v>257</v>
      </c>
      <c r="C48" s="205">
        <v>5.5000000000000014E-2</v>
      </c>
      <c r="D48" s="205">
        <v>0.11166666666666665</v>
      </c>
      <c r="E48" s="205">
        <v>0.94499999999999995</v>
      </c>
      <c r="F48" s="205">
        <v>0.72166666666666668</v>
      </c>
      <c r="G48" s="205">
        <v>0.33333333333333331</v>
      </c>
      <c r="H48" s="205">
        <v>0.33333333333333331</v>
      </c>
      <c r="I48" s="206">
        <f>(CORREL(C48:H48,'Your work interest results'!$B$9:$G$9)+1)/200*100</f>
        <v>0.42768476327520011</v>
      </c>
      <c r="J48" s="207">
        <f t="shared" si="1"/>
        <v>0.42770243111972306</v>
      </c>
    </row>
    <row r="49" spans="1:18" s="148" customFormat="1" ht="14.5" customHeight="1">
      <c r="A49" s="203">
        <v>2326</v>
      </c>
      <c r="B49" s="203" t="s">
        <v>260</v>
      </c>
      <c r="C49" s="205">
        <v>0.33333333333333331</v>
      </c>
      <c r="D49" s="205">
        <v>0.94499999999999995</v>
      </c>
      <c r="E49" s="205">
        <v>0.5</v>
      </c>
      <c r="F49" s="205">
        <v>0.61166666666666669</v>
      </c>
      <c r="G49" s="205">
        <v>0.16666666666666666</v>
      </c>
      <c r="H49" s="205">
        <v>0.33333333333333331</v>
      </c>
      <c r="I49" s="206">
        <f>(CORREL(C49:H49,'Your work interest results'!$B$9:$G$9)+1)/200*100</f>
        <v>0.72217943622831426</v>
      </c>
      <c r="J49" s="207">
        <f t="shared" si="1"/>
        <v>0.72218833302546726</v>
      </c>
    </row>
    <row r="50" spans="1:18" s="148" customFormat="1" ht="14.5" customHeight="1">
      <c r="A50" s="203">
        <v>2333</v>
      </c>
      <c r="B50" s="203" t="s">
        <v>265</v>
      </c>
      <c r="C50" s="203">
        <v>0.44500000000000001</v>
      </c>
      <c r="D50" s="203">
        <v>0.88833333333333331</v>
      </c>
      <c r="E50" s="203">
        <v>0.16666666666666666</v>
      </c>
      <c r="F50" s="203">
        <v>0.33333333333333331</v>
      </c>
      <c r="G50" s="203">
        <v>0</v>
      </c>
      <c r="H50" s="203">
        <v>0.83333333333333337</v>
      </c>
      <c r="I50" s="206">
        <f>(CORREL(C50:H50,'Your work interest results'!$B$9:$G$9)+1)/200*100</f>
        <v>0.58536513509126842</v>
      </c>
      <c r="J50" s="207">
        <f t="shared" si="1"/>
        <v>0.58539507521102885</v>
      </c>
    </row>
    <row r="51" spans="1:18" s="148" customFormat="1" ht="14.5" customHeight="1">
      <c r="A51" s="203">
        <v>2334</v>
      </c>
      <c r="B51" s="203" t="s">
        <v>268</v>
      </c>
      <c r="C51" s="203">
        <v>0.44500000000000001</v>
      </c>
      <c r="D51" s="203">
        <v>1</v>
      </c>
      <c r="E51" s="203">
        <v>0.5</v>
      </c>
      <c r="F51" s="203">
        <v>0.27833333333333332</v>
      </c>
      <c r="G51" s="203">
        <v>0.16666666666666666</v>
      </c>
      <c r="H51" s="203">
        <v>0.77833333333333332</v>
      </c>
      <c r="I51" s="206">
        <f>(CORREL(C51:H51,'Your work interest results'!$B$9:$G$9)+1)/200*100</f>
        <v>0.7113023901591482</v>
      </c>
      <c r="J51" s="207">
        <f t="shared" si="1"/>
        <v>0.71133145992659008</v>
      </c>
    </row>
    <row r="52" spans="1:18" s="148" customFormat="1" ht="14.5" customHeight="1">
      <c r="A52" s="203">
        <v>2343</v>
      </c>
      <c r="B52" s="203" t="s">
        <v>276</v>
      </c>
      <c r="C52" s="203">
        <v>0.5</v>
      </c>
      <c r="D52" s="203">
        <v>1</v>
      </c>
      <c r="E52" s="203">
        <v>0.38833333333333336</v>
      </c>
      <c r="F52" s="203">
        <v>0.11166666666666665</v>
      </c>
      <c r="G52" s="203">
        <v>0.11166666666666665</v>
      </c>
      <c r="H52" s="203">
        <v>0.72166666666666668</v>
      </c>
      <c r="I52" s="206">
        <f>(CORREL(C52:H52,'Your work interest results'!$B$9:$G$9)+1)/200*100</f>
        <v>0.7468312788931416</v>
      </c>
      <c r="J52" s="207">
        <f t="shared" si="1"/>
        <v>0.74685875142061409</v>
      </c>
    </row>
    <row r="53" spans="1:18" ht="14.5" customHeight="1">
      <c r="A53" s="175">
        <v>2346</v>
      </c>
      <c r="B53" s="175" t="str">
        <f>VLOOKUP(A53,OccupationInfo!A:B,2,FALSE)</f>
        <v>Medical Laboratory Scientists</v>
      </c>
      <c r="C53" s="176">
        <v>0.55500000000000005</v>
      </c>
      <c r="D53" s="176">
        <v>1</v>
      </c>
      <c r="E53" s="176">
        <v>0.55500000000000005</v>
      </c>
      <c r="F53" s="176">
        <v>0.22166666666666668</v>
      </c>
      <c r="G53" s="176">
        <v>0.11166666666666665</v>
      </c>
      <c r="H53" s="176">
        <v>0.5</v>
      </c>
      <c r="I53" s="195">
        <f>(CORREL(C53:H53,'Your work interest results'!$B$9:$G$9)+1)/200*100</f>
        <v>0.87466643218396589</v>
      </c>
      <c r="J53" s="200">
        <f t="shared" si="1"/>
        <v>0.87468144719898089</v>
      </c>
      <c r="R53" s="180"/>
    </row>
    <row r="54" spans="1:18" ht="14.5" customHeight="1">
      <c r="A54" s="175">
        <v>2347</v>
      </c>
      <c r="B54" s="175" t="str">
        <f>VLOOKUP(A54,OccupationInfo!A:B,2,FALSE)</f>
        <v>Veterinarians</v>
      </c>
      <c r="C54" s="176">
        <v>0.77833333333333332</v>
      </c>
      <c r="D54" s="176">
        <v>1</v>
      </c>
      <c r="E54" s="176">
        <v>0.16666666666666666</v>
      </c>
      <c r="F54" s="176">
        <v>0.27833333333333332</v>
      </c>
      <c r="G54" s="176">
        <v>0.11166666666666665</v>
      </c>
      <c r="H54" s="176">
        <v>0.44500000000000001</v>
      </c>
      <c r="I54" s="195">
        <f>(CORREL(C54:H54,'Your work interest results'!$B$9:$G$9)+1)/200*100</f>
        <v>0.78467653144115168</v>
      </c>
      <c r="J54" s="200">
        <f t="shared" si="1"/>
        <v>0.7846853497833034</v>
      </c>
      <c r="R54" s="180"/>
    </row>
    <row r="55" spans="1:18" ht="14.5" customHeight="1">
      <c r="A55" s="175">
        <v>2411</v>
      </c>
      <c r="B55" s="175" t="str">
        <f>VLOOKUP(A55,OccupationInfo!A:B,2,FALSE)</f>
        <v>Early Childhood (Pre-primary School) Teachers</v>
      </c>
      <c r="C55" s="176">
        <v>0.16666666666666666</v>
      </c>
      <c r="D55" s="176">
        <v>0.27833333333333332</v>
      </c>
      <c r="E55" s="176">
        <v>0.77833333333333332</v>
      </c>
      <c r="F55" s="176">
        <v>0.16666666666666666</v>
      </c>
      <c r="G55" s="176">
        <v>0.38833333333333336</v>
      </c>
      <c r="H55" s="176">
        <v>1</v>
      </c>
      <c r="I55" s="195">
        <f>(CORREL(C55:H55,'Your work interest results'!$B$9:$G$9)+1)/200*100</f>
        <v>0.41282364484274786</v>
      </c>
      <c r="J55" s="200">
        <f t="shared" si="1"/>
        <v>0.41285569612479917</v>
      </c>
      <c r="R55" s="180"/>
    </row>
    <row r="56" spans="1:18" ht="14.5" customHeight="1">
      <c r="A56" s="175">
        <v>2412</v>
      </c>
      <c r="B56" s="175" t="str">
        <f>VLOOKUP(A56,OccupationInfo!A:B,2,FALSE)</f>
        <v>Primary School Teachers</v>
      </c>
      <c r="C56" s="176">
        <v>5.5000000000000014E-2</v>
      </c>
      <c r="D56" s="176">
        <v>0.44500000000000001</v>
      </c>
      <c r="E56" s="176">
        <v>0.55500000000000005</v>
      </c>
      <c r="F56" s="176">
        <v>0.5</v>
      </c>
      <c r="G56" s="176">
        <v>0.22166666666666668</v>
      </c>
      <c r="H56" s="176">
        <v>1</v>
      </c>
      <c r="I56" s="195">
        <f>(CORREL(C56:H56,'Your work interest results'!$B$9:$G$9)+1)/200*100</f>
        <v>0.31187080946746926</v>
      </c>
      <c r="J56" s="200">
        <f t="shared" si="1"/>
        <v>0.3118824917104599</v>
      </c>
      <c r="R56" s="180"/>
    </row>
    <row r="57" spans="1:18" ht="14.5" customHeight="1">
      <c r="A57" s="175">
        <v>2413</v>
      </c>
      <c r="B57" s="175" t="str">
        <f>VLOOKUP(A57,OccupationInfo!A:B,2,FALSE)</f>
        <v>Middle School Teachers</v>
      </c>
      <c r="C57" s="176">
        <v>0.22166666666666668</v>
      </c>
      <c r="D57" s="176">
        <v>0.38833333333333336</v>
      </c>
      <c r="E57" s="176">
        <v>0.66666666666666663</v>
      </c>
      <c r="F57" s="176">
        <v>0.33333333333333331</v>
      </c>
      <c r="G57" s="176">
        <v>0.38833333333333336</v>
      </c>
      <c r="H57" s="176">
        <v>1</v>
      </c>
      <c r="I57" s="195">
        <f>(CORREL(C57:H57,'Your work interest results'!$B$9:$G$9)+1)/200*100</f>
        <v>0.35778553395638057</v>
      </c>
      <c r="J57" s="200">
        <f t="shared" si="1"/>
        <v>0.35780006884010152</v>
      </c>
      <c r="R57" s="180"/>
    </row>
    <row r="58" spans="1:18" ht="14.5" customHeight="1">
      <c r="A58" s="175">
        <v>2414</v>
      </c>
      <c r="B58" s="175" t="str">
        <f>VLOOKUP(A58,OccupationInfo!A:B,2,FALSE)</f>
        <v>Secondary School Teachers</v>
      </c>
      <c r="C58" s="176">
        <v>0.11166666666666665</v>
      </c>
      <c r="D58" s="176">
        <v>0.27833333333333332</v>
      </c>
      <c r="E58" s="176">
        <v>0.61166666666666669</v>
      </c>
      <c r="F58" s="176">
        <v>0.33333333333333331</v>
      </c>
      <c r="G58" s="176">
        <v>0.5</v>
      </c>
      <c r="H58" s="176">
        <v>1</v>
      </c>
      <c r="I58" s="195">
        <f>(CORREL(C58:H58,'Your work interest results'!$B$9:$G$9)+1)/200*100</f>
        <v>0.25639701880384841</v>
      </c>
      <c r="J58" s="200">
        <f t="shared" si="1"/>
        <v>0.25640724375272367</v>
      </c>
      <c r="R58" s="180"/>
    </row>
    <row r="59" spans="1:18" ht="14.5" customHeight="1">
      <c r="A59" s="175">
        <v>2415</v>
      </c>
      <c r="B59" s="175" t="str">
        <f>VLOOKUP(A59,OccupationInfo!A:B,2,FALSE)</f>
        <v>Special Education Teachers</v>
      </c>
      <c r="C59" s="176">
        <v>0.22166666666666668</v>
      </c>
      <c r="D59" s="176">
        <v>0.38833333333333336</v>
      </c>
      <c r="E59" s="176">
        <v>0.66666666666666663</v>
      </c>
      <c r="F59" s="176">
        <v>0.27833333333333332</v>
      </c>
      <c r="G59" s="176">
        <v>0.38833333333333336</v>
      </c>
      <c r="H59" s="176">
        <v>1</v>
      </c>
      <c r="I59" s="195">
        <f>(CORREL(C59:H59,'Your work interest results'!$B$9:$G$9)+1)/200*100</f>
        <v>0.37842671201969458</v>
      </c>
      <c r="J59" s="200">
        <f t="shared" si="1"/>
        <v>0.37843653520240578</v>
      </c>
      <c r="R59" s="180"/>
    </row>
    <row r="60" spans="1:18" ht="14.5" customHeight="1">
      <c r="A60" s="175">
        <v>2421</v>
      </c>
      <c r="B60" s="175" t="str">
        <f>VLOOKUP(A60,OccupationInfo!A:B,2,FALSE)</f>
        <v>University Lecturers and Tutors</v>
      </c>
      <c r="C60" s="176">
        <v>0</v>
      </c>
      <c r="D60" s="176">
        <v>0.5</v>
      </c>
      <c r="E60" s="176">
        <v>0.38833333333333336</v>
      </c>
      <c r="F60" s="176">
        <v>0.44500000000000001</v>
      </c>
      <c r="G60" s="176">
        <v>0.55500000000000005</v>
      </c>
      <c r="H60" s="176">
        <v>1</v>
      </c>
      <c r="I60" s="195">
        <f>(CORREL(C60:H60,'Your work interest results'!$B$9:$G$9)+1)/200*100</f>
        <v>0.18423897706022629</v>
      </c>
      <c r="J60" s="200">
        <f t="shared" si="1"/>
        <v>0.18424790563165486</v>
      </c>
      <c r="R60" s="180"/>
    </row>
    <row r="61" spans="1:18" ht="14.5" customHeight="1">
      <c r="A61" s="175">
        <v>2422</v>
      </c>
      <c r="B61" s="175" t="str">
        <f>VLOOKUP(A61,OccupationInfo!A:B,2,FALSE)</f>
        <v>Vocational Education Teachers</v>
      </c>
      <c r="C61" s="176">
        <v>0.72166666666666668</v>
      </c>
      <c r="D61" s="176">
        <v>0.27833333333333332</v>
      </c>
      <c r="E61" s="176">
        <v>0.27833333333333332</v>
      </c>
      <c r="F61" s="176">
        <v>0.22166666666666668</v>
      </c>
      <c r="G61" s="176">
        <v>0.38833333333333336</v>
      </c>
      <c r="H61" s="176">
        <v>1</v>
      </c>
      <c r="I61" s="195">
        <f>(CORREL(C61:H61,'Your work interest results'!$B$9:$G$9)+1)/200*100</f>
        <v>0.40281372442493885</v>
      </c>
      <c r="J61" s="200">
        <f t="shared" si="1"/>
        <v>0.4028224809923644</v>
      </c>
      <c r="R61" s="180"/>
    </row>
    <row r="62" spans="1:18" ht="14.5" customHeight="1">
      <c r="A62" s="175">
        <v>2491</v>
      </c>
      <c r="B62" s="175" t="str">
        <f>VLOOKUP(A62,OccupationInfo!A:B,2,FALSE)</f>
        <v>Education Advisers and Reviewers</v>
      </c>
      <c r="C62" s="176">
        <v>0.16666666666666666</v>
      </c>
      <c r="D62" s="176">
        <v>0.66666666666666663</v>
      </c>
      <c r="E62" s="176">
        <v>0.55500000000000005</v>
      </c>
      <c r="F62" s="176">
        <v>0.33333333333333331</v>
      </c>
      <c r="G62" s="176">
        <v>0.55500000000000005</v>
      </c>
      <c r="H62" s="176">
        <v>0.94499999999999995</v>
      </c>
      <c r="I62" s="195">
        <f>(CORREL(C62:H62,'Your work interest results'!$B$9:$G$9)+1)/200*100</f>
        <v>0.34914175573594375</v>
      </c>
      <c r="J62" s="200">
        <f t="shared" si="1"/>
        <v>0.34917300573594373</v>
      </c>
      <c r="R62" s="180"/>
    </row>
    <row r="63" spans="1:18" ht="14.5" customHeight="1">
      <c r="A63" s="175">
        <v>2492</v>
      </c>
      <c r="B63" s="175" t="str">
        <f>VLOOKUP(A63,OccupationInfo!A:B,2,FALSE)</f>
        <v>Private Tutors and Teachers</v>
      </c>
      <c r="C63" s="176">
        <v>0.11166666666666665</v>
      </c>
      <c r="D63" s="176">
        <v>0.27833333333333332</v>
      </c>
      <c r="E63" s="176">
        <v>0.72166666666666668</v>
      </c>
      <c r="F63" s="176">
        <v>0.16666666666666666</v>
      </c>
      <c r="G63" s="176">
        <v>0.5</v>
      </c>
      <c r="H63" s="176">
        <v>1</v>
      </c>
      <c r="I63" s="195">
        <f>(CORREL(C63:H63,'Your work interest results'!$B$9:$G$9)+1)/200*100</f>
        <v>0.35398741639618503</v>
      </c>
      <c r="J63" s="200">
        <f t="shared" si="1"/>
        <v>0.35399896374029588</v>
      </c>
      <c r="R63" s="180"/>
    </row>
    <row r="64" spans="1:18" ht="14.5" customHeight="1">
      <c r="A64" s="175">
        <v>2493</v>
      </c>
      <c r="B64" s="175" t="str">
        <f>VLOOKUP(A64,OccupationInfo!A:B,2,FALSE)</f>
        <v>Teachers of English to Speakers of Other Languages</v>
      </c>
      <c r="C64" s="176">
        <v>0.16666666666666666</v>
      </c>
      <c r="D64" s="176">
        <v>0.22166666666666668</v>
      </c>
      <c r="E64" s="176">
        <v>0.61166666666666669</v>
      </c>
      <c r="F64" s="176">
        <v>0.27833333333333332</v>
      </c>
      <c r="G64" s="176">
        <v>0.5</v>
      </c>
      <c r="H64" s="176">
        <v>1</v>
      </c>
      <c r="I64" s="195">
        <f>(CORREL(C64:H64,'Your work interest results'!$B$9:$G$9)+1)/200*100</f>
        <v>0.27349442893085074</v>
      </c>
      <c r="J64" s="200">
        <f t="shared" si="1"/>
        <v>0.27350380979389016</v>
      </c>
      <c r="R64" s="180"/>
    </row>
    <row r="65" spans="1:18" ht="14.5" customHeight="1">
      <c r="A65" s="175">
        <v>2511</v>
      </c>
      <c r="B65" s="175" t="str">
        <f>VLOOKUP(A65,OccupationInfo!A:B,2,FALSE)</f>
        <v>Nutrition Professionals</v>
      </c>
      <c r="C65" s="176">
        <v>0.22166666666666668</v>
      </c>
      <c r="D65" s="176">
        <v>0.94499999999999995</v>
      </c>
      <c r="E65" s="176">
        <v>0.22166666666666668</v>
      </c>
      <c r="F65" s="176">
        <v>0.16666666666666666</v>
      </c>
      <c r="G65" s="176">
        <v>0.5</v>
      </c>
      <c r="H65" s="176">
        <v>0.88833333333333331</v>
      </c>
      <c r="I65" s="195">
        <f>(CORREL(C65:H65,'Your work interest results'!$B$9:$G$9)+1)/200*100</f>
        <v>0.45659519437752183</v>
      </c>
      <c r="J65" s="200">
        <f t="shared" si="1"/>
        <v>0.45660852771085514</v>
      </c>
      <c r="R65" s="180"/>
    </row>
    <row r="66" spans="1:18" ht="14.5" customHeight="1">
      <c r="A66" s="175">
        <v>2512</v>
      </c>
      <c r="B66" s="175" t="str">
        <f>VLOOKUP(A66,OccupationInfo!A:B,2,FALSE)</f>
        <v>Medical Imaging Professionals</v>
      </c>
      <c r="C66" s="176">
        <v>0.94499999999999995</v>
      </c>
      <c r="D66" s="176">
        <v>0.44500000000000001</v>
      </c>
      <c r="E66" s="176">
        <v>5.5000000000000014E-2</v>
      </c>
      <c r="F66" s="176">
        <v>0.33333333333333331</v>
      </c>
      <c r="G66" s="176">
        <v>0.33333333333333331</v>
      </c>
      <c r="H66" s="176">
        <v>0.66666666666666663</v>
      </c>
      <c r="I66" s="195">
        <f>(CORREL(C66:H66,'Your work interest results'!$B$9:$G$9)+1)/200*100</f>
        <v>0.53310003589567745</v>
      </c>
      <c r="J66" s="200">
        <f t="shared" si="1"/>
        <v>0.53311509613664132</v>
      </c>
      <c r="R66" s="180"/>
    </row>
    <row r="67" spans="1:18" ht="14.5" customHeight="1">
      <c r="A67" s="175">
        <v>2515</v>
      </c>
      <c r="B67" s="175" t="str">
        <f>VLOOKUP(A67,OccupationInfo!A:B,2,FALSE)</f>
        <v>Pharmacists</v>
      </c>
      <c r="C67" s="176">
        <v>0.38833333333333336</v>
      </c>
      <c r="D67" s="176">
        <v>1</v>
      </c>
      <c r="E67" s="176">
        <v>5.5000000000000014E-2</v>
      </c>
      <c r="F67" s="176">
        <v>0.72166666666666668</v>
      </c>
      <c r="G67" s="176">
        <v>0.27833333333333332</v>
      </c>
      <c r="H67" s="176">
        <v>0.55500000000000005</v>
      </c>
      <c r="I67" s="195">
        <f>(CORREL(C67:H67,'Your work interest results'!$B$9:$G$9)+1)/200*100</f>
        <v>0.46958901661035329</v>
      </c>
      <c r="J67" s="200">
        <f t="shared" si="1"/>
        <v>0.46960127151231407</v>
      </c>
      <c r="R67" s="180"/>
    </row>
    <row r="68" spans="1:18" ht="14.5" customHeight="1">
      <c r="A68" s="175">
        <v>2521</v>
      </c>
      <c r="B68" s="175" t="str">
        <f>VLOOKUP(A68,OccupationInfo!A:B,2,FALSE)</f>
        <v>Chiropractors and Osteopaths</v>
      </c>
      <c r="C68" s="176">
        <v>0.72166666666666668</v>
      </c>
      <c r="D68" s="176">
        <v>0.77833333333333332</v>
      </c>
      <c r="E68" s="176">
        <v>0.16666666666666666</v>
      </c>
      <c r="F68" s="176">
        <v>0.16666666666666666</v>
      </c>
      <c r="G68" s="176">
        <v>0.27833333333333332</v>
      </c>
      <c r="H68" s="176">
        <v>0.83333333333333337</v>
      </c>
      <c r="I68" s="195">
        <f>(CORREL(C68:H68,'Your work interest results'!$B$9:$G$9)+1)/200*100</f>
        <v>0.61115354674744216</v>
      </c>
      <c r="J68" s="200">
        <f t="shared" si="1"/>
        <v>0.61120731018830232</v>
      </c>
      <c r="R68" s="180"/>
    </row>
    <row r="69" spans="1:18" ht="14.5" customHeight="1">
      <c r="A69" s="175">
        <v>2523</v>
      </c>
      <c r="B69" s="175" t="str">
        <f>VLOOKUP(A69,OccupationInfo!A:B,2,FALSE)</f>
        <v>Dental Practitioners</v>
      </c>
      <c r="C69" s="176">
        <v>0.72166666666666668</v>
      </c>
      <c r="D69" s="176">
        <v>1</v>
      </c>
      <c r="E69" s="176">
        <v>0.11166666666666665</v>
      </c>
      <c r="F69" s="176">
        <v>0.33333333333333331</v>
      </c>
      <c r="G69" s="176">
        <v>0.22166666666666668</v>
      </c>
      <c r="H69" s="176">
        <v>0.5</v>
      </c>
      <c r="I69" s="195">
        <f>(CORREL(C69:H69,'Your work interest results'!$B$9:$G$9)+1)/200*100</f>
        <v>0.71362648279461471</v>
      </c>
      <c r="J69" s="200">
        <f t="shared" ref="J69:J132" si="3">I69+1/COUNTIF($B$4:$B$592,"&lt;="&amp;B69)/200</f>
        <v>0.71366297914497967</v>
      </c>
      <c r="R69" s="180"/>
    </row>
    <row r="70" spans="1:18" ht="14.5" customHeight="1">
      <c r="A70" s="175">
        <v>2524</v>
      </c>
      <c r="B70" s="175" t="str">
        <f>VLOOKUP(A70,OccupationInfo!A:B,2,FALSE)</f>
        <v>Occupational Therapists</v>
      </c>
      <c r="C70" s="176">
        <v>0.33333333333333331</v>
      </c>
      <c r="D70" s="176">
        <v>0.55500000000000005</v>
      </c>
      <c r="E70" s="176">
        <v>0.38833333333333336</v>
      </c>
      <c r="F70" s="176">
        <v>0.44500000000000001</v>
      </c>
      <c r="G70" s="176">
        <v>0.33333333333333331</v>
      </c>
      <c r="H70" s="176">
        <v>1</v>
      </c>
      <c r="I70" s="195">
        <f>(CORREL(C70:H70,'Your work interest results'!$B$9:$G$9)+1)/200*100</f>
        <v>0.31997826597295487</v>
      </c>
      <c r="J70" s="200">
        <f t="shared" si="3"/>
        <v>0.31999149348618239</v>
      </c>
      <c r="R70" s="180"/>
    </row>
    <row r="71" spans="1:18" ht="14.5" customHeight="1">
      <c r="A71" s="175">
        <v>2525</v>
      </c>
      <c r="B71" s="175" t="str">
        <f>VLOOKUP(A71,OccupationInfo!A:B,2,FALSE)</f>
        <v>Physiotherapists</v>
      </c>
      <c r="C71" s="176">
        <v>0.55500000000000005</v>
      </c>
      <c r="D71" s="176">
        <v>0.77833333333333332</v>
      </c>
      <c r="E71" s="176">
        <v>0.22166666666666668</v>
      </c>
      <c r="F71" s="176">
        <v>0.33333333333333331</v>
      </c>
      <c r="G71" s="176">
        <v>0.27833333333333332</v>
      </c>
      <c r="H71" s="176">
        <v>1</v>
      </c>
      <c r="I71" s="195">
        <f>(CORREL(C71:H71,'Your work interest results'!$B$9:$G$9)+1)/200*100</f>
        <v>0.48330873714988959</v>
      </c>
      <c r="J71" s="200">
        <f t="shared" si="3"/>
        <v>0.48332081444457559</v>
      </c>
      <c r="R71" s="180"/>
    </row>
    <row r="72" spans="1:18" ht="14.5" customHeight="1">
      <c r="A72" s="175">
        <v>2526</v>
      </c>
      <c r="B72" s="175" t="str">
        <f>VLOOKUP(A72,OccupationInfo!A:B,2,FALSE)</f>
        <v>Podiatrists</v>
      </c>
      <c r="C72" s="176">
        <v>0.55500000000000005</v>
      </c>
      <c r="D72" s="176">
        <v>1</v>
      </c>
      <c r="E72" s="176">
        <v>0.16666666666666666</v>
      </c>
      <c r="F72" s="176">
        <v>0.16666666666666666</v>
      </c>
      <c r="G72" s="176">
        <v>0.27833333333333332</v>
      </c>
      <c r="H72" s="176">
        <v>0.83333333333333337</v>
      </c>
      <c r="I72" s="195">
        <f>(CORREL(C72:H72,'Your work interest results'!$B$9:$G$9)+1)/200*100</f>
        <v>0.61351908613689199</v>
      </c>
      <c r="J72" s="200">
        <f t="shared" si="3"/>
        <v>0.61353101931111631</v>
      </c>
      <c r="R72" s="180"/>
    </row>
    <row r="73" spans="1:18" ht="14.5" customHeight="1">
      <c r="A73" s="175">
        <v>2532</v>
      </c>
      <c r="B73" s="175" t="str">
        <f>VLOOKUP(A73,OccupationInfo!A:B,2,FALSE)</f>
        <v>Anaesthetists</v>
      </c>
      <c r="C73" s="176">
        <v>0.66666666666666663</v>
      </c>
      <c r="D73" s="176">
        <v>0.72166666666666668</v>
      </c>
      <c r="E73" s="176">
        <v>0.16666666666666666</v>
      </c>
      <c r="F73" s="176">
        <v>0.27833333333333332</v>
      </c>
      <c r="G73" s="176">
        <v>0.27833333333333332</v>
      </c>
      <c r="H73" s="176">
        <v>0.66666666666666663</v>
      </c>
      <c r="I73" s="195">
        <f>(CORREL(C73:H73,'Your work interest results'!$B$9:$G$9)+1)/200*100</f>
        <v>0.62240993146223278</v>
      </c>
      <c r="J73" s="200">
        <f t="shared" si="3"/>
        <v>0.62260223915454049</v>
      </c>
      <c r="R73" s="180"/>
    </row>
    <row r="74" spans="1:18" ht="14.5" customHeight="1">
      <c r="A74" s="175">
        <v>2533</v>
      </c>
      <c r="B74" s="175" t="str">
        <f>VLOOKUP(A74,OccupationInfo!A:B,2,FALSE)</f>
        <v>Specialist Physicians</v>
      </c>
      <c r="C74" s="176">
        <v>0.55500000000000005</v>
      </c>
      <c r="D74" s="176">
        <v>0.94499999999999995</v>
      </c>
      <c r="E74" s="176">
        <v>0.16666666666666666</v>
      </c>
      <c r="F74" s="176">
        <v>0.27833333333333332</v>
      </c>
      <c r="G74" s="176">
        <v>0.44500000000000001</v>
      </c>
      <c r="H74" s="176">
        <v>0.72166666666666668</v>
      </c>
      <c r="I74" s="195">
        <f>(CORREL(C74:H74,'Your work interest results'!$B$9:$G$9)+1)/200*100</f>
        <v>0.57054612018770834</v>
      </c>
      <c r="J74" s="200">
        <f t="shared" si="3"/>
        <v>0.57055592410927691</v>
      </c>
      <c r="R74" s="180"/>
    </row>
    <row r="75" spans="1:18" ht="14.5" customHeight="1">
      <c r="A75" s="175">
        <v>2534</v>
      </c>
      <c r="B75" s="175" t="str">
        <f>VLOOKUP(A75,OccupationInfo!A:B,2,FALSE)</f>
        <v>Psychiatrists</v>
      </c>
      <c r="C75" s="176">
        <v>0.16666666666666666</v>
      </c>
      <c r="D75" s="176">
        <v>1</v>
      </c>
      <c r="E75" s="176">
        <v>0.55500000000000005</v>
      </c>
      <c r="F75" s="176">
        <v>0.27833333333333332</v>
      </c>
      <c r="G75" s="176">
        <v>0.16666666666666666</v>
      </c>
      <c r="H75" s="176">
        <v>0.77833333333333332</v>
      </c>
      <c r="I75" s="195">
        <f>(CORREL(C75:H75,'Your work interest results'!$B$9:$G$9)+1)/200*100</f>
        <v>0.63117502660663527</v>
      </c>
      <c r="J75" s="200">
        <f t="shared" si="3"/>
        <v>0.63118628786789654</v>
      </c>
      <c r="R75" s="180"/>
    </row>
    <row r="76" spans="1:18" ht="14.5" customHeight="1">
      <c r="A76" s="175">
        <v>2535</v>
      </c>
      <c r="B76" s="175" t="str">
        <f>VLOOKUP(A76,OccupationInfo!A:B,2,FALSE)</f>
        <v>Surgeons</v>
      </c>
      <c r="C76" s="176">
        <v>0.77833333333333332</v>
      </c>
      <c r="D76" s="176">
        <v>0.88833333333333331</v>
      </c>
      <c r="E76" s="176">
        <v>0.22166666666666668</v>
      </c>
      <c r="F76" s="176">
        <v>0.27833333333333332</v>
      </c>
      <c r="G76" s="176">
        <v>0.33333333333333331</v>
      </c>
      <c r="H76" s="176">
        <v>0.66666666666666663</v>
      </c>
      <c r="I76" s="195">
        <f>(CORREL(C76:H76,'Your work interest results'!$B$9:$G$9)+1)/200*100</f>
        <v>0.69546374298523639</v>
      </c>
      <c r="J76" s="200">
        <f t="shared" si="3"/>
        <v>0.69547323065127054</v>
      </c>
      <c r="R76" s="180"/>
    </row>
    <row r="77" spans="1:18" ht="14.5" customHeight="1">
      <c r="A77" s="175">
        <v>2541</v>
      </c>
      <c r="B77" s="175" t="str">
        <f>VLOOKUP(A77,OccupationInfo!A:B,2,FALSE)</f>
        <v>Midwives</v>
      </c>
      <c r="C77" s="176">
        <v>0.38833333333333336</v>
      </c>
      <c r="D77" s="176">
        <v>0.5</v>
      </c>
      <c r="E77" s="176">
        <v>0.22166666666666668</v>
      </c>
      <c r="F77" s="176">
        <v>5.5000000000000014E-2</v>
      </c>
      <c r="G77" s="176">
        <v>0.33333333333333331</v>
      </c>
      <c r="H77" s="176">
        <v>1</v>
      </c>
      <c r="I77" s="195">
        <f>(CORREL(C77:H77,'Your work interest results'!$B$9:$G$9)+1)/200*100</f>
        <v>0.42149845642560002</v>
      </c>
      <c r="J77" s="200">
        <f t="shared" si="3"/>
        <v>0.42151294917922322</v>
      </c>
      <c r="R77" s="180"/>
    </row>
    <row r="78" spans="1:18" ht="14.5" customHeight="1">
      <c r="A78" s="175">
        <v>2543</v>
      </c>
      <c r="B78" s="175" t="str">
        <f>VLOOKUP(A78,OccupationInfo!A:B,2,FALSE)</f>
        <v>Nurse Managers</v>
      </c>
      <c r="C78" s="176">
        <v>0.11166666666666665</v>
      </c>
      <c r="D78" s="176">
        <v>0.38833333333333336</v>
      </c>
      <c r="E78" s="176">
        <v>0.11166666666666665</v>
      </c>
      <c r="F78" s="176">
        <v>0.66666666666666663</v>
      </c>
      <c r="G78" s="176">
        <v>1</v>
      </c>
      <c r="H78" s="176">
        <v>0.66666666666666663</v>
      </c>
      <c r="I78" s="195">
        <f>(CORREL(C78:H78,'Your work interest results'!$B$9:$G$9)+1)/200*100</f>
        <v>5.3363930819799621E-2</v>
      </c>
      <c r="J78" s="200">
        <f t="shared" si="3"/>
        <v>5.3377407908748405E-2</v>
      </c>
      <c r="R78" s="180"/>
    </row>
    <row r="79" spans="1:18" ht="14.5" customHeight="1">
      <c r="A79" s="175">
        <v>2544</v>
      </c>
      <c r="B79" s="175" t="str">
        <f>VLOOKUP(A79,OccupationInfo!A:B,2,FALSE)</f>
        <v>Registered Nurses</v>
      </c>
      <c r="C79" s="176">
        <v>0.44500000000000001</v>
      </c>
      <c r="D79" s="176">
        <v>0.77833333333333332</v>
      </c>
      <c r="E79" s="176">
        <v>0.11166666666666665</v>
      </c>
      <c r="F79" s="176">
        <v>0.61166666666666669</v>
      </c>
      <c r="G79" s="176">
        <v>0.16666666666666666</v>
      </c>
      <c r="H79" s="176">
        <v>1</v>
      </c>
      <c r="I79" s="195">
        <f>(CORREL(C79:H79,'Your work interest results'!$B$9:$G$9)+1)/200*100</f>
        <v>0.38343697059577686</v>
      </c>
      <c r="J79" s="200">
        <f t="shared" si="3"/>
        <v>0.38344772328394888</v>
      </c>
      <c r="R79" s="180"/>
    </row>
    <row r="80" spans="1:18" ht="14.5" customHeight="1">
      <c r="A80" s="175">
        <v>2611</v>
      </c>
      <c r="B80" s="175" t="str">
        <f>VLOOKUP(A80,OccupationInfo!A:B,2,FALSE)</f>
        <v>ICT Business and Systems Analysts</v>
      </c>
      <c r="C80" s="176">
        <v>0.55500000000000005</v>
      </c>
      <c r="D80" s="176">
        <v>0.88833333333333331</v>
      </c>
      <c r="E80" s="176">
        <v>0.11166666666666665</v>
      </c>
      <c r="F80" s="176">
        <v>0.88833333333333331</v>
      </c>
      <c r="G80" s="176">
        <v>0.38833333333333336</v>
      </c>
      <c r="H80" s="176">
        <v>0.16666666666666666</v>
      </c>
      <c r="I80" s="195">
        <f>(CORREL(C80:H80,'Your work interest results'!$B$9:$G$9)+1)/200*100</f>
        <v>0.52995529593356427</v>
      </c>
      <c r="J80" s="200">
        <f t="shared" si="3"/>
        <v>0.5299746009528693</v>
      </c>
      <c r="R80" s="180"/>
    </row>
    <row r="81" spans="1:18" ht="14.5" customHeight="1">
      <c r="A81" s="175">
        <v>2633</v>
      </c>
      <c r="B81" s="175" t="str">
        <f>VLOOKUP(A81,OccupationInfo!A:B,2,FALSE)</f>
        <v>Telecommunications Engineering Professionals</v>
      </c>
      <c r="C81" s="176">
        <v>0.83333333333333337</v>
      </c>
      <c r="D81" s="176">
        <v>0.33333333333333331</v>
      </c>
      <c r="E81" s="176">
        <v>5.5000000000000014E-2</v>
      </c>
      <c r="F81" s="176">
        <v>0.44500000000000001</v>
      </c>
      <c r="G81" s="176">
        <v>0.72166666666666668</v>
      </c>
      <c r="H81" s="176">
        <v>5.5000000000000014E-2</v>
      </c>
      <c r="I81" s="195">
        <f>(CORREL(C81:H81,'Your work interest results'!$B$9:$G$9)+1)/200*100</f>
        <v>0.5</v>
      </c>
      <c r="J81" s="200">
        <f t="shared" si="3"/>
        <v>0.50000932835820899</v>
      </c>
      <c r="R81" s="180"/>
    </row>
    <row r="82" spans="1:18" ht="14.5" customHeight="1">
      <c r="A82" s="175">
        <v>2711</v>
      </c>
      <c r="B82" s="175" t="str">
        <f>VLOOKUP(A82,OccupationInfo!A:B,2,FALSE)</f>
        <v>Barristers</v>
      </c>
      <c r="C82" s="176">
        <v>5.5000000000000014E-2</v>
      </c>
      <c r="D82" s="176">
        <v>0.61166666666666669</v>
      </c>
      <c r="E82" s="176">
        <v>0.5</v>
      </c>
      <c r="F82" s="176">
        <v>0.44500000000000001</v>
      </c>
      <c r="G82" s="176">
        <v>1</v>
      </c>
      <c r="H82" s="176">
        <v>0.38833333333333336</v>
      </c>
      <c r="I82" s="195">
        <f>(CORREL(C82:H82,'Your work interest results'!$B$9:$G$9)+1)/200*100</f>
        <v>0.30275558607624797</v>
      </c>
      <c r="J82" s="200">
        <f t="shared" si="3"/>
        <v>0.30286669718735909</v>
      </c>
      <c r="R82" s="180"/>
    </row>
    <row r="83" spans="1:18" ht="14.5" customHeight="1">
      <c r="A83" s="175">
        <v>2712</v>
      </c>
      <c r="B83" s="175" t="str">
        <f>VLOOKUP(A83,OccupationInfo!A:B,2,FALSE)</f>
        <v>Judicial and Other Legal Professionals</v>
      </c>
      <c r="C83" s="176">
        <v>5.5000000000000014E-2</v>
      </c>
      <c r="D83" s="176">
        <v>0.44500000000000001</v>
      </c>
      <c r="E83" s="176">
        <v>0.16666666666666666</v>
      </c>
      <c r="F83" s="176">
        <v>0.5</v>
      </c>
      <c r="G83" s="176">
        <v>1</v>
      </c>
      <c r="H83" s="176">
        <v>0.77833333333333332</v>
      </c>
      <c r="I83" s="195">
        <f>(CORREL(C83:H83,'Your work interest results'!$B$9:$G$9)+1)/200*100</f>
        <v>8.8493946722421279E-2</v>
      </c>
      <c r="J83" s="200">
        <f t="shared" si="3"/>
        <v>8.8511188101731628E-2</v>
      </c>
      <c r="R83" s="180"/>
    </row>
    <row r="84" spans="1:18" ht="14.5" customHeight="1">
      <c r="A84" s="175">
        <v>2713</v>
      </c>
      <c r="B84" s="175" t="str">
        <f>VLOOKUP(A84,OccupationInfo!A:B,2,FALSE)</f>
        <v>Solicitors</v>
      </c>
      <c r="C84" s="176">
        <v>5.5000000000000014E-2</v>
      </c>
      <c r="D84" s="176">
        <v>0.61166666666666669</v>
      </c>
      <c r="E84" s="176">
        <v>0.5</v>
      </c>
      <c r="F84" s="176">
        <v>0.44500000000000001</v>
      </c>
      <c r="G84" s="176">
        <v>1</v>
      </c>
      <c r="H84" s="176">
        <v>0.38833333333333336</v>
      </c>
      <c r="I84" s="195">
        <f>(CORREL(C84:H84,'Your work interest results'!$B$9:$G$9)+1)/200*100</f>
        <v>0.30275558607624797</v>
      </c>
      <c r="J84" s="200">
        <f t="shared" si="3"/>
        <v>0.30276546749917288</v>
      </c>
      <c r="R84" s="180"/>
    </row>
    <row r="85" spans="1:18" ht="14.5" customHeight="1">
      <c r="A85" s="175">
        <v>2721</v>
      </c>
      <c r="B85" s="175" t="str">
        <f>VLOOKUP(A85,OccupationInfo!A:B,2,FALSE)</f>
        <v>Counsellors</v>
      </c>
      <c r="C85" s="176">
        <v>5.5000000000000014E-2</v>
      </c>
      <c r="D85" s="176">
        <v>0.83333333333333337</v>
      </c>
      <c r="E85" s="176">
        <v>0.55500000000000005</v>
      </c>
      <c r="F85" s="176">
        <v>0.22166666666666668</v>
      </c>
      <c r="G85" s="176">
        <v>0.27833333333333332</v>
      </c>
      <c r="H85" s="176">
        <v>0.88833333333333331</v>
      </c>
      <c r="I85" s="195">
        <f>(CORREL(C85:H85,'Your work interest results'!$B$9:$G$9)+1)/200*100</f>
        <v>0.51468033698175275</v>
      </c>
      <c r="J85" s="200">
        <f t="shared" si="3"/>
        <v>0.51472235378847542</v>
      </c>
      <c r="R85" s="180"/>
    </row>
    <row r="86" spans="1:18" ht="14.5" customHeight="1">
      <c r="A86" s="175">
        <v>2722</v>
      </c>
      <c r="B86" s="175" t="str">
        <f>VLOOKUP(A86,OccupationInfo!A:B,2,FALSE)</f>
        <v>Ministers of Religion</v>
      </c>
      <c r="C86" s="176">
        <v>0</v>
      </c>
      <c r="D86" s="176">
        <v>0.16666666666666666</v>
      </c>
      <c r="E86" s="176">
        <v>0.61166666666666669</v>
      </c>
      <c r="F86" s="176">
        <v>0.27833333333333332</v>
      </c>
      <c r="G86" s="176">
        <v>0.61166666666666669</v>
      </c>
      <c r="H86" s="176">
        <v>1</v>
      </c>
      <c r="I86" s="195">
        <f>(CORREL(C86:H86,'Your work interest results'!$B$9:$G$9)+1)/200*100</f>
        <v>0.22212202128925967</v>
      </c>
      <c r="J86" s="200">
        <f t="shared" si="3"/>
        <v>0.22213626630350469</v>
      </c>
      <c r="R86" s="180"/>
    </row>
    <row r="87" spans="1:18" ht="14.5" customHeight="1">
      <c r="A87" s="175">
        <v>2725</v>
      </c>
      <c r="B87" s="175" t="str">
        <f>VLOOKUP(A87,OccupationInfo!A:B,2,FALSE)</f>
        <v>Social Workers</v>
      </c>
      <c r="C87" s="176">
        <v>0</v>
      </c>
      <c r="D87" s="176">
        <v>0.5</v>
      </c>
      <c r="E87" s="176">
        <v>0.38833333333333336</v>
      </c>
      <c r="F87" s="176">
        <v>0.33333333333333331</v>
      </c>
      <c r="G87" s="176">
        <v>0.38833333333333336</v>
      </c>
      <c r="H87" s="176">
        <v>1</v>
      </c>
      <c r="I87" s="195">
        <f>(CORREL(C87:H87,'Your work interest results'!$B$9:$G$9)+1)/200*100</f>
        <v>0.26576229991189038</v>
      </c>
      <c r="J87" s="200">
        <f t="shared" si="3"/>
        <v>0.26577224026974328</v>
      </c>
      <c r="R87" s="180"/>
    </row>
    <row r="88" spans="1:18" ht="14.5" customHeight="1">
      <c r="A88" s="175">
        <v>3111</v>
      </c>
      <c r="B88" s="175" t="str">
        <f>VLOOKUP(A88,OccupationInfo!A:B,2,FALSE)</f>
        <v>Agricultural Technicians</v>
      </c>
      <c r="C88" s="176">
        <v>0.88833333333333331</v>
      </c>
      <c r="D88" s="176">
        <v>0.66666666666666663</v>
      </c>
      <c r="E88" s="176">
        <v>0</v>
      </c>
      <c r="F88" s="176">
        <v>0.55500000000000005</v>
      </c>
      <c r="G88" s="176">
        <v>0.22166666666666668</v>
      </c>
      <c r="H88" s="176">
        <v>5.5000000000000014E-2</v>
      </c>
      <c r="I88" s="195">
        <f>(CORREL(C88:H88,'Your work interest results'!$B$9:$G$9)+1)/200*100</f>
        <v>0.68393053934539261</v>
      </c>
      <c r="J88" s="200">
        <f t="shared" si="3"/>
        <v>0.68428768220253544</v>
      </c>
      <c r="R88" s="180"/>
    </row>
    <row r="89" spans="1:18" ht="14.5" customHeight="1">
      <c r="A89" s="175">
        <v>3113</v>
      </c>
      <c r="B89" s="175" t="str">
        <f>VLOOKUP(A89,OccupationInfo!A:B,2,FALSE)</f>
        <v>Primary Products Inspectors</v>
      </c>
      <c r="C89" s="176">
        <v>0.94499999999999995</v>
      </c>
      <c r="D89" s="176">
        <v>0.5</v>
      </c>
      <c r="E89" s="176">
        <v>5.5000000000000014E-2</v>
      </c>
      <c r="F89" s="176">
        <v>0.55500000000000005</v>
      </c>
      <c r="G89" s="176">
        <v>0.38833333333333336</v>
      </c>
      <c r="H89" s="176">
        <v>0.11166666666666665</v>
      </c>
      <c r="I89" s="195">
        <f>(CORREL(C89:H89,'Your work interest results'!$B$9:$G$9)+1)/200*100</f>
        <v>0.62484920468470184</v>
      </c>
      <c r="J89" s="200">
        <f t="shared" si="3"/>
        <v>0.62486091428657542</v>
      </c>
      <c r="R89" s="180"/>
    </row>
    <row r="90" spans="1:18" ht="14.5" customHeight="1">
      <c r="A90" s="175">
        <v>3126</v>
      </c>
      <c r="B90" s="175" t="str">
        <f>VLOOKUP(A90,OccupationInfo!A:B,2,FALSE)</f>
        <v>Safety Inspectors</v>
      </c>
      <c r="C90" s="176">
        <v>0.5</v>
      </c>
      <c r="D90" s="176">
        <v>0.94499999999999995</v>
      </c>
      <c r="E90" s="176">
        <v>5.5000000000000014E-2</v>
      </c>
      <c r="F90" s="176">
        <v>0.72166666666666668</v>
      </c>
      <c r="G90" s="176">
        <v>0.27833333333333332</v>
      </c>
      <c r="H90" s="176">
        <v>0.5</v>
      </c>
      <c r="I90" s="195">
        <f>(CORREL(C90:H90,'Your work interest results'!$B$9:$G$9)+1)/200*100</f>
        <v>0.5</v>
      </c>
      <c r="J90" s="200">
        <f t="shared" si="3"/>
        <v>0.50001041666666668</v>
      </c>
      <c r="R90" s="180"/>
    </row>
    <row r="91" spans="1:18" ht="14.5" customHeight="1">
      <c r="A91" s="175">
        <v>3132</v>
      </c>
      <c r="B91" s="175" t="str">
        <f>VLOOKUP(A91,OccupationInfo!A:B,2,FALSE)</f>
        <v>Telecommunications Technical Specialists</v>
      </c>
      <c r="C91" s="176">
        <v>0.83333333333333337</v>
      </c>
      <c r="D91" s="176">
        <v>0.33333333333333331</v>
      </c>
      <c r="E91" s="176">
        <v>5.5000000000000014E-2</v>
      </c>
      <c r="F91" s="176">
        <v>0.44500000000000001</v>
      </c>
      <c r="G91" s="176">
        <v>0.72166666666666668</v>
      </c>
      <c r="H91" s="176">
        <v>5.5000000000000014E-2</v>
      </c>
      <c r="I91" s="195">
        <f>(CORREL(C91:H91,'Your work interest results'!$B$9:$G$9)+1)/200*100</f>
        <v>0.5</v>
      </c>
      <c r="J91" s="200">
        <f t="shared" si="3"/>
        <v>0.50000929368029745</v>
      </c>
      <c r="R91" s="180"/>
    </row>
    <row r="92" spans="1:18" ht="14.5" customHeight="1">
      <c r="A92" s="175">
        <v>3211</v>
      </c>
      <c r="B92" s="175" t="str">
        <f>VLOOKUP(A92,OccupationInfo!A:B,2,FALSE)</f>
        <v>Automotive Electricians</v>
      </c>
      <c r="C92" s="176">
        <v>1</v>
      </c>
      <c r="D92" s="176">
        <v>0.66666666666666663</v>
      </c>
      <c r="E92" s="176">
        <v>0.16666666666666666</v>
      </c>
      <c r="F92" s="176">
        <v>0.55500000000000005</v>
      </c>
      <c r="G92" s="176">
        <v>0.16666666666666666</v>
      </c>
      <c r="H92" s="176">
        <v>0</v>
      </c>
      <c r="I92" s="195">
        <f>(CORREL(C92:H92,'Your work interest results'!$B$9:$G$9)+1)/200*100</f>
        <v>0.76742156826882568</v>
      </c>
      <c r="J92" s="200">
        <f t="shared" si="3"/>
        <v>0.76754977339703079</v>
      </c>
      <c r="R92" s="180"/>
    </row>
    <row r="93" spans="1:18" ht="14.5" customHeight="1">
      <c r="A93" s="175">
        <v>3222</v>
      </c>
      <c r="B93" s="175" t="str">
        <f>VLOOKUP(A93,OccupationInfo!A:B,2,FALSE)</f>
        <v>Sheetmetal Trades Workers</v>
      </c>
      <c r="C93" s="176">
        <v>1</v>
      </c>
      <c r="D93" s="176">
        <v>5.5000000000000014E-2</v>
      </c>
      <c r="E93" s="176">
        <v>0.11166666666666665</v>
      </c>
      <c r="F93" s="176">
        <v>0.16666666666666666</v>
      </c>
      <c r="G93" s="176">
        <v>0.11166666666666665</v>
      </c>
      <c r="H93" s="176">
        <v>0</v>
      </c>
      <c r="I93" s="195">
        <f>(CORREL(C93:H93,'Your work interest results'!$B$9:$G$9)+1)/200*100</f>
        <v>0.71554315422769321</v>
      </c>
      <c r="J93" s="200">
        <f t="shared" si="3"/>
        <v>0.71555325523779423</v>
      </c>
      <c r="R93" s="180"/>
    </row>
    <row r="94" spans="1:18" ht="14.5" customHeight="1">
      <c r="A94" s="175">
        <v>3241</v>
      </c>
      <c r="B94" s="175" t="str">
        <f>VLOOKUP(A94,OccupationInfo!A:B,2,FALSE)</f>
        <v>Panelbeaters</v>
      </c>
      <c r="C94" s="176">
        <v>1</v>
      </c>
      <c r="D94" s="176">
        <v>0.11166666666666665</v>
      </c>
      <c r="E94" s="176">
        <v>0.11166666666666665</v>
      </c>
      <c r="F94" s="176">
        <v>0.22166666666666668</v>
      </c>
      <c r="G94" s="176">
        <v>0.22166666666666668</v>
      </c>
      <c r="H94" s="176">
        <v>0</v>
      </c>
      <c r="I94" s="195">
        <f>(CORREL(C94:H94,'Your work interest results'!$B$9:$G$9)+1)/200*100</f>
        <v>0.6959455414348561</v>
      </c>
      <c r="J94" s="200">
        <f t="shared" si="3"/>
        <v>0.69595826408116657</v>
      </c>
      <c r="R94" s="180"/>
    </row>
    <row r="95" spans="1:18" ht="14.5" customHeight="1">
      <c r="A95" s="175">
        <v>3243</v>
      </c>
      <c r="B95" s="175" t="str">
        <f>VLOOKUP(A95,OccupationInfo!A:B,2,FALSE)</f>
        <v>Vehicle Painters</v>
      </c>
      <c r="C95" s="176">
        <v>1</v>
      </c>
      <c r="D95" s="176">
        <v>0.38833333333333336</v>
      </c>
      <c r="E95" s="176">
        <v>0.38833333333333336</v>
      </c>
      <c r="F95" s="176">
        <v>0.55500000000000005</v>
      </c>
      <c r="G95" s="176">
        <v>5.5000000000000014E-2</v>
      </c>
      <c r="H95" s="176">
        <v>0</v>
      </c>
      <c r="I95" s="195">
        <f>(CORREL(C95:H95,'Your work interest results'!$B$9:$G$9)+1)/200*100</f>
        <v>0.7924075588627908</v>
      </c>
      <c r="J95" s="200">
        <f t="shared" si="3"/>
        <v>0.79241642411101776</v>
      </c>
      <c r="R95" s="180"/>
    </row>
    <row r="96" spans="1:18" ht="14.5" customHeight="1">
      <c r="A96" s="175">
        <v>3321</v>
      </c>
      <c r="B96" s="175" t="str">
        <f>VLOOKUP(A96,OccupationInfo!A:B,2,FALSE)</f>
        <v>Floor Finishers</v>
      </c>
      <c r="C96" s="176">
        <v>1</v>
      </c>
      <c r="D96" s="176">
        <v>5.5000000000000014E-2</v>
      </c>
      <c r="E96" s="176">
        <v>5.5000000000000014E-2</v>
      </c>
      <c r="F96" s="176">
        <v>0.27833333333333332</v>
      </c>
      <c r="G96" s="176">
        <v>0.33333333333333331</v>
      </c>
      <c r="H96" s="176">
        <v>0.11166666666666665</v>
      </c>
      <c r="I96" s="195">
        <f>(CORREL(C96:H96,'Your work interest results'!$B$9:$G$9)+1)/200*100</f>
        <v>0.59813130293120498</v>
      </c>
      <c r="J96" s="200">
        <f t="shared" si="3"/>
        <v>0.59815499961366947</v>
      </c>
      <c r="R96" s="180"/>
    </row>
    <row r="97" spans="1:18" ht="14.5" customHeight="1">
      <c r="A97" s="175">
        <v>3322</v>
      </c>
      <c r="B97" s="175" t="str">
        <f>VLOOKUP(A97,OccupationInfo!A:B,2,FALSE)</f>
        <v>Painting Trades Workers</v>
      </c>
      <c r="C97" s="176">
        <v>1</v>
      </c>
      <c r="D97" s="176">
        <v>0</v>
      </c>
      <c r="E97" s="176">
        <v>0.11166666666666665</v>
      </c>
      <c r="F97" s="176">
        <v>0.27833333333333332</v>
      </c>
      <c r="G97" s="176">
        <v>0.11166666666666665</v>
      </c>
      <c r="H97" s="176">
        <v>0</v>
      </c>
      <c r="I97" s="195">
        <f>(CORREL(C97:H97,'Your work interest results'!$B$9:$G$9)+1)/200*100</f>
        <v>0.67281878129160066</v>
      </c>
      <c r="J97" s="200">
        <f t="shared" si="3"/>
        <v>0.67283153639364146</v>
      </c>
      <c r="R97" s="180"/>
    </row>
    <row r="98" spans="1:18" ht="14.5" customHeight="1">
      <c r="A98" s="175">
        <v>3331</v>
      </c>
      <c r="B98" s="175" t="str">
        <f>VLOOKUP(A98,OccupationInfo!A:B,2,FALSE)</f>
        <v>Glaziers</v>
      </c>
      <c r="C98" s="176">
        <v>1</v>
      </c>
      <c r="D98" s="176">
        <v>5.5000000000000014E-2</v>
      </c>
      <c r="E98" s="176">
        <v>0</v>
      </c>
      <c r="F98" s="176">
        <v>0.27833333333333332</v>
      </c>
      <c r="G98" s="176">
        <v>0.16666666666666666</v>
      </c>
      <c r="H98" s="176">
        <v>0</v>
      </c>
      <c r="I98" s="195">
        <f>(CORREL(C98:H98,'Your work interest results'!$B$9:$G$9)+1)/200*100</f>
        <v>0.64540910369883542</v>
      </c>
      <c r="J98" s="200">
        <f t="shared" si="3"/>
        <v>0.64543047122020292</v>
      </c>
      <c r="R98" s="180"/>
    </row>
    <row r="99" spans="1:18" ht="14.5" customHeight="1">
      <c r="A99" s="175">
        <v>3333</v>
      </c>
      <c r="B99" s="175" t="str">
        <f>VLOOKUP(A99,OccupationInfo!A:B,2,FALSE)</f>
        <v>Roof Tilers</v>
      </c>
      <c r="C99" s="176">
        <v>1</v>
      </c>
      <c r="D99" s="176">
        <v>0.16666666666666666</v>
      </c>
      <c r="E99" s="176">
        <v>0</v>
      </c>
      <c r="F99" s="176">
        <v>0.27833333333333332</v>
      </c>
      <c r="G99" s="176">
        <v>0.11166666666666665</v>
      </c>
      <c r="H99" s="176">
        <v>0</v>
      </c>
      <c r="I99" s="195">
        <f>(CORREL(C99:H99,'Your work interest results'!$B$9:$G$9)+1)/200*100</f>
        <v>0.68764030354923811</v>
      </c>
      <c r="J99" s="200">
        <f t="shared" si="3"/>
        <v>0.68765074196259923</v>
      </c>
      <c r="R99" s="180"/>
    </row>
    <row r="100" spans="1:18" ht="14.5" customHeight="1">
      <c r="A100" s="175">
        <v>3334</v>
      </c>
      <c r="B100" s="175" t="str">
        <f>VLOOKUP(A100,OccupationInfo!A:B,2,FALSE)</f>
        <v>Wall and Floor Tilers</v>
      </c>
      <c r="C100" s="176">
        <v>1</v>
      </c>
      <c r="D100" s="176">
        <v>0.27833333333333332</v>
      </c>
      <c r="E100" s="176">
        <v>0.44500000000000001</v>
      </c>
      <c r="F100" s="176">
        <v>0.61166666666666669</v>
      </c>
      <c r="G100" s="176">
        <v>0.11166666666666665</v>
      </c>
      <c r="H100" s="176">
        <v>5.5000000000000014E-2</v>
      </c>
      <c r="I100" s="195">
        <f>(CORREL(C100:H100,'Your work interest results'!$B$9:$G$9)+1)/200*100</f>
        <v>0.74457210102585569</v>
      </c>
      <c r="J100" s="200">
        <f t="shared" si="3"/>
        <v>0.74458082702934614</v>
      </c>
      <c r="R100" s="180"/>
    </row>
    <row r="101" spans="1:18" ht="14.5" customHeight="1">
      <c r="A101" s="175">
        <v>3341</v>
      </c>
      <c r="B101" s="175" t="str">
        <f>VLOOKUP(A101,OccupationInfo!A:B,2,FALSE)</f>
        <v>Plumbers</v>
      </c>
      <c r="C101" s="176">
        <v>1</v>
      </c>
      <c r="D101" s="176">
        <v>0.55500000000000005</v>
      </c>
      <c r="E101" s="176">
        <v>0.11166666666666665</v>
      </c>
      <c r="F101" s="176">
        <v>0.66666666666666663</v>
      </c>
      <c r="G101" s="176">
        <v>0.22166666666666668</v>
      </c>
      <c r="H101" s="176">
        <v>0</v>
      </c>
      <c r="I101" s="195">
        <f>(CORREL(C101:H101,'Your work interest results'!$B$9:$G$9)+1)/200*100</f>
        <v>0.68645348866260114</v>
      </c>
      <c r="J101" s="200">
        <f t="shared" si="3"/>
        <v>0.68646545038508922</v>
      </c>
      <c r="R101" s="180"/>
    </row>
    <row r="102" spans="1:18" ht="14.5" customHeight="1">
      <c r="A102" s="175">
        <v>3411</v>
      </c>
      <c r="B102" s="175" t="str">
        <f>VLOOKUP(A102,OccupationInfo!A:B,2,FALSE)</f>
        <v>Electricians</v>
      </c>
      <c r="C102" s="176">
        <v>1</v>
      </c>
      <c r="D102" s="176">
        <v>0.38833333333333336</v>
      </c>
      <c r="E102" s="176">
        <v>5.5000000000000014E-2</v>
      </c>
      <c r="F102" s="176">
        <v>0.38833333333333336</v>
      </c>
      <c r="G102" s="176">
        <v>0.27833333333333332</v>
      </c>
      <c r="H102" s="176">
        <v>5.5000000000000014E-2</v>
      </c>
      <c r="I102" s="195">
        <f>(CORREL(C102:H102,'Your work interest results'!$B$9:$G$9)+1)/200*100</f>
        <v>0.68955752050206076</v>
      </c>
      <c r="J102" s="200">
        <f t="shared" si="3"/>
        <v>0.68958728240682265</v>
      </c>
      <c r="R102" s="180"/>
    </row>
    <row r="103" spans="1:18" ht="14.5" customHeight="1">
      <c r="A103" s="175">
        <v>3421</v>
      </c>
      <c r="B103" s="175" t="str">
        <f>VLOOKUP(A103,OccupationInfo!A:B,2,FALSE)</f>
        <v>Airconditioning and Refrigeration Mechanics</v>
      </c>
      <c r="C103" s="176">
        <v>1</v>
      </c>
      <c r="D103" s="176">
        <v>0.61166666666666669</v>
      </c>
      <c r="E103" s="176">
        <v>0.16666666666666666</v>
      </c>
      <c r="F103" s="176">
        <v>0.61166666666666669</v>
      </c>
      <c r="G103" s="176">
        <v>0.33333333333333331</v>
      </c>
      <c r="H103" s="176">
        <v>5.5000000000000014E-2</v>
      </c>
      <c r="I103" s="195">
        <f>(CORREL(C103:H103,'Your work interest results'!$B$9:$G$9)+1)/200*100</f>
        <v>0.70448552802305597</v>
      </c>
      <c r="J103" s="200">
        <f t="shared" si="3"/>
        <v>0.70476330580083379</v>
      </c>
      <c r="R103" s="180"/>
    </row>
    <row r="104" spans="1:18" ht="14.5" customHeight="1">
      <c r="A104" s="175">
        <v>3422</v>
      </c>
      <c r="B104" s="175" t="str">
        <f>VLOOKUP(A104,OccupationInfo!A:B,2,FALSE)</f>
        <v>Electrical Distribution Trades Workers</v>
      </c>
      <c r="C104" s="176">
        <v>1</v>
      </c>
      <c r="D104" s="176">
        <v>0.55500000000000005</v>
      </c>
      <c r="E104" s="176">
        <v>0.22166666666666668</v>
      </c>
      <c r="F104" s="176">
        <v>0.5</v>
      </c>
      <c r="G104" s="176">
        <v>0.11166666666666665</v>
      </c>
      <c r="H104" s="176">
        <v>0</v>
      </c>
      <c r="I104" s="195">
        <f>(CORREL(C104:H104,'Your work interest results'!$B$9:$G$9)+1)/200*100</f>
        <v>0.79075442356386971</v>
      </c>
      <c r="J104" s="200">
        <f t="shared" si="3"/>
        <v>0.79078491136874773</v>
      </c>
      <c r="R104" s="180"/>
    </row>
    <row r="105" spans="1:18" ht="14.5" customHeight="1">
      <c r="A105" s="175">
        <v>3424</v>
      </c>
      <c r="B105" s="175" t="str">
        <f>VLOOKUP(A105,OccupationInfo!A:B,2,FALSE)</f>
        <v>Telecommunications Trades Workers</v>
      </c>
      <c r="C105" s="176">
        <v>1</v>
      </c>
      <c r="D105" s="176">
        <v>0.66666666666666663</v>
      </c>
      <c r="E105" s="176">
        <v>5.5000000000000014E-2</v>
      </c>
      <c r="F105" s="176">
        <v>0.61166666666666669</v>
      </c>
      <c r="G105" s="176">
        <v>0.22166666666666668</v>
      </c>
      <c r="H105" s="176">
        <v>0.16666666666666666</v>
      </c>
      <c r="I105" s="195">
        <f>(CORREL(C105:H105,'Your work interest results'!$B$9:$G$9)+1)/200*100</f>
        <v>0.6807865905014755</v>
      </c>
      <c r="J105" s="200">
        <f t="shared" si="3"/>
        <v>0.68079586693932337</v>
      </c>
      <c r="R105" s="180"/>
    </row>
    <row r="106" spans="1:18" ht="14.5" customHeight="1">
      <c r="A106" s="175">
        <v>3511</v>
      </c>
      <c r="B106" s="175" t="str">
        <f>VLOOKUP(A106,OccupationInfo!A:B,2,FALSE)</f>
        <v>Bakers and Pastrycooks</v>
      </c>
      <c r="C106" s="176">
        <v>0.94499999999999995</v>
      </c>
      <c r="D106" s="176">
        <v>5.5000000000000014E-2</v>
      </c>
      <c r="E106" s="176">
        <v>0.22166666666666668</v>
      </c>
      <c r="F106" s="176">
        <v>0.5</v>
      </c>
      <c r="G106" s="176">
        <v>0.33333333333333331</v>
      </c>
      <c r="H106" s="176">
        <v>0</v>
      </c>
      <c r="I106" s="195">
        <f>(CORREL(C106:H106,'Your work interest results'!$B$9:$G$9)+1)/200*100</f>
        <v>0.60212569878711242</v>
      </c>
      <c r="J106" s="200">
        <f t="shared" si="3"/>
        <v>0.60225069878711246</v>
      </c>
      <c r="R106" s="180"/>
    </row>
    <row r="107" spans="1:18" ht="14.5" customHeight="1">
      <c r="A107" s="175">
        <v>3512</v>
      </c>
      <c r="B107" s="175" t="str">
        <f>VLOOKUP(A107,OccupationInfo!A:B,2,FALSE)</f>
        <v>Butchers and Smallgoods Makers</v>
      </c>
      <c r="C107" s="176">
        <v>0.94499999999999995</v>
      </c>
      <c r="D107" s="176">
        <v>0.11166666666666665</v>
      </c>
      <c r="E107" s="176">
        <v>5.5000000000000014E-2</v>
      </c>
      <c r="F107" s="176">
        <v>0.61166666666666669</v>
      </c>
      <c r="G107" s="176">
        <v>0.5</v>
      </c>
      <c r="H107" s="176">
        <v>5.5000000000000014E-2</v>
      </c>
      <c r="I107" s="195">
        <f>(CORREL(C107:H107,'Your work interest results'!$B$9:$G$9)+1)/200*100</f>
        <v>0.48628983963480621</v>
      </c>
      <c r="J107" s="200">
        <f t="shared" si="3"/>
        <v>0.48636446650047788</v>
      </c>
      <c r="R107" s="180"/>
    </row>
    <row r="108" spans="1:18" ht="14.5" customHeight="1">
      <c r="A108" s="175">
        <v>3513</v>
      </c>
      <c r="B108" s="175" t="str">
        <f>VLOOKUP(A108,OccupationInfo!A:B,2,FALSE)</f>
        <v>Chefs</v>
      </c>
      <c r="C108" s="176">
        <v>0.77833333333333332</v>
      </c>
      <c r="D108" s="176">
        <v>5.5000000000000014E-2</v>
      </c>
      <c r="E108" s="176">
        <v>0.61166666666666669</v>
      </c>
      <c r="F108" s="176">
        <v>0.27833333333333332</v>
      </c>
      <c r="G108" s="176">
        <v>1</v>
      </c>
      <c r="H108" s="176">
        <v>0.38833333333333336</v>
      </c>
      <c r="I108" s="195">
        <f>(CORREL(C108:H108,'Your work interest results'!$B$9:$G$9)+1)/200*100</f>
        <v>0.44146319537079731</v>
      </c>
      <c r="J108" s="200">
        <f t="shared" si="3"/>
        <v>0.44152417098055341</v>
      </c>
      <c r="R108" s="180"/>
    </row>
    <row r="109" spans="1:18" ht="14.5" customHeight="1">
      <c r="A109" s="175">
        <v>3514</v>
      </c>
      <c r="B109" s="175" t="str">
        <f>VLOOKUP(A109,OccupationInfo!A:B,2,FALSE)</f>
        <v>Cooks</v>
      </c>
      <c r="C109" s="176">
        <v>0.94499999999999995</v>
      </c>
      <c r="D109" s="176">
        <v>5.5000000000000014E-2</v>
      </c>
      <c r="E109" s="176">
        <v>0.38833333333333336</v>
      </c>
      <c r="F109" s="176">
        <v>0.38833333333333336</v>
      </c>
      <c r="G109" s="176">
        <v>0.5</v>
      </c>
      <c r="H109" s="176">
        <v>0.22166666666666668</v>
      </c>
      <c r="I109" s="195">
        <f>(CORREL(C109:H109,'Your work interest results'!$B$9:$G$9)+1)/200*100</f>
        <v>0.58408776757198488</v>
      </c>
      <c r="J109" s="200">
        <f t="shared" si="3"/>
        <v>0.58413162722110767</v>
      </c>
      <c r="R109" s="180"/>
    </row>
    <row r="110" spans="1:18" ht="14.5" customHeight="1">
      <c r="A110" s="175">
        <v>3612</v>
      </c>
      <c r="B110" s="175" t="str">
        <f>VLOOKUP(A110,OccupationInfo!A:B,2,FALSE)</f>
        <v>Shearers</v>
      </c>
      <c r="C110" s="176">
        <v>1</v>
      </c>
      <c r="D110" s="176">
        <v>5.5000000000000014E-2</v>
      </c>
      <c r="E110" s="176">
        <v>0</v>
      </c>
      <c r="F110" s="176">
        <v>0.22166666666666668</v>
      </c>
      <c r="G110" s="176">
        <v>5.5000000000000014E-2</v>
      </c>
      <c r="H110" s="176">
        <v>0</v>
      </c>
      <c r="I110" s="195">
        <f>(CORREL(C110:H110,'Your work interest results'!$B$9:$G$9)+1)/200*100</f>
        <v>0.68228835628878248</v>
      </c>
      <c r="J110" s="200">
        <f t="shared" si="3"/>
        <v>0.68229847774627239</v>
      </c>
      <c r="R110" s="180"/>
    </row>
    <row r="111" spans="1:18" ht="14.5" customHeight="1">
      <c r="A111" s="175">
        <v>3613</v>
      </c>
      <c r="B111" s="175" t="str">
        <f>VLOOKUP(A111,OccupationInfo!A:B,2,FALSE)</f>
        <v>Veterinary Nurses</v>
      </c>
      <c r="C111" s="176">
        <v>0.94499999999999995</v>
      </c>
      <c r="D111" s="176">
        <v>0.5</v>
      </c>
      <c r="E111" s="176">
        <v>0.16666666666666666</v>
      </c>
      <c r="F111" s="176">
        <v>0.27833333333333332</v>
      </c>
      <c r="G111" s="176">
        <v>0.16666666666666666</v>
      </c>
      <c r="H111" s="176">
        <v>0.55500000000000005</v>
      </c>
      <c r="I111" s="195">
        <f>(CORREL(C111:H111,'Your work interest results'!$B$9:$G$9)+1)/200*100</f>
        <v>0.6866904513120482</v>
      </c>
      <c r="J111" s="200">
        <f t="shared" si="3"/>
        <v>0.68669925412894961</v>
      </c>
      <c r="R111" s="180"/>
    </row>
    <row r="112" spans="1:18" ht="14.5" customHeight="1">
      <c r="A112" s="175">
        <v>3621</v>
      </c>
      <c r="B112" s="175" t="str">
        <f>VLOOKUP(A112,OccupationInfo!A:B,2,FALSE)</f>
        <v>Florists</v>
      </c>
      <c r="C112" s="176">
        <v>0.55500000000000005</v>
      </c>
      <c r="D112" s="176">
        <v>0</v>
      </c>
      <c r="E112" s="176">
        <v>0.88833333333333331</v>
      </c>
      <c r="F112" s="176">
        <v>0.27833333333333332</v>
      </c>
      <c r="G112" s="176">
        <v>0.66666666666666663</v>
      </c>
      <c r="H112" s="176">
        <v>0.22166666666666668</v>
      </c>
      <c r="I112" s="195">
        <f>(CORREL(C112:H112,'Your work interest results'!$B$9:$G$9)+1)/200*100</f>
        <v>0.5773649419111212</v>
      </c>
      <c r="J112" s="200">
        <f t="shared" si="3"/>
        <v>0.57738852681678154</v>
      </c>
      <c r="R112" s="180"/>
    </row>
    <row r="113" spans="1:18" ht="14.5" customHeight="1">
      <c r="A113" s="175">
        <v>3622</v>
      </c>
      <c r="B113" s="175" t="str">
        <f>VLOOKUP(A113,OccupationInfo!A:B,2,FALSE)</f>
        <v>Gardeners</v>
      </c>
      <c r="C113" s="176">
        <v>1</v>
      </c>
      <c r="D113" s="176">
        <v>0.33333333333333331</v>
      </c>
      <c r="E113" s="176">
        <v>0.33333333333333331</v>
      </c>
      <c r="F113" s="176">
        <v>0.55500000000000005</v>
      </c>
      <c r="G113" s="176">
        <v>0.27833333333333332</v>
      </c>
      <c r="H113" s="176">
        <v>5.5000000000000014E-2</v>
      </c>
      <c r="I113" s="195">
        <f>(CORREL(C113:H113,'Your work interest results'!$B$9:$G$9)+1)/200*100</f>
        <v>0.71974458458666535</v>
      </c>
      <c r="J113" s="200">
        <f t="shared" si="3"/>
        <v>0.71976670848047064</v>
      </c>
      <c r="R113" s="180"/>
    </row>
    <row r="114" spans="1:18" ht="14.5" customHeight="1">
      <c r="A114" s="175">
        <v>3623</v>
      </c>
      <c r="B114" s="175" t="str">
        <f>VLOOKUP(A114,OccupationInfo!A:B,2,FALSE)</f>
        <v>Greenkeepers</v>
      </c>
      <c r="C114" s="176">
        <v>1</v>
      </c>
      <c r="D114" s="176">
        <v>0.33333333333333331</v>
      </c>
      <c r="E114" s="176">
        <v>0.33333333333333331</v>
      </c>
      <c r="F114" s="176">
        <v>0.55500000000000005</v>
      </c>
      <c r="G114" s="176">
        <v>0.27833333333333332</v>
      </c>
      <c r="H114" s="176">
        <v>5.5000000000000014E-2</v>
      </c>
      <c r="I114" s="195">
        <f>(CORREL(C114:H114,'Your work interest results'!$B$9:$G$9)+1)/200*100</f>
        <v>0.71974458458666535</v>
      </c>
      <c r="J114" s="200">
        <f t="shared" si="3"/>
        <v>0.71976568163307886</v>
      </c>
      <c r="R114" s="180"/>
    </row>
    <row r="115" spans="1:18" ht="14.5" customHeight="1">
      <c r="A115" s="175">
        <v>3624</v>
      </c>
      <c r="B115" s="175" t="str">
        <f>VLOOKUP(A115,OccupationInfo!A:B,2,FALSE)</f>
        <v>Nurserypersons</v>
      </c>
      <c r="C115" s="176">
        <v>1</v>
      </c>
      <c r="D115" s="176">
        <v>5.5000000000000014E-2</v>
      </c>
      <c r="E115" s="176">
        <v>0</v>
      </c>
      <c r="F115" s="176">
        <v>0.16666666666666666</v>
      </c>
      <c r="G115" s="176">
        <v>5.5000000000000014E-2</v>
      </c>
      <c r="H115" s="176">
        <v>0</v>
      </c>
      <c r="I115" s="195">
        <f>(CORREL(C115:H115,'Your work interest results'!$B$9:$G$9)+1)/200*100</f>
        <v>0.69484260923000218</v>
      </c>
      <c r="J115" s="200">
        <f t="shared" si="3"/>
        <v>0.69485601405573949</v>
      </c>
      <c r="R115" s="180"/>
    </row>
    <row r="116" spans="1:18" ht="14.5" customHeight="1">
      <c r="A116" s="175">
        <v>3911</v>
      </c>
      <c r="B116" s="175" t="str">
        <f>VLOOKUP(A116,OccupationInfo!A:B,2,FALSE)</f>
        <v>Hairdressers</v>
      </c>
      <c r="C116" s="176">
        <v>0.83333333333333337</v>
      </c>
      <c r="D116" s="176">
        <v>0.11166666666666665</v>
      </c>
      <c r="E116" s="176">
        <v>0.22166666666666668</v>
      </c>
      <c r="F116" s="176">
        <v>0.55500000000000005</v>
      </c>
      <c r="G116" s="176">
        <v>0.55500000000000005</v>
      </c>
      <c r="H116" s="176">
        <v>0.38833333333333336</v>
      </c>
      <c r="I116" s="195">
        <f>(CORREL(C116:H116,'Your work interest results'!$B$9:$G$9)+1)/200*100</f>
        <v>0.38375636757207354</v>
      </c>
      <c r="J116" s="200">
        <f t="shared" si="3"/>
        <v>0.38377728807416561</v>
      </c>
      <c r="R116" s="180"/>
    </row>
    <row r="117" spans="1:18" ht="14.5" customHeight="1">
      <c r="A117" s="175">
        <v>3922</v>
      </c>
      <c r="B117" s="175" t="str">
        <f>VLOOKUP(A117,OccupationInfo!A:B,2,FALSE)</f>
        <v>Graphic Pre-press Trades Workers</v>
      </c>
      <c r="C117" s="176">
        <v>0.88833333333333331</v>
      </c>
      <c r="D117" s="176">
        <v>0</v>
      </c>
      <c r="E117" s="176">
        <v>0.11166666666666665</v>
      </c>
      <c r="F117" s="176">
        <v>0.77833333333333332</v>
      </c>
      <c r="G117" s="176">
        <v>0.16666666666666666</v>
      </c>
      <c r="H117" s="176">
        <v>0</v>
      </c>
      <c r="I117" s="195">
        <f>(CORREL(C117:H117,'Your work interest results'!$B$9:$G$9)+1)/200*100</f>
        <v>0.51251540593095046</v>
      </c>
      <c r="J117" s="200">
        <f t="shared" si="3"/>
        <v>0.51253659237162841</v>
      </c>
      <c r="R117" s="180"/>
    </row>
    <row r="118" spans="1:18" ht="14.5" customHeight="1">
      <c r="A118" s="175">
        <v>3923</v>
      </c>
      <c r="B118" s="175" t="str">
        <f>VLOOKUP(A118,OccupationInfo!A:B,2,FALSE)</f>
        <v>Printers</v>
      </c>
      <c r="C118" s="176">
        <v>0.88833333333333331</v>
      </c>
      <c r="D118" s="176">
        <v>0.11166666666666665</v>
      </c>
      <c r="E118" s="176">
        <v>0.11166666666666665</v>
      </c>
      <c r="F118" s="176">
        <v>0.66666666666666663</v>
      </c>
      <c r="G118" s="176">
        <v>0.16666666666666666</v>
      </c>
      <c r="H118" s="176">
        <v>5.5000000000000014E-2</v>
      </c>
      <c r="I118" s="195">
        <f>(CORREL(C118:H118,'Your work interest results'!$B$9:$G$9)+1)/200*100</f>
        <v>0.55777287675526277</v>
      </c>
      <c r="J118" s="200">
        <f t="shared" si="3"/>
        <v>0.5577845046622395</v>
      </c>
      <c r="R118" s="180"/>
    </row>
    <row r="119" spans="1:18" ht="14.5" customHeight="1">
      <c r="A119" s="175">
        <v>3933</v>
      </c>
      <c r="B119" s="175" t="str">
        <f>VLOOKUP(A119,OccupationInfo!A:B,2,FALSE)</f>
        <v>Upholsterers</v>
      </c>
      <c r="C119" s="176">
        <v>0.94499999999999995</v>
      </c>
      <c r="D119" s="176">
        <v>0</v>
      </c>
      <c r="E119" s="176">
        <v>0.11166666666666665</v>
      </c>
      <c r="F119" s="176">
        <v>0.16666666666666666</v>
      </c>
      <c r="G119" s="176">
        <v>0.22166666666666668</v>
      </c>
      <c r="H119" s="176">
        <v>0</v>
      </c>
      <c r="I119" s="195">
        <f>(CORREL(C119:H119,'Your work interest results'!$B$9:$G$9)+1)/200*100</f>
        <v>0.67127914566020719</v>
      </c>
      <c r="J119" s="200">
        <f t="shared" si="3"/>
        <v>0.67128805831617866</v>
      </c>
      <c r="R119" s="180"/>
    </row>
    <row r="120" spans="1:18" ht="14.5" customHeight="1">
      <c r="A120" s="175">
        <v>3941</v>
      </c>
      <c r="B120" s="175" t="str">
        <f>VLOOKUP(A120,OccupationInfo!A:B,2,FALSE)</f>
        <v>Cabinetmakers</v>
      </c>
      <c r="C120" s="176">
        <v>1</v>
      </c>
      <c r="D120" s="176">
        <v>0</v>
      </c>
      <c r="E120" s="176">
        <v>0.16666666666666666</v>
      </c>
      <c r="F120" s="176">
        <v>0.27833333333333332</v>
      </c>
      <c r="G120" s="176">
        <v>0.16666666666666666</v>
      </c>
      <c r="H120" s="176">
        <v>0</v>
      </c>
      <c r="I120" s="195">
        <f>(CORREL(C120:H120,'Your work interest results'!$B$9:$G$9)+1)/200*100</f>
        <v>0.6760543750742477</v>
      </c>
      <c r="J120" s="200">
        <f t="shared" si="3"/>
        <v>0.67612790448601245</v>
      </c>
      <c r="R120" s="180"/>
    </row>
    <row r="121" spans="1:18" ht="14.5" customHeight="1">
      <c r="A121" s="175">
        <v>3991</v>
      </c>
      <c r="B121" s="175" t="str">
        <f>VLOOKUP(A121,OccupationInfo!A:B,2,FALSE)</f>
        <v>Boat Builders and Shipwrights</v>
      </c>
      <c r="C121" s="176">
        <v>0.72166666666666668</v>
      </c>
      <c r="D121" s="176">
        <v>1</v>
      </c>
      <c r="E121" s="176">
        <v>0.72166666666666668</v>
      </c>
      <c r="F121" s="176">
        <v>0.33333333333333331</v>
      </c>
      <c r="G121" s="176">
        <v>0.16666666666666666</v>
      </c>
      <c r="H121" s="176">
        <v>5.5000000000000014E-2</v>
      </c>
      <c r="I121" s="195">
        <f>(CORREL(C121:H121,'Your work interest results'!$B$9:$G$9)+1)/200*100</f>
        <v>0.96565997422489225</v>
      </c>
      <c r="J121" s="200">
        <f t="shared" si="3"/>
        <v>0.96575256681748489</v>
      </c>
      <c r="R121" s="180"/>
    </row>
    <row r="122" spans="1:18" ht="14.5" customHeight="1">
      <c r="A122" s="175">
        <v>3994</v>
      </c>
      <c r="B122" s="175" t="str">
        <f>VLOOKUP(A122,OccupationInfo!A:B,2,FALSE)</f>
        <v>Jewellers</v>
      </c>
      <c r="C122" s="176">
        <v>0.94499999999999995</v>
      </c>
      <c r="D122" s="176">
        <v>0.27833333333333332</v>
      </c>
      <c r="E122" s="176">
        <v>0.88833333333333331</v>
      </c>
      <c r="F122" s="176">
        <v>0.27833333333333332</v>
      </c>
      <c r="G122" s="176">
        <v>0.44500000000000001</v>
      </c>
      <c r="H122" s="176">
        <v>0</v>
      </c>
      <c r="I122" s="195">
        <f>(CORREL(C122:H122,'Your work interest results'!$B$9:$G$9)+1)/200*100</f>
        <v>0.83979129270314168</v>
      </c>
      <c r="J122" s="200">
        <f t="shared" si="3"/>
        <v>0.83980877522062425</v>
      </c>
      <c r="R122" s="180"/>
    </row>
    <row r="123" spans="1:18" ht="14.5" customHeight="1">
      <c r="A123" s="175">
        <v>3996</v>
      </c>
      <c r="B123" s="175" t="str">
        <f>VLOOKUP(A123,OccupationInfo!A:B,2,FALSE)</f>
        <v>Signwriters</v>
      </c>
      <c r="C123" s="176">
        <v>1</v>
      </c>
      <c r="D123" s="176">
        <v>0.44500000000000001</v>
      </c>
      <c r="E123" s="176">
        <v>0.16666666666666666</v>
      </c>
      <c r="F123" s="176">
        <v>0.61166666666666669</v>
      </c>
      <c r="G123" s="176">
        <v>0.11166666666666665</v>
      </c>
      <c r="H123" s="176">
        <v>0</v>
      </c>
      <c r="I123" s="195">
        <f>(CORREL(C123:H123,'Your work interest results'!$B$9:$G$9)+1)/200*100</f>
        <v>0.71615997255149866</v>
      </c>
      <c r="J123" s="200">
        <f t="shared" si="3"/>
        <v>0.71616997255149861</v>
      </c>
      <c r="R123" s="180"/>
    </row>
    <row r="124" spans="1:18" ht="14.5" customHeight="1">
      <c r="A124" s="175">
        <v>4111</v>
      </c>
      <c r="B124" s="175" t="str">
        <f>VLOOKUP(A124,OccupationInfo!A:B,2,FALSE)</f>
        <v>Ambulance Officers and Paramedics</v>
      </c>
      <c r="C124" s="176">
        <v>0.55500000000000005</v>
      </c>
      <c r="D124" s="176">
        <v>0.61166666666666669</v>
      </c>
      <c r="E124" s="176">
        <v>5.5000000000000014E-2</v>
      </c>
      <c r="F124" s="176">
        <v>0.27833333333333332</v>
      </c>
      <c r="G124" s="176">
        <v>0.5</v>
      </c>
      <c r="H124" s="176">
        <v>0.88833333333333331</v>
      </c>
      <c r="I124" s="195">
        <f>(CORREL(C124:H124,'Your work interest results'!$B$9:$G$9)+1)/200*100</f>
        <v>0.35837733766828461</v>
      </c>
      <c r="J124" s="200">
        <f t="shared" si="3"/>
        <v>0.35859472897263245</v>
      </c>
      <c r="R124" s="180"/>
    </row>
    <row r="125" spans="1:18" ht="14.5" customHeight="1">
      <c r="A125" s="175">
        <v>4113</v>
      </c>
      <c r="B125" s="175" t="str">
        <f>VLOOKUP(A125,OccupationInfo!A:B,2,FALSE)</f>
        <v>Diversional Therapists</v>
      </c>
      <c r="C125" s="176">
        <v>0.11166666666666665</v>
      </c>
      <c r="D125" s="176">
        <v>0.44500000000000001</v>
      </c>
      <c r="E125" s="176">
        <v>0.61166666666666669</v>
      </c>
      <c r="F125" s="176">
        <v>0.22166666666666668</v>
      </c>
      <c r="G125" s="176">
        <v>0.38833333333333336</v>
      </c>
      <c r="H125" s="176">
        <v>1</v>
      </c>
      <c r="I125" s="195">
        <f>(CORREL(C125:H125,'Your work interest results'!$B$9:$G$9)+1)/200*100</f>
        <v>0.37225204888538732</v>
      </c>
      <c r="J125" s="200">
        <f t="shared" si="3"/>
        <v>0.37228629546072978</v>
      </c>
      <c r="R125" s="180"/>
    </row>
    <row r="126" spans="1:18" ht="14.5" customHeight="1">
      <c r="A126" s="175">
        <v>4115</v>
      </c>
      <c r="B126" s="175" t="str">
        <f>VLOOKUP(A126,OccupationInfo!A:B,2,FALSE)</f>
        <v>Indigenous Health Workers</v>
      </c>
      <c r="C126" s="176">
        <v>0</v>
      </c>
      <c r="D126" s="176">
        <v>0.5</v>
      </c>
      <c r="E126" s="176">
        <v>0.38833333333333336</v>
      </c>
      <c r="F126" s="176">
        <v>0.33333333333333331</v>
      </c>
      <c r="G126" s="176">
        <v>0.38833333333333336</v>
      </c>
      <c r="H126" s="176">
        <v>1</v>
      </c>
      <c r="I126" s="195">
        <f>(CORREL(C126:H126,'Your work interest results'!$B$9:$G$9)+1)/200*100</f>
        <v>0.26576229991189038</v>
      </c>
      <c r="J126" s="200">
        <f t="shared" si="3"/>
        <v>0.2657808184304089</v>
      </c>
      <c r="R126" s="180"/>
    </row>
    <row r="127" spans="1:18" ht="14.5" customHeight="1">
      <c r="A127" s="175">
        <v>4116</v>
      </c>
      <c r="B127" s="175" t="str">
        <f>VLOOKUP(A127,OccupationInfo!A:B,2,FALSE)</f>
        <v>Massage Therapists</v>
      </c>
      <c r="C127" s="176">
        <v>0.77833333333333332</v>
      </c>
      <c r="D127" s="176">
        <v>0.44500000000000001</v>
      </c>
      <c r="E127" s="176">
        <v>0.11166666666666665</v>
      </c>
      <c r="F127" s="176">
        <v>0.33333333333333331</v>
      </c>
      <c r="G127" s="176">
        <v>0.22166666666666668</v>
      </c>
      <c r="H127" s="176">
        <v>0.88833333333333331</v>
      </c>
      <c r="I127" s="195">
        <f>(CORREL(C127:H127,'Your work interest results'!$B$9:$G$9)+1)/200*100</f>
        <v>0.46805394960714281</v>
      </c>
      <c r="J127" s="200">
        <f t="shared" si="3"/>
        <v>0.46806952593113033</v>
      </c>
      <c r="R127" s="180"/>
    </row>
    <row r="128" spans="1:18" ht="14.5" customHeight="1">
      <c r="A128" s="175">
        <v>4211</v>
      </c>
      <c r="B128" s="175" t="str">
        <f>VLOOKUP(A128,OccupationInfo!A:B,2,FALSE)</f>
        <v>Child Carers</v>
      </c>
      <c r="C128" s="176">
        <v>0.27833333333333332</v>
      </c>
      <c r="D128" s="176">
        <v>0.11166666666666665</v>
      </c>
      <c r="E128" s="176">
        <v>0.66666666666666663</v>
      </c>
      <c r="F128" s="176">
        <v>0.38833333333333336</v>
      </c>
      <c r="G128" s="176">
        <v>0.33333333333333331</v>
      </c>
      <c r="H128" s="176">
        <v>1</v>
      </c>
      <c r="I128" s="195">
        <f>(CORREL(C128:H128,'Your work interest results'!$B$9:$G$9)+1)/200*100</f>
        <v>0.3098803723757908</v>
      </c>
      <c r="J128" s="200">
        <f t="shared" si="3"/>
        <v>0.30993472020187773</v>
      </c>
      <c r="R128" s="180"/>
    </row>
    <row r="129" spans="1:18" ht="14.5" customHeight="1">
      <c r="A129" s="175">
        <v>4221</v>
      </c>
      <c r="B129" s="175" t="str">
        <f>VLOOKUP(A129,OccupationInfo!A:B,2,FALSE)</f>
        <v>Education Aides</v>
      </c>
      <c r="C129" s="176">
        <v>0</v>
      </c>
      <c r="D129" s="176">
        <v>0.27833333333333332</v>
      </c>
      <c r="E129" s="176">
        <v>0.44500000000000001</v>
      </c>
      <c r="F129" s="176">
        <v>0.72166666666666668</v>
      </c>
      <c r="G129" s="176">
        <v>0.33333333333333331</v>
      </c>
      <c r="H129" s="176">
        <v>1</v>
      </c>
      <c r="I129" s="195">
        <f>(CORREL(C129:H129,'Your work interest results'!$B$9:$G$9)+1)/200*100</f>
        <v>0.15502780068291827</v>
      </c>
      <c r="J129" s="200">
        <f t="shared" si="3"/>
        <v>0.15505885658353938</v>
      </c>
      <c r="R129" s="180"/>
    </row>
    <row r="130" spans="1:18" ht="14.5" customHeight="1">
      <c r="A130" s="175">
        <v>4231</v>
      </c>
      <c r="B130" s="175" t="str">
        <f>VLOOKUP(A130,OccupationInfo!A:B,2,FALSE)</f>
        <v>Aged and Disabled Carers</v>
      </c>
      <c r="C130" s="176">
        <v>0.72166666666666668</v>
      </c>
      <c r="D130" s="176">
        <v>0.11166666666666665</v>
      </c>
      <c r="E130" s="176">
        <v>5.5000000000000014E-2</v>
      </c>
      <c r="F130" s="176">
        <v>0.55500000000000005</v>
      </c>
      <c r="G130" s="176">
        <v>0.22166666666666668</v>
      </c>
      <c r="H130" s="176">
        <v>1</v>
      </c>
      <c r="I130" s="195">
        <f>(CORREL(C130:H130,'Your work interest results'!$B$9:$G$9)+1)/200*100</f>
        <v>0.28476328138327534</v>
      </c>
      <c r="J130" s="200">
        <f t="shared" si="3"/>
        <v>0.28526328138327534</v>
      </c>
      <c r="R130" s="180"/>
    </row>
    <row r="131" spans="1:18" ht="14.5" customHeight="1">
      <c r="A131" s="175">
        <v>4232</v>
      </c>
      <c r="B131" s="175" t="str">
        <f>VLOOKUP(A131,OccupationInfo!A:B,2,FALSE)</f>
        <v>Dental Assistants</v>
      </c>
      <c r="C131" s="176">
        <v>0.77833333333333332</v>
      </c>
      <c r="D131" s="176">
        <v>0.38833333333333336</v>
      </c>
      <c r="E131" s="176">
        <v>5.5000000000000014E-2</v>
      </c>
      <c r="F131" s="176">
        <v>0.83333333333333337</v>
      </c>
      <c r="G131" s="176">
        <v>0.27833333333333332</v>
      </c>
      <c r="H131" s="176">
        <v>0.61166666666666669</v>
      </c>
      <c r="I131" s="195">
        <f>(CORREL(C131:H131,'Your work interest results'!$B$9:$G$9)+1)/200*100</f>
        <v>0.3490450153020056</v>
      </c>
      <c r="J131" s="200">
        <f t="shared" si="3"/>
        <v>0.34908205233904266</v>
      </c>
      <c r="R131" s="180"/>
    </row>
    <row r="132" spans="1:18" ht="14.5" customHeight="1">
      <c r="A132" s="175">
        <v>4312</v>
      </c>
      <c r="B132" s="175" t="str">
        <f>VLOOKUP(A132,OccupationInfo!A:B,2,FALSE)</f>
        <v>Cafe Workers</v>
      </c>
      <c r="C132" s="176">
        <v>0.77833333333333332</v>
      </c>
      <c r="D132" s="176">
        <v>0</v>
      </c>
      <c r="E132" s="176">
        <v>5.5000000000000014E-2</v>
      </c>
      <c r="F132" s="176">
        <v>0.94499999999999995</v>
      </c>
      <c r="G132" s="176">
        <v>0.5</v>
      </c>
      <c r="H132" s="176">
        <v>0.38833333333333336</v>
      </c>
      <c r="I132" s="195">
        <f>(CORREL(C132:H132,'Your work interest results'!$B$9:$G$9)+1)/200*100</f>
        <v>0.25901367774915285</v>
      </c>
      <c r="J132" s="200">
        <f t="shared" si="3"/>
        <v>0.2590851063205814</v>
      </c>
      <c r="R132" s="180"/>
    </row>
    <row r="133" spans="1:18" ht="14.5" customHeight="1">
      <c r="A133" s="175">
        <v>4313</v>
      </c>
      <c r="B133" s="175" t="str">
        <f>VLOOKUP(A133,OccupationInfo!A:B,2,FALSE)</f>
        <v>Gaming Workers</v>
      </c>
      <c r="C133" s="176">
        <v>0.66666666666666663</v>
      </c>
      <c r="D133" s="176">
        <v>0.16666666666666666</v>
      </c>
      <c r="E133" s="176">
        <v>0</v>
      </c>
      <c r="F133" s="176">
        <v>1</v>
      </c>
      <c r="G133" s="176">
        <v>0.72166666666666668</v>
      </c>
      <c r="H133" s="176">
        <v>0.22166666666666668</v>
      </c>
      <c r="I133" s="195">
        <f>(CORREL(C133:H133,'Your work interest results'!$B$9:$G$9)+1)/200*100</f>
        <v>0.23961415832905752</v>
      </c>
      <c r="J133" s="200">
        <f t="shared" ref="J133:J196" si="4">I133+1/COUNTIF($B$4:$B$592,"&lt;="&amp;B133)/200</f>
        <v>0.23963647975762895</v>
      </c>
      <c r="R133" s="180"/>
    </row>
    <row r="134" spans="1:18" ht="14.5" customHeight="1">
      <c r="A134" s="175">
        <v>4314</v>
      </c>
      <c r="B134" s="175" t="str">
        <f>VLOOKUP(A134,OccupationInfo!A:B,2,FALSE)</f>
        <v>Hotel Service Managers</v>
      </c>
      <c r="C134" s="176">
        <v>0.33333333333333331</v>
      </c>
      <c r="D134" s="176">
        <v>0.11166666666666665</v>
      </c>
      <c r="E134" s="176">
        <v>5.5000000000000014E-2</v>
      </c>
      <c r="F134" s="176">
        <v>0.72166666666666668</v>
      </c>
      <c r="G134" s="176">
        <v>1</v>
      </c>
      <c r="H134" s="176">
        <v>0.5</v>
      </c>
      <c r="I134" s="195">
        <f>(CORREL(C134:H134,'Your work interest results'!$B$9:$G$9)+1)/200*100</f>
        <v>6.8339467978664303E-2</v>
      </c>
      <c r="J134" s="200">
        <f t="shared" si="4"/>
        <v>6.8359230824514103E-2</v>
      </c>
      <c r="R134" s="180"/>
    </row>
    <row r="135" spans="1:18" ht="14.5" customHeight="1">
      <c r="A135" s="175">
        <v>4315</v>
      </c>
      <c r="B135" s="175" t="str">
        <f>VLOOKUP(A135,OccupationInfo!A:B,2,FALSE)</f>
        <v>Waiters</v>
      </c>
      <c r="C135" s="176">
        <v>0.55500000000000005</v>
      </c>
      <c r="D135" s="176">
        <v>0</v>
      </c>
      <c r="E135" s="176">
        <v>0.22166666666666668</v>
      </c>
      <c r="F135" s="176">
        <v>0.66666666666666663</v>
      </c>
      <c r="G135" s="176">
        <v>0.72166666666666668</v>
      </c>
      <c r="H135" s="176">
        <v>0.77833333333333332</v>
      </c>
      <c r="I135" s="195">
        <f>(CORREL(C135:H135,'Your work interest results'!$B$9:$G$9)+1)/200*100</f>
        <v>9.2307381549763978E-2</v>
      </c>
      <c r="J135" s="200">
        <f t="shared" si="4"/>
        <v>9.2316122808505235E-2</v>
      </c>
      <c r="R135" s="180"/>
    </row>
    <row r="136" spans="1:18" ht="14.5" customHeight="1">
      <c r="A136" s="175">
        <v>4421</v>
      </c>
      <c r="B136" s="175" t="str">
        <f>VLOOKUP(A136,OccupationInfo!A:B,2,FALSE)</f>
        <v>Prison Officers</v>
      </c>
      <c r="C136" s="176">
        <v>0.94499999999999995</v>
      </c>
      <c r="D136" s="176">
        <v>0.16666666666666666</v>
      </c>
      <c r="E136" s="176">
        <v>0</v>
      </c>
      <c r="F136" s="176">
        <v>0.61166666666666669</v>
      </c>
      <c r="G136" s="176">
        <v>0.66666666666666663</v>
      </c>
      <c r="H136" s="176">
        <v>0.27833333333333332</v>
      </c>
      <c r="I136" s="195">
        <f>(CORREL(C136:H136,'Your work interest results'!$B$9:$G$9)+1)/200*100</f>
        <v>0.38557520686242269</v>
      </c>
      <c r="J136" s="200">
        <f t="shared" si="4"/>
        <v>0.38558680779049692</v>
      </c>
      <c r="R136" s="180"/>
    </row>
    <row r="137" spans="1:18" ht="14.5" customHeight="1">
      <c r="A137" s="175">
        <v>4422</v>
      </c>
      <c r="B137" s="175" t="str">
        <f>VLOOKUP(A137,OccupationInfo!A:B,2,FALSE)</f>
        <v>Security Officers and Guards</v>
      </c>
      <c r="C137" s="176">
        <v>1</v>
      </c>
      <c r="D137" s="176">
        <v>0.22166666666666668</v>
      </c>
      <c r="E137" s="176">
        <v>5.5000000000000014E-2</v>
      </c>
      <c r="F137" s="176">
        <v>0.72166666666666668</v>
      </c>
      <c r="G137" s="176">
        <v>0.55500000000000005</v>
      </c>
      <c r="H137" s="176">
        <v>0.38833333333333336</v>
      </c>
      <c r="I137" s="195">
        <f>(CORREL(C137:H137,'Your work interest results'!$B$9:$G$9)+1)/200*100</f>
        <v>0.39676289223478023</v>
      </c>
      <c r="J137" s="200">
        <f t="shared" si="4"/>
        <v>0.39677307553416924</v>
      </c>
      <c r="R137" s="180"/>
    </row>
    <row r="138" spans="1:18" ht="14.5" customHeight="1">
      <c r="A138" s="175">
        <v>4511</v>
      </c>
      <c r="B138" s="175" t="str">
        <f>VLOOKUP(A138,OccupationInfo!A:B,2,FALSE)</f>
        <v>Beauty Therapists</v>
      </c>
      <c r="C138" s="176">
        <v>0.61166666666666669</v>
      </c>
      <c r="D138" s="176">
        <v>0</v>
      </c>
      <c r="E138" s="176">
        <v>0.38833333333333336</v>
      </c>
      <c r="F138" s="176">
        <v>0.16666666666666666</v>
      </c>
      <c r="G138" s="176">
        <v>0.94499999999999995</v>
      </c>
      <c r="H138" s="176">
        <v>0.61166666666666669</v>
      </c>
      <c r="I138" s="195">
        <f>(CORREL(C138:H138,'Your work interest results'!$B$9:$G$9)+1)/200*100</f>
        <v>0.30675617078781309</v>
      </c>
      <c r="J138" s="200">
        <f t="shared" si="4"/>
        <v>0.30686486643998701</v>
      </c>
      <c r="R138" s="180"/>
    </row>
    <row r="139" spans="1:18" ht="14.5" customHeight="1">
      <c r="A139" s="175">
        <v>4512</v>
      </c>
      <c r="B139" s="175" t="str">
        <f>VLOOKUP(A139,OccupationInfo!A:B,2,FALSE)</f>
        <v>Driving Instructors</v>
      </c>
      <c r="C139" s="176">
        <v>0.11166666666666665</v>
      </c>
      <c r="D139" s="176">
        <v>0.27833333333333332</v>
      </c>
      <c r="E139" s="176">
        <v>0.72166666666666668</v>
      </c>
      <c r="F139" s="176">
        <v>0.16666666666666666</v>
      </c>
      <c r="G139" s="176">
        <v>0.5</v>
      </c>
      <c r="H139" s="176">
        <v>1</v>
      </c>
      <c r="I139" s="195">
        <f>(CORREL(C139:H139,'Your work interest results'!$B$9:$G$9)+1)/200*100</f>
        <v>0.35398741639618503</v>
      </c>
      <c r="J139" s="200">
        <f t="shared" si="4"/>
        <v>0.35401988392865258</v>
      </c>
      <c r="R139" s="180"/>
    </row>
    <row r="140" spans="1:18" ht="14.5" customHeight="1">
      <c r="A140" s="175">
        <v>4513</v>
      </c>
      <c r="B140" s="175" t="str">
        <f>VLOOKUP(A140,OccupationInfo!A:B,2,FALSE)</f>
        <v>Funeral Workers</v>
      </c>
      <c r="C140" s="176">
        <v>0.33333333333333331</v>
      </c>
      <c r="D140" s="176">
        <v>0</v>
      </c>
      <c r="E140" s="176">
        <v>0.11166666666666665</v>
      </c>
      <c r="F140" s="176">
        <v>0.55500000000000005</v>
      </c>
      <c r="G140" s="176">
        <v>1</v>
      </c>
      <c r="H140" s="176">
        <v>0.72166666666666668</v>
      </c>
      <c r="I140" s="195">
        <f>(CORREL(C140:H140,'Your work interest results'!$B$9:$G$9)+1)/200*100</f>
        <v>5.8704000096957025E-2</v>
      </c>
      <c r="J140" s="200">
        <f t="shared" si="4"/>
        <v>5.8726935876773537E-2</v>
      </c>
      <c r="R140" s="180"/>
    </row>
    <row r="141" spans="1:18" ht="14.5" customHeight="1">
      <c r="A141" s="175">
        <v>4514</v>
      </c>
      <c r="B141" s="175" t="str">
        <f>VLOOKUP(A141,OccupationInfo!A:B,2,FALSE)</f>
        <v>Gallery, Museum and Tour Guides</v>
      </c>
      <c r="C141" s="176">
        <v>0.22166666666666668</v>
      </c>
      <c r="D141" s="176">
        <v>5.5000000000000014E-2</v>
      </c>
      <c r="E141" s="176">
        <v>0.27833333333333332</v>
      </c>
      <c r="F141" s="176">
        <v>5.5000000000000014E-2</v>
      </c>
      <c r="G141" s="176">
        <v>0.61166666666666669</v>
      </c>
      <c r="H141" s="176">
        <v>0.94499999999999995</v>
      </c>
      <c r="I141" s="195">
        <f>(CORREL(C141:H141,'Your work interest results'!$B$9:$G$9)+1)/200*100</f>
        <v>0.22549780755901405</v>
      </c>
      <c r="J141" s="200">
        <f t="shared" si="4"/>
        <v>0.22552033008153657</v>
      </c>
      <c r="R141" s="180"/>
    </row>
    <row r="142" spans="1:18" ht="14.5" customHeight="1">
      <c r="A142" s="175">
        <v>4521</v>
      </c>
      <c r="B142" s="175" t="str">
        <f>VLOOKUP(A142,OccupationInfo!A:B,2,FALSE)</f>
        <v>Fitness Instructors</v>
      </c>
      <c r="C142" s="176">
        <v>0.72166666666666668</v>
      </c>
      <c r="D142" s="176">
        <v>0.11166666666666665</v>
      </c>
      <c r="E142" s="176">
        <v>0.33333333333333331</v>
      </c>
      <c r="F142" s="176">
        <v>5.5000000000000014E-2</v>
      </c>
      <c r="G142" s="176">
        <v>0.55500000000000005</v>
      </c>
      <c r="H142" s="176">
        <v>1</v>
      </c>
      <c r="I142" s="195">
        <f>(CORREL(C142:H142,'Your work interest results'!$B$9:$G$9)+1)/200*100</f>
        <v>0.38948012926947334</v>
      </c>
      <c r="J142" s="200">
        <f t="shared" si="4"/>
        <v>0.38950428385884533</v>
      </c>
      <c r="R142" s="180"/>
    </row>
    <row r="143" spans="1:18" ht="14.5" customHeight="1">
      <c r="A143" s="175">
        <v>4522</v>
      </c>
      <c r="B143" s="175" t="str">
        <f>VLOOKUP(A143,OccupationInfo!A:B,2,FALSE)</f>
        <v>Outdoor Adventure Guides</v>
      </c>
      <c r="C143" s="176">
        <v>0.33333333333333331</v>
      </c>
      <c r="D143" s="176">
        <v>0.16666666666666666</v>
      </c>
      <c r="E143" s="176">
        <v>0.27833333333333332</v>
      </c>
      <c r="F143" s="176">
        <v>0.77833333333333332</v>
      </c>
      <c r="G143" s="176">
        <v>0.88833333333333331</v>
      </c>
      <c r="H143" s="176">
        <v>0.5</v>
      </c>
      <c r="I143" s="195">
        <f>(CORREL(C143:H143,'Your work interest results'!$B$9:$G$9)+1)/200*100</f>
        <v>6.0509477194390544E-2</v>
      </c>
      <c r="J143" s="200">
        <f t="shared" si="4"/>
        <v>6.052233066482756E-2</v>
      </c>
      <c r="R143" s="180"/>
    </row>
    <row r="144" spans="1:18" ht="14.5" customHeight="1">
      <c r="A144" s="175">
        <v>4523</v>
      </c>
      <c r="B144" s="175" t="str">
        <f>VLOOKUP(A144,OccupationInfo!A:B,2,FALSE)</f>
        <v>Sports Coaches, Instructors and Officials</v>
      </c>
      <c r="C144" s="176">
        <v>0.77833333333333332</v>
      </c>
      <c r="D144" s="176">
        <v>5.5000000000000014E-2</v>
      </c>
      <c r="E144" s="176">
        <v>0.16666666666666666</v>
      </c>
      <c r="F144" s="176">
        <v>0.38833333333333336</v>
      </c>
      <c r="G144" s="176">
        <v>0.77833333333333332</v>
      </c>
      <c r="H144" s="176">
        <v>0.83333333333333337</v>
      </c>
      <c r="I144" s="195">
        <f>(CORREL(C144:H144,'Your work interest results'!$B$9:$G$9)+1)/200*100</f>
        <v>0.23372342876586141</v>
      </c>
      <c r="J144" s="200">
        <f t="shared" si="4"/>
        <v>0.23373317535455537</v>
      </c>
      <c r="R144" s="180"/>
    </row>
    <row r="145" spans="1:18" ht="14.5" customHeight="1">
      <c r="A145" s="175">
        <v>4524</v>
      </c>
      <c r="B145" s="175" t="str">
        <f>VLOOKUP(A145,OccupationInfo!A:B,2,FALSE)</f>
        <v>Sportspersons</v>
      </c>
      <c r="C145" s="176">
        <v>0.88833333333333331</v>
      </c>
      <c r="D145" s="176">
        <v>0</v>
      </c>
      <c r="E145" s="176">
        <v>0.11166666666666665</v>
      </c>
      <c r="F145" s="176">
        <v>0.22166666666666668</v>
      </c>
      <c r="G145" s="176">
        <v>0.61166666666666669</v>
      </c>
      <c r="H145" s="176">
        <v>0.33333333333333331</v>
      </c>
      <c r="I145" s="195">
        <f>(CORREL(C145:H145,'Your work interest results'!$B$9:$G$9)+1)/200*100</f>
        <v>0.45427514341793679</v>
      </c>
      <c r="J145" s="200">
        <f t="shared" si="4"/>
        <v>0.45428487104439591</v>
      </c>
      <c r="R145" s="180"/>
    </row>
    <row r="146" spans="1:18" ht="14.5" customHeight="1">
      <c r="A146" s="175">
        <v>5121</v>
      </c>
      <c r="B146" s="175" t="str">
        <f>VLOOKUP(A146,OccupationInfo!A:B,2,FALSE)</f>
        <v>Office Managers</v>
      </c>
      <c r="C146" s="176">
        <v>0.11166666666666665</v>
      </c>
      <c r="D146" s="176">
        <v>5.5000000000000014E-2</v>
      </c>
      <c r="E146" s="176">
        <v>0.11166666666666665</v>
      </c>
      <c r="F146" s="176">
        <v>0.77833333333333332</v>
      </c>
      <c r="G146" s="176">
        <v>0.94499999999999995</v>
      </c>
      <c r="H146" s="176">
        <v>0.55500000000000005</v>
      </c>
      <c r="I146" s="195">
        <f>(CORREL(C146:H146,'Your work interest results'!$B$9:$G$9)+1)/200*100</f>
        <v>2.7140805036722448E-2</v>
      </c>
      <c r="J146" s="200">
        <f t="shared" si="4"/>
        <v>2.7153997648859653E-2</v>
      </c>
      <c r="R146" s="180"/>
    </row>
    <row r="147" spans="1:18" ht="14.5" customHeight="1">
      <c r="A147" s="175">
        <v>5211</v>
      </c>
      <c r="B147" s="175" t="str">
        <f>VLOOKUP(A147,OccupationInfo!A:B,2,FALSE)</f>
        <v>Personal Assistants</v>
      </c>
      <c r="C147" s="176">
        <v>0.27833333333333332</v>
      </c>
      <c r="D147" s="176">
        <v>0.27833333333333332</v>
      </c>
      <c r="E147" s="176">
        <v>5.5000000000000014E-2</v>
      </c>
      <c r="F147" s="176">
        <v>1</v>
      </c>
      <c r="G147" s="176">
        <v>0.61166666666666669</v>
      </c>
      <c r="H147" s="176">
        <v>0.38833333333333336</v>
      </c>
      <c r="I147" s="195">
        <f>(CORREL(C147:H147,'Your work interest results'!$B$9:$G$9)+1)/200*100</f>
        <v>0.11651258033380735</v>
      </c>
      <c r="J147" s="200">
        <f t="shared" si="4"/>
        <v>0.11652498728169816</v>
      </c>
      <c r="R147" s="180"/>
    </row>
    <row r="148" spans="1:18" ht="14.5" customHeight="1">
      <c r="A148" s="175">
        <v>5311</v>
      </c>
      <c r="B148" s="175" t="str">
        <f>VLOOKUP(A148,OccupationInfo!A:B,2,FALSE)</f>
        <v>General Clerks</v>
      </c>
      <c r="C148" s="176">
        <v>0.44500000000000001</v>
      </c>
      <c r="D148" s="176">
        <v>0.11166666666666665</v>
      </c>
      <c r="E148" s="176">
        <v>0</v>
      </c>
      <c r="F148" s="176">
        <v>1</v>
      </c>
      <c r="G148" s="176">
        <v>0.55500000000000005</v>
      </c>
      <c r="H148" s="176">
        <v>0.44500000000000001</v>
      </c>
      <c r="I148" s="195">
        <f>(CORREL(C148:H148,'Your work interest results'!$B$9:$G$9)+1)/200*100</f>
        <v>0.12796348561286996</v>
      </c>
      <c r="J148" s="200">
        <f t="shared" si="4"/>
        <v>0.12798531967400534</v>
      </c>
      <c r="R148" s="180"/>
    </row>
    <row r="149" spans="1:18" ht="14.5" customHeight="1">
      <c r="A149" s="175">
        <v>5411</v>
      </c>
      <c r="B149" s="175" t="str">
        <f>VLOOKUP(A149,OccupationInfo!A:B,2,FALSE)</f>
        <v>Call or Contact Centre Workers</v>
      </c>
      <c r="C149" s="176">
        <v>0.11166666666666665</v>
      </c>
      <c r="D149" s="176">
        <v>5.5000000000000014E-2</v>
      </c>
      <c r="E149" s="176">
        <v>0</v>
      </c>
      <c r="F149" s="176">
        <v>0.55500000000000005</v>
      </c>
      <c r="G149" s="176">
        <v>0.88833333333333331</v>
      </c>
      <c r="H149" s="176">
        <v>0.55500000000000005</v>
      </c>
      <c r="I149" s="195">
        <f>(CORREL(C149:H149,'Your work interest results'!$B$9:$G$9)+1)/200*100</f>
        <v>3.2449458558314936E-2</v>
      </c>
      <c r="J149" s="200">
        <f t="shared" si="4"/>
        <v>3.2519881093526201E-2</v>
      </c>
      <c r="R149" s="180"/>
    </row>
    <row r="150" spans="1:18" ht="14.5" customHeight="1">
      <c r="A150" s="175">
        <v>5412</v>
      </c>
      <c r="B150" s="175" t="str">
        <f>VLOOKUP(A150,OccupationInfo!A:B,2,FALSE)</f>
        <v>Information Officers</v>
      </c>
      <c r="C150" s="176">
        <v>0.11166666666666665</v>
      </c>
      <c r="D150" s="176">
        <v>0</v>
      </c>
      <c r="E150" s="176">
        <v>0</v>
      </c>
      <c r="F150" s="176">
        <v>0.94499999999999995</v>
      </c>
      <c r="G150" s="176">
        <v>0.72166666666666668</v>
      </c>
      <c r="H150" s="176">
        <v>0.38833333333333336</v>
      </c>
      <c r="I150" s="195">
        <f>(CORREL(C150:H150,'Your work interest results'!$B$9:$G$9)+1)/200*100</f>
        <v>5.5018355479193648E-2</v>
      </c>
      <c r="J150" s="200">
        <f t="shared" si="4"/>
        <v>5.5036603654376133E-2</v>
      </c>
      <c r="R150" s="180"/>
    </row>
    <row r="151" spans="1:18" ht="14.5" customHeight="1">
      <c r="A151" s="175">
        <v>5421</v>
      </c>
      <c r="B151" s="175" t="str">
        <f>VLOOKUP(A151,OccupationInfo!A:B,2,FALSE)</f>
        <v>Receptionists</v>
      </c>
      <c r="C151" s="176">
        <v>0.11166666666666665</v>
      </c>
      <c r="D151" s="176">
        <v>0</v>
      </c>
      <c r="E151" s="176">
        <v>0</v>
      </c>
      <c r="F151" s="176">
        <v>0.94499999999999995</v>
      </c>
      <c r="G151" s="176">
        <v>0.72166666666666668</v>
      </c>
      <c r="H151" s="176">
        <v>0.38833333333333336</v>
      </c>
      <c r="I151" s="195">
        <f>(CORREL(C151:H151,'Your work interest results'!$B$9:$G$9)+1)/200*100</f>
        <v>5.5018355479193648E-2</v>
      </c>
      <c r="J151" s="200">
        <f t="shared" si="4"/>
        <v>5.5029248725381015E-2</v>
      </c>
      <c r="R151" s="180"/>
    </row>
    <row r="152" spans="1:18" ht="14.5" customHeight="1">
      <c r="A152" s="175">
        <v>5512</v>
      </c>
      <c r="B152" s="175" t="str">
        <f>VLOOKUP(A152,OccupationInfo!A:B,2,FALSE)</f>
        <v>Bookkeepers</v>
      </c>
      <c r="C152" s="176">
        <v>0.22166666666666668</v>
      </c>
      <c r="D152" s="176">
        <v>0.22166666666666668</v>
      </c>
      <c r="E152" s="176">
        <v>0</v>
      </c>
      <c r="F152" s="176">
        <v>1</v>
      </c>
      <c r="G152" s="176">
        <v>0.44500000000000001</v>
      </c>
      <c r="H152" s="176">
        <v>0.11166666666666665</v>
      </c>
      <c r="I152" s="195">
        <f>(CORREL(C152:H152,'Your work interest results'!$B$9:$G$9)+1)/200*100</f>
        <v>0.21639214429548609</v>
      </c>
      <c r="J152" s="200">
        <f t="shared" si="4"/>
        <v>0.2164814300097718</v>
      </c>
      <c r="R152" s="180"/>
    </row>
    <row r="153" spans="1:18" ht="14.5" customHeight="1">
      <c r="A153" s="175">
        <v>5513</v>
      </c>
      <c r="B153" s="175" t="str">
        <f>VLOOKUP(A153,OccupationInfo!A:B,2,FALSE)</f>
        <v>Payroll Clerks</v>
      </c>
      <c r="C153" s="176">
        <v>0.11166666666666665</v>
      </c>
      <c r="D153" s="176">
        <v>0</v>
      </c>
      <c r="E153" s="176">
        <v>0</v>
      </c>
      <c r="F153" s="176">
        <v>1</v>
      </c>
      <c r="G153" s="176">
        <v>0.44500000000000001</v>
      </c>
      <c r="H153" s="176">
        <v>0.16666666666666666</v>
      </c>
      <c r="I153" s="195">
        <f>(CORREL(C153:H153,'Your work interest results'!$B$9:$G$9)+1)/200*100</f>
        <v>0.14485497458414609</v>
      </c>
      <c r="J153" s="200">
        <f t="shared" si="4"/>
        <v>0.14486741239509138</v>
      </c>
      <c r="R153" s="180"/>
    </row>
    <row r="154" spans="1:18" ht="14.5" customHeight="1">
      <c r="A154" s="175">
        <v>5521</v>
      </c>
      <c r="B154" s="175" t="str">
        <f>VLOOKUP(A154,OccupationInfo!A:B,2,FALSE)</f>
        <v>Bank Workers</v>
      </c>
      <c r="C154" s="176">
        <v>0.27833333333333332</v>
      </c>
      <c r="D154" s="176">
        <v>5.5000000000000014E-2</v>
      </c>
      <c r="E154" s="176">
        <v>0</v>
      </c>
      <c r="F154" s="176">
        <v>0.94499999999999995</v>
      </c>
      <c r="G154" s="176">
        <v>0.61166666666666669</v>
      </c>
      <c r="H154" s="176">
        <v>0.16666666666666666</v>
      </c>
      <c r="I154" s="195">
        <f>(CORREL(C154:H154,'Your work interest results'!$B$9:$G$9)+1)/200*100</f>
        <v>0.1534828113185745</v>
      </c>
      <c r="J154" s="200">
        <f t="shared" si="4"/>
        <v>0.15360185893762213</v>
      </c>
      <c r="R154" s="180"/>
    </row>
    <row r="155" spans="1:18" ht="14.5" customHeight="1">
      <c r="A155" s="175">
        <v>5522</v>
      </c>
      <c r="B155" s="175" t="str">
        <f>VLOOKUP(A155,OccupationInfo!A:B,2,FALSE)</f>
        <v>Credit and Loans Officers</v>
      </c>
      <c r="C155" s="176">
        <v>0</v>
      </c>
      <c r="D155" s="176">
        <v>0.27833333333333332</v>
      </c>
      <c r="E155" s="176">
        <v>0</v>
      </c>
      <c r="F155" s="176">
        <v>0.94499999999999995</v>
      </c>
      <c r="G155" s="176">
        <v>0.83333333333333337</v>
      </c>
      <c r="H155" s="176">
        <v>0.5</v>
      </c>
      <c r="I155" s="195">
        <f>(CORREL(C155:H155,'Your work interest results'!$B$9:$G$9)+1)/200*100</f>
        <v>5.0673597032534941E-2</v>
      </c>
      <c r="J155" s="200">
        <f t="shared" si="4"/>
        <v>5.07139196131801E-2</v>
      </c>
      <c r="R155" s="180"/>
    </row>
    <row r="156" spans="1:18" ht="14.5" customHeight="1">
      <c r="A156" s="175">
        <v>5611</v>
      </c>
      <c r="B156" s="175" t="str">
        <f>VLOOKUP(A156,OccupationInfo!A:B,2,FALSE)</f>
        <v>Betting Clerks</v>
      </c>
      <c r="C156" s="176">
        <v>0.55500000000000005</v>
      </c>
      <c r="D156" s="176">
        <v>0</v>
      </c>
      <c r="E156" s="176">
        <v>5.5000000000000014E-2</v>
      </c>
      <c r="F156" s="176">
        <v>0.94499999999999995</v>
      </c>
      <c r="G156" s="176">
        <v>0.72166666666666668</v>
      </c>
      <c r="H156" s="176">
        <v>0.33333333333333331</v>
      </c>
      <c r="I156" s="195">
        <f>(CORREL(C156:H156,'Your work interest results'!$B$9:$G$9)+1)/200*100</f>
        <v>0.16102937834455572</v>
      </c>
      <c r="J156" s="200">
        <f t="shared" si="4"/>
        <v>0.16113576132327911</v>
      </c>
      <c r="R156" s="180"/>
    </row>
    <row r="157" spans="1:18" ht="14.5" customHeight="1">
      <c r="A157" s="175">
        <v>5613</v>
      </c>
      <c r="B157" s="175" t="str">
        <f>VLOOKUP(A157,OccupationInfo!A:B,2,FALSE)</f>
        <v>Filing and Registry Clerks</v>
      </c>
      <c r="C157" s="176">
        <v>0.61166666666666669</v>
      </c>
      <c r="D157" s="176">
        <v>0.22166666666666668</v>
      </c>
      <c r="E157" s="176">
        <v>0</v>
      </c>
      <c r="F157" s="176">
        <v>1</v>
      </c>
      <c r="G157" s="176">
        <v>0.44500000000000001</v>
      </c>
      <c r="H157" s="176">
        <v>0.22166666666666668</v>
      </c>
      <c r="I157" s="195">
        <f>(CORREL(C157:H157,'Your work interest results'!$B$9:$G$9)+1)/200*100</f>
        <v>0.28547970867118022</v>
      </c>
      <c r="J157" s="200">
        <f t="shared" si="4"/>
        <v>0.2855050893818401</v>
      </c>
      <c r="R157" s="180"/>
    </row>
    <row r="158" spans="1:18" ht="14.5" customHeight="1">
      <c r="A158" s="175">
        <v>5614</v>
      </c>
      <c r="B158" s="175" t="str">
        <f>VLOOKUP(A158,OccupationInfo!A:B,2,FALSE)</f>
        <v>Mail Sorters</v>
      </c>
      <c r="C158" s="176">
        <v>0.61166666666666669</v>
      </c>
      <c r="D158" s="176">
        <v>0</v>
      </c>
      <c r="E158" s="176">
        <v>0</v>
      </c>
      <c r="F158" s="176">
        <v>1</v>
      </c>
      <c r="G158" s="176">
        <v>0.22166666666666668</v>
      </c>
      <c r="H158" s="176">
        <v>5.5000000000000014E-2</v>
      </c>
      <c r="I158" s="195">
        <f>(CORREL(C158:H158,'Your work interest results'!$B$9:$G$9)+1)/200*100</f>
        <v>0.35118208790650474</v>
      </c>
      <c r="J158" s="200">
        <f t="shared" si="4"/>
        <v>0.35119791069131484</v>
      </c>
      <c r="R158" s="180"/>
    </row>
    <row r="159" spans="1:18" ht="14.5" customHeight="1">
      <c r="A159" s="175">
        <v>5615</v>
      </c>
      <c r="B159" s="175" t="str">
        <f>VLOOKUP(A159,OccupationInfo!A:B,2,FALSE)</f>
        <v>Survey Interviewers</v>
      </c>
      <c r="C159" s="176">
        <v>5.5000000000000014E-2</v>
      </c>
      <c r="D159" s="176">
        <v>5.5000000000000014E-2</v>
      </c>
      <c r="E159" s="176">
        <v>5.5000000000000014E-2</v>
      </c>
      <c r="F159" s="176">
        <v>0.83333333333333337</v>
      </c>
      <c r="G159" s="176">
        <v>0.72166666666666668</v>
      </c>
      <c r="H159" s="176">
        <v>0.61166666666666669</v>
      </c>
      <c r="I159" s="195">
        <f>(CORREL(C159:H159,'Your work interest results'!$B$9:$G$9)+1)/200*100</f>
        <v>8.9515954648409779E-3</v>
      </c>
      <c r="J159" s="200">
        <f t="shared" si="4"/>
        <v>8.9610651618106749E-3</v>
      </c>
      <c r="R159" s="180"/>
    </row>
    <row r="160" spans="1:18" ht="14.5" customHeight="1">
      <c r="A160" s="175">
        <v>5616</v>
      </c>
      <c r="B160" s="175" t="str">
        <f>VLOOKUP(A160,OccupationInfo!A:B,2,FALSE)</f>
        <v>Switchboard Operators</v>
      </c>
      <c r="C160" s="176">
        <v>0.33333333333333331</v>
      </c>
      <c r="D160" s="176">
        <v>0</v>
      </c>
      <c r="E160" s="176">
        <v>0</v>
      </c>
      <c r="F160" s="176">
        <v>0.94499999999999995</v>
      </c>
      <c r="G160" s="176">
        <v>0.61166666666666669</v>
      </c>
      <c r="H160" s="176">
        <v>0.44500000000000001</v>
      </c>
      <c r="I160" s="195">
        <f>(CORREL(C160:H160,'Your work interest results'!$B$9:$G$9)+1)/200*100</f>
        <v>8.3206151028900222E-2</v>
      </c>
      <c r="J160" s="200">
        <f t="shared" si="4"/>
        <v>8.3215567224757092E-2</v>
      </c>
      <c r="R160" s="180"/>
    </row>
    <row r="161" spans="1:18" ht="14.5" customHeight="1">
      <c r="A161" s="175">
        <v>5912</v>
      </c>
      <c r="B161" s="175" t="str">
        <f>VLOOKUP(A161,OccupationInfo!A:B,2,FALSE)</f>
        <v>Transport and Despatch Clerks</v>
      </c>
      <c r="C161" s="176">
        <v>0.66666666666666663</v>
      </c>
      <c r="D161" s="176">
        <v>0</v>
      </c>
      <c r="E161" s="176">
        <v>0</v>
      </c>
      <c r="F161" s="176">
        <v>0.88833333333333331</v>
      </c>
      <c r="G161" s="176">
        <v>0.44500000000000001</v>
      </c>
      <c r="H161" s="176">
        <v>0</v>
      </c>
      <c r="I161" s="195">
        <f>(CORREL(C161:H161,'Your work interest results'!$B$9:$G$9)+1)/200*100</f>
        <v>0.34440710919666662</v>
      </c>
      <c r="J161" s="200">
        <f t="shared" si="4"/>
        <v>0.34441618360682996</v>
      </c>
      <c r="R161" s="180"/>
    </row>
    <row r="162" spans="1:18" ht="14.5" customHeight="1">
      <c r="A162" s="175">
        <v>5991</v>
      </c>
      <c r="B162" s="175" t="str">
        <f>VLOOKUP(A162,OccupationInfo!A:B,2,FALSE)</f>
        <v>Conveyancers and Legal Executives</v>
      </c>
      <c r="C162" s="176">
        <v>0</v>
      </c>
      <c r="D162" s="176">
        <v>0.66666666666666663</v>
      </c>
      <c r="E162" s="176">
        <v>0.11166666666666665</v>
      </c>
      <c r="F162" s="176">
        <v>0.77833333333333332</v>
      </c>
      <c r="G162" s="176">
        <v>0.55500000000000005</v>
      </c>
      <c r="H162" s="176">
        <v>0.16666666666666666</v>
      </c>
      <c r="I162" s="195">
        <f>(CORREL(C162:H162,'Your work interest results'!$B$9:$G$9)+1)/200*100</f>
        <v>0.29829792679332334</v>
      </c>
      <c r="J162" s="200">
        <f t="shared" si="4"/>
        <v>0.29834217458093398</v>
      </c>
      <c r="R162" s="180"/>
    </row>
    <row r="163" spans="1:18" ht="14.5" customHeight="1">
      <c r="A163" s="175">
        <v>5992</v>
      </c>
      <c r="B163" s="175" t="str">
        <f>VLOOKUP(A163,OccupationInfo!A:B,2,FALSE)</f>
        <v>Court and Legal Clerks</v>
      </c>
      <c r="C163" s="176">
        <v>0.44500000000000001</v>
      </c>
      <c r="D163" s="176">
        <v>0.16666666666666666</v>
      </c>
      <c r="E163" s="176">
        <v>0</v>
      </c>
      <c r="F163" s="176">
        <v>1</v>
      </c>
      <c r="G163" s="176">
        <v>0.55500000000000005</v>
      </c>
      <c r="H163" s="176">
        <v>0.38833333333333336</v>
      </c>
      <c r="I163" s="195">
        <f>(CORREL(C163:H163,'Your work interest results'!$B$9:$G$9)+1)/200*100</f>
        <v>0.14808427045552047</v>
      </c>
      <c r="J163" s="200">
        <f t="shared" si="4"/>
        <v>0.14812559276957005</v>
      </c>
      <c r="R163" s="180"/>
    </row>
    <row r="164" spans="1:18" ht="14.5" customHeight="1">
      <c r="A164" s="175">
        <v>5993</v>
      </c>
      <c r="B164" s="175" t="str">
        <f>VLOOKUP(A164,OccupationInfo!A:B,2,FALSE)</f>
        <v>Debt Collectors</v>
      </c>
      <c r="C164" s="176">
        <v>0.16666666666666666</v>
      </c>
      <c r="D164" s="176">
        <v>5.5000000000000014E-2</v>
      </c>
      <c r="E164" s="176">
        <v>0</v>
      </c>
      <c r="F164" s="176">
        <v>0.94499999999999995</v>
      </c>
      <c r="G164" s="176">
        <v>0.77833333333333332</v>
      </c>
      <c r="H164" s="176">
        <v>0.22166666666666668</v>
      </c>
      <c r="I164" s="195">
        <f>(CORREL(C164:H164,'Your work interest results'!$B$9:$G$9)+1)/200*100</f>
        <v>0.10580677976529125</v>
      </c>
      <c r="J164" s="200">
        <f t="shared" si="4"/>
        <v>0.10584465855317003</v>
      </c>
      <c r="R164" s="180"/>
    </row>
    <row r="165" spans="1:18" ht="14.5" customHeight="1">
      <c r="A165" s="175">
        <v>5994</v>
      </c>
      <c r="B165" s="175" t="str">
        <f>VLOOKUP(A165,OccupationInfo!A:B,2,FALSE)</f>
        <v>Human Resource Clerks</v>
      </c>
      <c r="C165" s="176">
        <v>5.5000000000000014E-2</v>
      </c>
      <c r="D165" s="176">
        <v>0.11166666666666665</v>
      </c>
      <c r="E165" s="176">
        <v>0</v>
      </c>
      <c r="F165" s="176">
        <v>1</v>
      </c>
      <c r="G165" s="176">
        <v>0.61166666666666669</v>
      </c>
      <c r="H165" s="176">
        <v>0.38833333333333336</v>
      </c>
      <c r="I165" s="195">
        <f>(CORREL(C165:H165,'Your work interest results'!$B$9:$G$9)+1)/200*100</f>
        <v>7.0172909454781829E-2</v>
      </c>
      <c r="J165" s="200">
        <f t="shared" si="4"/>
        <v>7.0192517297919088E-2</v>
      </c>
      <c r="R165" s="180"/>
    </row>
    <row r="166" spans="1:18" ht="14.5" customHeight="1">
      <c r="A166" s="175">
        <v>5995</v>
      </c>
      <c r="B166" s="175" t="str">
        <f>VLOOKUP(A166,OccupationInfo!A:B,2,FALSE)</f>
        <v>Inspectors and Regulatory Officers</v>
      </c>
      <c r="C166" s="176">
        <v>0.22166666666666668</v>
      </c>
      <c r="D166" s="176">
        <v>0.11166666666666665</v>
      </c>
      <c r="E166" s="176">
        <v>0</v>
      </c>
      <c r="F166" s="176">
        <v>0.83333333333333337</v>
      </c>
      <c r="G166" s="176">
        <v>0.83333333333333337</v>
      </c>
      <c r="H166" s="176">
        <v>0.33333333333333331</v>
      </c>
      <c r="I166" s="195">
        <f>(CORREL(C166:H166,'Your work interest results'!$B$9:$G$9)+1)/200*100</f>
        <v>7.9381399982716594E-2</v>
      </c>
      <c r="J166" s="200">
        <f t="shared" si="4"/>
        <v>7.9399581800898414E-2</v>
      </c>
      <c r="R166" s="180"/>
    </row>
    <row r="167" spans="1:18" ht="14.5" customHeight="1">
      <c r="A167" s="175">
        <v>5996</v>
      </c>
      <c r="B167" s="175" t="str">
        <f>VLOOKUP(A167,OccupationInfo!A:B,2,FALSE)</f>
        <v>Insurance Investigators, Loss Adjusters and Risk Surveyors</v>
      </c>
      <c r="C167" s="176">
        <v>0.27833333333333332</v>
      </c>
      <c r="D167" s="176">
        <v>0.27833333333333332</v>
      </c>
      <c r="E167" s="176">
        <v>5.5000000000000014E-2</v>
      </c>
      <c r="F167" s="176">
        <v>0.94499999999999995</v>
      </c>
      <c r="G167" s="176">
        <v>0.72166666666666668</v>
      </c>
      <c r="H167" s="176">
        <v>0.27833333333333332</v>
      </c>
      <c r="I167" s="195">
        <f>(CORREL(C167:H167,'Your work interest results'!$B$9:$G$9)+1)/200*100</f>
        <v>0.13625058592026407</v>
      </c>
      <c r="J167" s="200">
        <f t="shared" si="4"/>
        <v>0.13626850706721746</v>
      </c>
      <c r="R167" s="180"/>
    </row>
    <row r="168" spans="1:18" ht="14.5" customHeight="1">
      <c r="A168" s="175">
        <v>5997</v>
      </c>
      <c r="B168" s="175" t="str">
        <f>VLOOKUP(A168,OccupationInfo!A:B,2,FALSE)</f>
        <v>Library Assistants</v>
      </c>
      <c r="C168" s="176">
        <v>0.72166666666666668</v>
      </c>
      <c r="D168" s="176">
        <v>0.11166666666666665</v>
      </c>
      <c r="E168" s="176">
        <v>0</v>
      </c>
      <c r="F168" s="176">
        <v>1</v>
      </c>
      <c r="G168" s="176">
        <v>0.27833333333333332</v>
      </c>
      <c r="H168" s="176">
        <v>0.5</v>
      </c>
      <c r="I168" s="195">
        <f>(CORREL(C168:H168,'Your work interest results'!$B$9:$G$9)+1)/200*100</f>
        <v>0.27328798346382088</v>
      </c>
      <c r="J168" s="200">
        <f t="shared" si="4"/>
        <v>0.27330453975521163</v>
      </c>
      <c r="R168" s="180"/>
    </row>
    <row r="169" spans="1:18" ht="14.5" customHeight="1">
      <c r="A169" s="175">
        <v>6112</v>
      </c>
      <c r="B169" s="175" t="str">
        <f>VLOOKUP(A169,OccupationInfo!A:B,2,FALSE)</f>
        <v>Insurance Agents</v>
      </c>
      <c r="C169" s="176">
        <v>0.22166666666666668</v>
      </c>
      <c r="D169" s="176">
        <v>0.11166666666666665</v>
      </c>
      <c r="E169" s="176">
        <v>5.5000000000000014E-2</v>
      </c>
      <c r="F169" s="176">
        <v>0.72166666666666668</v>
      </c>
      <c r="G169" s="176">
        <v>1</v>
      </c>
      <c r="H169" s="176">
        <v>0.44500000000000001</v>
      </c>
      <c r="I169" s="195">
        <f>(CORREL(C169:H169,'Your work interest results'!$B$9:$G$9)+1)/200*100</f>
        <v>6.4715411024530101E-2</v>
      </c>
      <c r="J169" s="200">
        <f t="shared" si="4"/>
        <v>6.4733526966559082E-2</v>
      </c>
      <c r="R169" s="180"/>
    </row>
    <row r="170" spans="1:18" ht="14.5" customHeight="1">
      <c r="A170" s="175">
        <v>6113</v>
      </c>
      <c r="B170" s="175" t="str">
        <f>VLOOKUP(A170,OccupationInfo!A:B,2,FALSE)</f>
        <v>Sales Representatives</v>
      </c>
      <c r="C170" s="176">
        <v>0.44500000000000001</v>
      </c>
      <c r="D170" s="176">
        <v>0.16666666666666666</v>
      </c>
      <c r="E170" s="176">
        <v>0</v>
      </c>
      <c r="F170" s="176">
        <v>0.88833333333333331</v>
      </c>
      <c r="G170" s="176">
        <v>0.83333333333333337</v>
      </c>
      <c r="H170" s="176">
        <v>0.33333333333333331</v>
      </c>
      <c r="I170" s="195">
        <f>(CORREL(C170:H170,'Your work interest results'!$B$9:$G$9)+1)/200*100</f>
        <v>0.1303689650548075</v>
      </c>
      <c r="J170" s="200">
        <f t="shared" si="4"/>
        <v>0.13037927433315802</v>
      </c>
      <c r="R170" s="180"/>
    </row>
    <row r="171" spans="1:18" ht="14.5" customHeight="1">
      <c r="A171" s="175">
        <v>6211</v>
      </c>
      <c r="B171" s="175" t="str">
        <f>VLOOKUP(A171,OccupationInfo!A:B,2,FALSE)</f>
        <v>Sales Assistants (General)</v>
      </c>
      <c r="C171" s="176">
        <v>0.27833333333333332</v>
      </c>
      <c r="D171" s="176">
        <v>0</v>
      </c>
      <c r="E171" s="176">
        <v>0.11166666666666665</v>
      </c>
      <c r="F171" s="176">
        <v>0.5</v>
      </c>
      <c r="G171" s="176">
        <v>1</v>
      </c>
      <c r="H171" s="176">
        <v>0.38833333333333336</v>
      </c>
      <c r="I171" s="195">
        <f>(CORREL(C171:H171,'Your work interest results'!$B$9:$G$9)+1)/200*100</f>
        <v>0.11331999221819272</v>
      </c>
      <c r="J171" s="200">
        <f t="shared" si="4"/>
        <v>0.11333034418506643</v>
      </c>
      <c r="R171" s="180"/>
    </row>
    <row r="172" spans="1:18" ht="14.5" customHeight="1">
      <c r="A172" s="175">
        <v>6212</v>
      </c>
      <c r="B172" s="175" t="str">
        <f>VLOOKUP(A172,OccupationInfo!A:B,2,FALSE)</f>
        <v>ICT Sales Assistants</v>
      </c>
      <c r="C172" s="176">
        <v>0.38833333333333336</v>
      </c>
      <c r="D172" s="176">
        <v>0.38833333333333336</v>
      </c>
      <c r="E172" s="176">
        <v>0.11166666666666665</v>
      </c>
      <c r="F172" s="176">
        <v>0.72166666666666668</v>
      </c>
      <c r="G172" s="176">
        <v>1</v>
      </c>
      <c r="H172" s="176">
        <v>0.27833333333333332</v>
      </c>
      <c r="I172" s="195">
        <f>(CORREL(C172:H172,'Your work interest results'!$B$9:$G$9)+1)/200*100</f>
        <v>0.18590539084657476</v>
      </c>
      <c r="J172" s="200">
        <f t="shared" si="4"/>
        <v>0.18592447481604041</v>
      </c>
      <c r="R172" s="180"/>
    </row>
    <row r="173" spans="1:18" ht="14.5" customHeight="1">
      <c r="A173" s="175">
        <v>6214</v>
      </c>
      <c r="B173" s="175" t="str">
        <f>VLOOKUP(A173,OccupationInfo!A:B,2,FALSE)</f>
        <v>Pharmacy Sales Assistants</v>
      </c>
      <c r="C173" s="176">
        <v>0.61166666666666669</v>
      </c>
      <c r="D173" s="176">
        <v>0.27833333333333332</v>
      </c>
      <c r="E173" s="176">
        <v>0</v>
      </c>
      <c r="F173" s="176">
        <v>1</v>
      </c>
      <c r="G173" s="176">
        <v>0.38833333333333336</v>
      </c>
      <c r="H173" s="176">
        <v>0.38833333333333336</v>
      </c>
      <c r="I173" s="195">
        <f>(CORREL(C173:H173,'Your work interest results'!$B$9:$G$9)+1)/200*100</f>
        <v>0.25985658521745442</v>
      </c>
      <c r="J173" s="200">
        <f t="shared" si="4"/>
        <v>0.25986881015632973</v>
      </c>
      <c r="R173" s="180"/>
    </row>
    <row r="174" spans="1:18" ht="14.5" customHeight="1">
      <c r="A174" s="175">
        <v>6215</v>
      </c>
      <c r="B174" s="175" t="str">
        <f>VLOOKUP(A174,OccupationInfo!A:B,2,FALSE)</f>
        <v>Retail Supervisors</v>
      </c>
      <c r="C174" s="176">
        <v>0.33333333333333331</v>
      </c>
      <c r="D174" s="176">
        <v>0</v>
      </c>
      <c r="E174" s="176">
        <v>0.11166666666666665</v>
      </c>
      <c r="F174" s="176">
        <v>0.72166666666666668</v>
      </c>
      <c r="G174" s="176">
        <v>1</v>
      </c>
      <c r="H174" s="176">
        <v>0.55500000000000005</v>
      </c>
      <c r="I174" s="195">
        <f>(CORREL(C174:H174,'Your work interest results'!$B$9:$G$9)+1)/200*100</f>
        <v>5.8704000096957198E-2</v>
      </c>
      <c r="J174" s="200">
        <f t="shared" si="4"/>
        <v>5.8714526412746673E-2</v>
      </c>
      <c r="R174" s="180"/>
    </row>
    <row r="175" spans="1:18" ht="14.5" customHeight="1">
      <c r="A175" s="175">
        <v>6216</v>
      </c>
      <c r="B175" s="175" t="str">
        <f>VLOOKUP(A175,OccupationInfo!A:B,2,FALSE)</f>
        <v>Service Station Attendants</v>
      </c>
      <c r="C175" s="176">
        <v>1</v>
      </c>
      <c r="D175" s="176">
        <v>0.22166666666666668</v>
      </c>
      <c r="E175" s="176">
        <v>0</v>
      </c>
      <c r="F175" s="176">
        <v>0.61166666666666669</v>
      </c>
      <c r="G175" s="176">
        <v>0.22166666666666668</v>
      </c>
      <c r="H175" s="176">
        <v>0.38833333333333336</v>
      </c>
      <c r="I175" s="195">
        <f>(CORREL(C175:H175,'Your work interest results'!$B$9:$G$9)+1)/200*100</f>
        <v>0.5</v>
      </c>
      <c r="J175" s="200">
        <f t="shared" si="4"/>
        <v>0.50001016260162601</v>
      </c>
      <c r="R175" s="180"/>
    </row>
    <row r="176" spans="1:18" ht="14.5" customHeight="1">
      <c r="A176" s="175">
        <v>6217</v>
      </c>
      <c r="B176" s="175" t="str">
        <f>VLOOKUP(A176,OccupationInfo!A:B,2,FALSE)</f>
        <v>Street Vendors and Related Salespersons</v>
      </c>
      <c r="C176" s="176">
        <v>0.33333333333333331</v>
      </c>
      <c r="D176" s="176">
        <v>0</v>
      </c>
      <c r="E176" s="176">
        <v>0.22166666666666668</v>
      </c>
      <c r="F176" s="176">
        <v>0.61166666666666669</v>
      </c>
      <c r="G176" s="176">
        <v>1</v>
      </c>
      <c r="H176" s="176">
        <v>0.33333333333333331</v>
      </c>
      <c r="I176" s="195">
        <f>(CORREL(C176:H176,'Your work interest results'!$B$9:$G$9)+1)/200*100</f>
        <v>0.13486569680289751</v>
      </c>
      <c r="J176" s="200">
        <f t="shared" si="4"/>
        <v>0.13487527534695881</v>
      </c>
      <c r="R176" s="180"/>
    </row>
    <row r="177" spans="1:18" ht="14.5" customHeight="1">
      <c r="A177" s="175">
        <v>6311</v>
      </c>
      <c r="B177" s="175" t="str">
        <f>VLOOKUP(A177,OccupationInfo!A:B,2,FALSE)</f>
        <v>Checkout Operators and Office Cashiers</v>
      </c>
      <c r="C177" s="176">
        <v>0.27833333333333332</v>
      </c>
      <c r="D177" s="176">
        <v>0</v>
      </c>
      <c r="E177" s="176">
        <v>5.5000000000000014E-2</v>
      </c>
      <c r="F177" s="176">
        <v>0.94499999999999995</v>
      </c>
      <c r="G177" s="176">
        <v>0.55500000000000005</v>
      </c>
      <c r="H177" s="176">
        <v>0.27833333333333332</v>
      </c>
      <c r="I177" s="195">
        <f>(CORREL(C177:H177,'Your work interest results'!$B$9:$G$9)+1)/200*100</f>
        <v>0.12413340322616456</v>
      </c>
      <c r="J177" s="200">
        <f t="shared" si="4"/>
        <v>0.12419513162122629</v>
      </c>
      <c r="R177" s="180"/>
    </row>
    <row r="178" spans="1:18" ht="14.5" customHeight="1">
      <c r="A178" s="175">
        <v>6393</v>
      </c>
      <c r="B178" s="175" t="str">
        <f>VLOOKUP(A178,OccupationInfo!A:B,2,FALSE)</f>
        <v>Telemarketers</v>
      </c>
      <c r="C178" s="176">
        <v>0.38833333333333336</v>
      </c>
      <c r="D178" s="176">
        <v>0</v>
      </c>
      <c r="E178" s="176">
        <v>5.5000000000000014E-2</v>
      </c>
      <c r="F178" s="176">
        <v>0.77833333333333332</v>
      </c>
      <c r="G178" s="176">
        <v>1</v>
      </c>
      <c r="H178" s="176">
        <v>0.22166666666666668</v>
      </c>
      <c r="I178" s="195">
        <f>(CORREL(C178:H178,'Your work interest results'!$B$9:$G$9)+1)/200*100</f>
        <v>0.14776328581715448</v>
      </c>
      <c r="J178" s="200">
        <f t="shared" si="4"/>
        <v>0.14777254507641374</v>
      </c>
      <c r="R178" s="180"/>
    </row>
    <row r="179" spans="1:18" ht="14.5" customHeight="1">
      <c r="A179" s="175">
        <v>6394</v>
      </c>
      <c r="B179" s="175" t="str">
        <f>VLOOKUP(A179,OccupationInfo!A:B,2,FALSE)</f>
        <v>Ticket Salespersons</v>
      </c>
      <c r="C179" s="176">
        <v>0.11166666666666665</v>
      </c>
      <c r="D179" s="176">
        <v>5.5000000000000014E-2</v>
      </c>
      <c r="E179" s="176">
        <v>0.11166666666666665</v>
      </c>
      <c r="F179" s="176">
        <v>0.88833333333333331</v>
      </c>
      <c r="G179" s="176">
        <v>0.77833333333333332</v>
      </c>
      <c r="H179" s="176">
        <v>0.5</v>
      </c>
      <c r="I179" s="195">
        <f>(CORREL(C179:H179,'Your work interest results'!$B$9:$G$9)+1)/200*100</f>
        <v>3.1382841960151842E-2</v>
      </c>
      <c r="J179" s="200">
        <f t="shared" si="4"/>
        <v>3.1392033136622428E-2</v>
      </c>
      <c r="R179" s="180"/>
    </row>
    <row r="180" spans="1:18" ht="14.5" customHeight="1">
      <c r="A180" s="175">
        <v>6395</v>
      </c>
      <c r="B180" s="175" t="str">
        <f>VLOOKUP(A180,OccupationInfo!A:B,2,FALSE)</f>
        <v>Visual Merchandisers</v>
      </c>
      <c r="C180" s="176">
        <v>0.66666666666666663</v>
      </c>
      <c r="D180" s="176">
        <v>0.11166666666666665</v>
      </c>
      <c r="E180" s="176">
        <v>0.83333333333333337</v>
      </c>
      <c r="F180" s="176">
        <v>0.16666666666666666</v>
      </c>
      <c r="G180" s="176">
        <v>0.72166666666666668</v>
      </c>
      <c r="H180" s="176">
        <v>0.11166666666666665</v>
      </c>
      <c r="I180" s="195">
        <f>(CORREL(C180:H180,'Your work interest results'!$B$9:$G$9)+1)/200*100</f>
        <v>0.66456816676691166</v>
      </c>
      <c r="J180" s="200">
        <f t="shared" si="4"/>
        <v>0.66457693869673617</v>
      </c>
      <c r="R180" s="180"/>
    </row>
    <row r="181" spans="1:18" ht="14.5" customHeight="1">
      <c r="A181" s="175">
        <v>7111</v>
      </c>
      <c r="B181" s="175" t="str">
        <f>VLOOKUP(A181,OccupationInfo!A:B,2,FALSE)</f>
        <v>Clay, Concrete, Glass &amp; Stone Machine Operators</v>
      </c>
      <c r="C181" s="176">
        <v>0.94499999999999995</v>
      </c>
      <c r="D181" s="176">
        <v>5.5000000000000014E-2</v>
      </c>
      <c r="E181" s="176">
        <v>0.5</v>
      </c>
      <c r="F181" s="176">
        <v>0.11166666666666665</v>
      </c>
      <c r="G181" s="176">
        <v>5.5000000000000014E-2</v>
      </c>
      <c r="H181" s="176">
        <v>0</v>
      </c>
      <c r="I181" s="195">
        <f>(CORREL(C181:H181,'Your work interest results'!$B$9:$G$9)+1)/200*100</f>
        <v>0.82563012904246447</v>
      </c>
      <c r="J181" s="200">
        <f t="shared" si="4"/>
        <v>0.825681675434217</v>
      </c>
      <c r="R181" s="180"/>
    </row>
    <row r="182" spans="1:18" ht="14.5" customHeight="1">
      <c r="A182" s="175">
        <v>7112</v>
      </c>
      <c r="B182" s="175" t="str">
        <f>VLOOKUP(A182,OccupationInfo!A:B,2,FALSE)</f>
        <v>Industrial Spraypainters</v>
      </c>
      <c r="C182" s="176">
        <v>1</v>
      </c>
      <c r="D182" s="176">
        <v>0.44500000000000001</v>
      </c>
      <c r="E182" s="176">
        <v>0.16666666666666666</v>
      </c>
      <c r="F182" s="176">
        <v>0.61166666666666669</v>
      </c>
      <c r="G182" s="176">
        <v>0.11166666666666665</v>
      </c>
      <c r="H182" s="176">
        <v>0</v>
      </c>
      <c r="I182" s="195">
        <f>(CORREL(C182:H182,'Your work interest results'!$B$9:$G$9)+1)/200*100</f>
        <v>0.71615997255149866</v>
      </c>
      <c r="J182" s="200">
        <f t="shared" si="4"/>
        <v>0.71617828756981372</v>
      </c>
      <c r="R182" s="180"/>
    </row>
    <row r="183" spans="1:18" ht="14.5" customHeight="1">
      <c r="A183" s="175">
        <v>7113</v>
      </c>
      <c r="B183" s="175" t="str">
        <f>VLOOKUP(A183,OccupationInfo!A:B,2,FALSE)</f>
        <v>Paper and Wood Processing Machine Operators</v>
      </c>
      <c r="C183" s="176">
        <v>0.94499999999999995</v>
      </c>
      <c r="D183" s="176">
        <v>0.33333333333333331</v>
      </c>
      <c r="E183" s="176">
        <v>0</v>
      </c>
      <c r="F183" s="176">
        <v>0.61166666666666669</v>
      </c>
      <c r="G183" s="176">
        <v>0.22166666666666668</v>
      </c>
      <c r="H183" s="176">
        <v>0</v>
      </c>
      <c r="I183" s="195">
        <f>(CORREL(C183:H183,'Your work interest results'!$B$9:$G$9)+1)/200*100</f>
        <v>0.60981377747388454</v>
      </c>
      <c r="J183" s="200">
        <f t="shared" si="4"/>
        <v>0.60982646782921446</v>
      </c>
      <c r="R183" s="180"/>
    </row>
    <row r="184" spans="1:18" ht="14.5" customHeight="1">
      <c r="A184" s="175">
        <v>7114</v>
      </c>
      <c r="B184" s="175" t="str">
        <f>VLOOKUP(A184,OccupationInfo!A:B,2,FALSE)</f>
        <v>Photographic Developers and Printers</v>
      </c>
      <c r="C184" s="176">
        <v>0.55500000000000005</v>
      </c>
      <c r="D184" s="176">
        <v>0.16666666666666666</v>
      </c>
      <c r="E184" s="176">
        <v>0.27833333333333332</v>
      </c>
      <c r="F184" s="176">
        <v>0.88833333333333331</v>
      </c>
      <c r="G184" s="176">
        <v>0.16666666666666666</v>
      </c>
      <c r="H184" s="176">
        <v>0.16666666666666666</v>
      </c>
      <c r="I184" s="195">
        <f>(CORREL(C184:H184,'Your work interest results'!$B$9:$G$9)+1)/200*100</f>
        <v>0.43142190369698058</v>
      </c>
      <c r="J184" s="200">
        <f t="shared" si="4"/>
        <v>0.43143403961931065</v>
      </c>
      <c r="R184" s="180"/>
    </row>
    <row r="185" spans="1:18" ht="14.5" customHeight="1">
      <c r="A185" s="175">
        <v>7115</v>
      </c>
      <c r="B185" s="175" t="str">
        <f>VLOOKUP(A185,OccupationInfo!A:B,2,FALSE)</f>
        <v>Plastics and Rubber Production Machine Operators</v>
      </c>
      <c r="C185" s="176">
        <v>1</v>
      </c>
      <c r="D185" s="176">
        <v>0.44500000000000001</v>
      </c>
      <c r="E185" s="176">
        <v>0.11166666666666665</v>
      </c>
      <c r="F185" s="176">
        <v>0.66666666666666663</v>
      </c>
      <c r="G185" s="176">
        <v>5.5000000000000014E-2</v>
      </c>
      <c r="H185" s="176">
        <v>0</v>
      </c>
      <c r="I185" s="195">
        <f>(CORREL(C185:H185,'Your work interest results'!$B$9:$G$9)+1)/200*100</f>
        <v>0.69142153377306104</v>
      </c>
      <c r="J185" s="200">
        <f t="shared" si="4"/>
        <v>0.69143352418073489</v>
      </c>
      <c r="R185" s="180"/>
    </row>
    <row r="186" spans="1:18" ht="14.5" customHeight="1">
      <c r="A186" s="175">
        <v>7116</v>
      </c>
      <c r="B186" s="175" t="str">
        <f>VLOOKUP(A186,OccupationInfo!A:B,2,FALSE)</f>
        <v>Sewing Machinists</v>
      </c>
      <c r="C186" s="176">
        <v>0.94499999999999995</v>
      </c>
      <c r="D186" s="176">
        <v>5.5000000000000014E-2</v>
      </c>
      <c r="E186" s="176">
        <v>0.11166666666666665</v>
      </c>
      <c r="F186" s="176">
        <v>0.5</v>
      </c>
      <c r="G186" s="176">
        <v>0.11166666666666665</v>
      </c>
      <c r="H186" s="176">
        <v>0</v>
      </c>
      <c r="I186" s="195">
        <f>(CORREL(C186:H186,'Your work interest results'!$B$9:$G$9)+1)/200*100</f>
        <v>0.62413323147767574</v>
      </c>
      <c r="J186" s="200">
        <f t="shared" si="4"/>
        <v>0.6241433734655053</v>
      </c>
      <c r="R186" s="180"/>
    </row>
    <row r="187" spans="1:18" ht="14.5" customHeight="1">
      <c r="A187" s="175">
        <v>7117</v>
      </c>
      <c r="B187" s="175" t="str">
        <f>VLOOKUP(A187,OccupationInfo!A:B,2,FALSE)</f>
        <v>Textile &amp; Footwear Production Machine Operators</v>
      </c>
      <c r="C187" s="176">
        <v>1</v>
      </c>
      <c r="D187" s="176">
        <v>5.5000000000000014E-2</v>
      </c>
      <c r="E187" s="176">
        <v>0.22166666666666668</v>
      </c>
      <c r="F187" s="176">
        <v>0.66666666666666663</v>
      </c>
      <c r="G187" s="176">
        <v>0.27833333333333332</v>
      </c>
      <c r="H187" s="176">
        <v>5.5000000000000014E-2</v>
      </c>
      <c r="I187" s="195">
        <f>(CORREL(C187:H187,'Your work interest results'!$B$9:$G$9)+1)/200*100</f>
        <v>0.5668707146623676</v>
      </c>
      <c r="J187" s="200">
        <f t="shared" si="4"/>
        <v>0.56687995680654502</v>
      </c>
      <c r="R187" s="180"/>
    </row>
    <row r="188" spans="1:18" ht="14.5" customHeight="1">
      <c r="A188" s="175">
        <v>7121</v>
      </c>
      <c r="B188" s="175" t="str">
        <f>VLOOKUP(A188,OccupationInfo!A:B,2,FALSE)</f>
        <v>Crane, Hoist and Lift Operators</v>
      </c>
      <c r="C188" s="176">
        <v>1</v>
      </c>
      <c r="D188" s="176">
        <v>0.38833333333333336</v>
      </c>
      <c r="E188" s="176">
        <v>0</v>
      </c>
      <c r="F188" s="176">
        <v>0.55500000000000005</v>
      </c>
      <c r="G188" s="176">
        <v>0.11166666666666665</v>
      </c>
      <c r="H188" s="176">
        <v>0</v>
      </c>
      <c r="I188" s="195">
        <f>(CORREL(C188:H188,'Your work interest results'!$B$9:$G$9)+1)/200*100</f>
        <v>0.66815246147368712</v>
      </c>
      <c r="J188" s="200">
        <f t="shared" si="4"/>
        <v>0.66819311188019115</v>
      </c>
      <c r="R188" s="180"/>
    </row>
    <row r="189" spans="1:18" ht="14.5" customHeight="1">
      <c r="A189" s="175">
        <v>7123</v>
      </c>
      <c r="B189" s="175" t="str">
        <f>VLOOKUP(A189,OccupationInfo!A:B,2,FALSE)</f>
        <v>Engineering Production Workers</v>
      </c>
      <c r="C189" s="176">
        <v>1</v>
      </c>
      <c r="D189" s="176">
        <v>0.77833333333333332</v>
      </c>
      <c r="E189" s="176">
        <v>0.11166666666666665</v>
      </c>
      <c r="F189" s="176">
        <v>0.66666666666666663</v>
      </c>
      <c r="G189" s="176">
        <v>0.11166666666666665</v>
      </c>
      <c r="H189" s="176">
        <v>0</v>
      </c>
      <c r="I189" s="195">
        <f>(CORREL(C189:H189,'Your work interest results'!$B$9:$G$9)+1)/200*100</f>
        <v>0.7407329886957934</v>
      </c>
      <c r="J189" s="200">
        <f t="shared" si="4"/>
        <v>0.74076123728336407</v>
      </c>
      <c r="R189" s="180"/>
    </row>
    <row r="190" spans="1:18" ht="14.5" customHeight="1">
      <c r="A190" s="175">
        <v>7212</v>
      </c>
      <c r="B190" s="175" t="str">
        <f>VLOOKUP(A190,OccupationInfo!A:B,2,FALSE)</f>
        <v>Earthmoving Plant Operators</v>
      </c>
      <c r="C190" s="176">
        <v>1</v>
      </c>
      <c r="D190" s="176">
        <v>0.38833333333333336</v>
      </c>
      <c r="E190" s="176">
        <v>0</v>
      </c>
      <c r="F190" s="176">
        <v>0.55500000000000005</v>
      </c>
      <c r="G190" s="176">
        <v>0.11166666666666665</v>
      </c>
      <c r="H190" s="176">
        <v>0</v>
      </c>
      <c r="I190" s="195">
        <f>(CORREL(C190:H190,'Your work interest results'!$B$9:$G$9)+1)/200*100</f>
        <v>0.66815246147368712</v>
      </c>
      <c r="J190" s="200">
        <f t="shared" si="4"/>
        <v>0.66818410704330733</v>
      </c>
      <c r="R190" s="180"/>
    </row>
    <row r="191" spans="1:18" ht="14.5" customHeight="1">
      <c r="A191" s="175">
        <v>7213</v>
      </c>
      <c r="B191" s="175" t="str">
        <f>VLOOKUP(A191,OccupationInfo!A:B,2,FALSE)</f>
        <v>Forklift Drivers</v>
      </c>
      <c r="C191" s="176">
        <v>1</v>
      </c>
      <c r="D191" s="176">
        <v>0.33333333333333331</v>
      </c>
      <c r="E191" s="176">
        <v>0</v>
      </c>
      <c r="F191" s="176">
        <v>0.61166666666666669</v>
      </c>
      <c r="G191" s="176">
        <v>0.11166666666666665</v>
      </c>
      <c r="H191" s="176">
        <v>0</v>
      </c>
      <c r="I191" s="195">
        <f>(CORREL(C191:H191,'Your work interest results'!$B$9:$G$9)+1)/200*100</f>
        <v>0.63984908834046594</v>
      </c>
      <c r="J191" s="200">
        <f t="shared" si="4"/>
        <v>0.63987223648861413</v>
      </c>
      <c r="R191" s="180"/>
    </row>
    <row r="192" spans="1:18" ht="14.5" customHeight="1">
      <c r="A192" s="175">
        <v>7311</v>
      </c>
      <c r="B192" s="175" t="str">
        <f>VLOOKUP(A192,OccupationInfo!A:B,2,FALSE)</f>
        <v>Automobile Drivers</v>
      </c>
      <c r="C192" s="176">
        <v>0.77833333333333332</v>
      </c>
      <c r="D192" s="176">
        <v>5.5000000000000014E-2</v>
      </c>
      <c r="E192" s="176">
        <v>0</v>
      </c>
      <c r="F192" s="176">
        <v>0.27833333333333332</v>
      </c>
      <c r="G192" s="176">
        <v>0.66666666666666663</v>
      </c>
      <c r="H192" s="176">
        <v>0.33333333333333331</v>
      </c>
      <c r="I192" s="195">
        <f>(CORREL(C192:H192,'Your work interest results'!$B$9:$G$9)+1)/200*100</f>
        <v>0.37136752322146327</v>
      </c>
      <c r="J192" s="200">
        <f t="shared" si="4"/>
        <v>0.3714991021688317</v>
      </c>
      <c r="R192" s="180"/>
    </row>
    <row r="193" spans="1:18" ht="14.5" customHeight="1">
      <c r="A193" s="175">
        <v>7312</v>
      </c>
      <c r="B193" s="175" t="str">
        <f>VLOOKUP(A193,OccupationInfo!A:B,2,FALSE)</f>
        <v>Bus and Coach Drivers</v>
      </c>
      <c r="C193" s="176">
        <v>1</v>
      </c>
      <c r="D193" s="176">
        <v>0</v>
      </c>
      <c r="E193" s="176">
        <v>0</v>
      </c>
      <c r="F193" s="176">
        <v>0.22166666666666668</v>
      </c>
      <c r="G193" s="176">
        <v>0.33333333333333331</v>
      </c>
      <c r="H193" s="176">
        <v>0.44500000000000001</v>
      </c>
      <c r="I193" s="195">
        <f>(CORREL(C193:H193,'Your work interest results'!$B$9:$G$9)+1)/200*100</f>
        <v>0.5</v>
      </c>
      <c r="J193" s="200">
        <f t="shared" si="4"/>
        <v>0.50007692307692309</v>
      </c>
      <c r="R193" s="180"/>
    </row>
    <row r="194" spans="1:18" ht="14.5" customHeight="1">
      <c r="A194" s="175">
        <v>7313</v>
      </c>
      <c r="B194" s="175" t="str">
        <f>VLOOKUP(A194,OccupationInfo!A:B,2,FALSE)</f>
        <v>Train and Tram Drivers</v>
      </c>
      <c r="C194" s="176">
        <v>1</v>
      </c>
      <c r="D194" s="176">
        <v>0.22166666666666668</v>
      </c>
      <c r="E194" s="176">
        <v>5.5000000000000014E-2</v>
      </c>
      <c r="F194" s="176">
        <v>0.61166666666666669</v>
      </c>
      <c r="G194" s="176">
        <v>0.22166666666666668</v>
      </c>
      <c r="H194" s="176">
        <v>0.11166666666666665</v>
      </c>
      <c r="I194" s="195">
        <f>(CORREL(C194:H194,'Your work interest results'!$B$9:$G$9)+1)/200*100</f>
        <v>0.58300372212369878</v>
      </c>
      <c r="J194" s="200">
        <f t="shared" si="4"/>
        <v>0.58301284621129001</v>
      </c>
      <c r="R194" s="180"/>
    </row>
    <row r="195" spans="1:18" ht="14.5" customHeight="1">
      <c r="A195" s="175">
        <v>7321</v>
      </c>
      <c r="B195" s="175" t="str">
        <f>VLOOKUP(A195,OccupationInfo!A:B,2,FALSE)</f>
        <v>Delivery Drivers</v>
      </c>
      <c r="C195" s="176">
        <v>1</v>
      </c>
      <c r="D195" s="176">
        <v>0.27833333333333332</v>
      </c>
      <c r="E195" s="176">
        <v>0</v>
      </c>
      <c r="F195" s="176">
        <v>0.72166666666666668</v>
      </c>
      <c r="G195" s="176">
        <v>0.33333333333333331</v>
      </c>
      <c r="H195" s="176">
        <v>0</v>
      </c>
      <c r="I195" s="195">
        <f>(CORREL(C195:H195,'Your work interest results'!$B$9:$G$9)+1)/200*100</f>
        <v>0.55090579934413619</v>
      </c>
      <c r="J195" s="200">
        <f t="shared" si="4"/>
        <v>0.55094311277697205</v>
      </c>
      <c r="R195" s="180"/>
    </row>
    <row r="196" spans="1:18" ht="14.5" customHeight="1">
      <c r="A196" s="175">
        <v>7331</v>
      </c>
      <c r="B196" s="175" t="str">
        <f>VLOOKUP(A196,OccupationInfo!A:B,2,FALSE)</f>
        <v>Truck Drivers</v>
      </c>
      <c r="C196" s="176">
        <v>1</v>
      </c>
      <c r="D196" s="176">
        <v>0.33333333333333331</v>
      </c>
      <c r="E196" s="176">
        <v>0</v>
      </c>
      <c r="F196" s="176">
        <v>0.61166666666666669</v>
      </c>
      <c r="G196" s="176">
        <v>0.16666666666666666</v>
      </c>
      <c r="H196" s="176">
        <v>0</v>
      </c>
      <c r="I196" s="195">
        <f>(CORREL(C196:H196,'Your work interest results'!$B$9:$G$9)+1)/200*100</f>
        <v>0.62911846470659938</v>
      </c>
      <c r="J196" s="200">
        <f t="shared" si="4"/>
        <v>0.62912742528007604</v>
      </c>
      <c r="R196" s="180"/>
    </row>
    <row r="197" spans="1:18" ht="14.5" customHeight="1">
      <c r="A197" s="175">
        <v>7411</v>
      </c>
      <c r="B197" s="175" t="str">
        <f>VLOOKUP(A197,OccupationInfo!A:B,2,FALSE)</f>
        <v>Storepersons</v>
      </c>
      <c r="C197" s="176">
        <v>0.88833333333333331</v>
      </c>
      <c r="D197" s="176">
        <v>0</v>
      </c>
      <c r="E197" s="176">
        <v>0</v>
      </c>
      <c r="F197" s="176">
        <v>0.88833333333333331</v>
      </c>
      <c r="G197" s="176">
        <v>0.27833333333333332</v>
      </c>
      <c r="H197" s="176">
        <v>5.5000000000000014E-2</v>
      </c>
      <c r="I197" s="195">
        <f>(CORREL(C197:H197,'Your work interest results'!$B$9:$G$9)+1)/200*100</f>
        <v>0.428936324641782</v>
      </c>
      <c r="J197" s="200">
        <f t="shared" ref="J197:J260" si="5">I197+1/COUNTIF($B$4:$B$592,"&lt;="&amp;B197)/200</f>
        <v>0.42894592157076472</v>
      </c>
      <c r="R197" s="180"/>
    </row>
    <row r="198" spans="1:18" ht="14.5" customHeight="1">
      <c r="A198" s="175">
        <v>8111</v>
      </c>
      <c r="B198" s="175" t="str">
        <f>VLOOKUP(A198,OccupationInfo!A:B,2,FALSE)</f>
        <v>Car Detailers</v>
      </c>
      <c r="C198" s="176">
        <v>0.94499999999999995</v>
      </c>
      <c r="D198" s="176">
        <v>5.5000000000000014E-2</v>
      </c>
      <c r="E198" s="176">
        <v>0</v>
      </c>
      <c r="F198" s="176">
        <v>0.38833333333333336</v>
      </c>
      <c r="G198" s="176">
        <v>0.16666666666666666</v>
      </c>
      <c r="H198" s="176">
        <v>5.5000000000000014E-2</v>
      </c>
      <c r="I198" s="195">
        <f>(CORREL(C198:H198,'Your work interest results'!$B$9:$G$9)+1)/200*100</f>
        <v>0.5990750147012579</v>
      </c>
      <c r="J198" s="200">
        <f t="shared" si="5"/>
        <v>0.59914258226882544</v>
      </c>
      <c r="R198" s="180"/>
    </row>
    <row r="199" spans="1:18" ht="14.5" customHeight="1">
      <c r="A199" s="175">
        <v>8112</v>
      </c>
      <c r="B199" s="175" t="str">
        <f>VLOOKUP(A199,OccupationInfo!A:B,2,FALSE)</f>
        <v>Commercial Cleaners</v>
      </c>
      <c r="C199" s="176">
        <v>0.94499999999999995</v>
      </c>
      <c r="D199" s="176">
        <v>0</v>
      </c>
      <c r="E199" s="176">
        <v>0</v>
      </c>
      <c r="F199" s="176">
        <v>0.44500000000000001</v>
      </c>
      <c r="G199" s="176">
        <v>0.27833333333333332</v>
      </c>
      <c r="H199" s="176">
        <v>5.5000000000000014E-2</v>
      </c>
      <c r="I199" s="195">
        <f>(CORREL(C199:H199,'Your work interest results'!$B$9:$G$9)+1)/200*100</f>
        <v>0.54136075184233012</v>
      </c>
      <c r="J199" s="200">
        <f t="shared" si="5"/>
        <v>0.54141075184233012</v>
      </c>
      <c r="R199" s="180"/>
    </row>
    <row r="200" spans="1:18" ht="14.5" customHeight="1">
      <c r="A200" s="175">
        <v>8113</v>
      </c>
      <c r="B200" s="175" t="str">
        <f>VLOOKUP(A200,OccupationInfo!A:B,2,FALSE)</f>
        <v>Domestic Cleaners</v>
      </c>
      <c r="C200" s="176">
        <v>0.94499999999999995</v>
      </c>
      <c r="D200" s="176">
        <v>5.5000000000000014E-2</v>
      </c>
      <c r="E200" s="176">
        <v>0</v>
      </c>
      <c r="F200" s="176">
        <v>0.66666666666666663</v>
      </c>
      <c r="G200" s="176">
        <v>0.22166666666666668</v>
      </c>
      <c r="H200" s="176">
        <v>0.33333333333333331</v>
      </c>
      <c r="I200" s="195">
        <f>(CORREL(C200:H200,'Your work interest results'!$B$9:$G$9)+1)/200*100</f>
        <v>0.44505282395124479</v>
      </c>
      <c r="J200" s="200">
        <f t="shared" si="5"/>
        <v>0.44508660773502856</v>
      </c>
      <c r="R200" s="180"/>
    </row>
    <row r="201" spans="1:18" ht="14.5" customHeight="1">
      <c r="A201" s="175">
        <v>8115</v>
      </c>
      <c r="B201" s="175" t="str">
        <f>VLOOKUP(A201,OccupationInfo!A:B,2,FALSE)</f>
        <v>Laundry Workers</v>
      </c>
      <c r="C201" s="176">
        <v>0.88833333333333331</v>
      </c>
      <c r="D201" s="176">
        <v>5.5000000000000014E-2</v>
      </c>
      <c r="E201" s="176">
        <v>0</v>
      </c>
      <c r="F201" s="176">
        <v>0.38833333333333336</v>
      </c>
      <c r="G201" s="176">
        <v>0.22166666666666668</v>
      </c>
      <c r="H201" s="176">
        <v>5.5000000000000014E-2</v>
      </c>
      <c r="I201" s="195">
        <f>(CORREL(C201:H201,'Your work interest results'!$B$9:$G$9)+1)/200*100</f>
        <v>0.57565178100200121</v>
      </c>
      <c r="J201" s="200">
        <f t="shared" si="5"/>
        <v>0.57566867289389312</v>
      </c>
      <c r="R201" s="180"/>
    </row>
    <row r="202" spans="1:18" ht="14.5" customHeight="1">
      <c r="A202" s="175">
        <v>8211</v>
      </c>
      <c r="B202" s="175" t="str">
        <f>VLOOKUP(A202,OccupationInfo!A:B,2,FALSE)</f>
        <v>Building and Plumbing Labourers</v>
      </c>
      <c r="C202" s="176">
        <v>1</v>
      </c>
      <c r="D202" s="176">
        <v>0</v>
      </c>
      <c r="E202" s="176">
        <v>0</v>
      </c>
      <c r="F202" s="176">
        <v>0.27833333333333332</v>
      </c>
      <c r="G202" s="176">
        <v>0.22166666666666668</v>
      </c>
      <c r="H202" s="176">
        <v>0</v>
      </c>
      <c r="I202" s="195">
        <f>(CORREL(C202:H202,'Your work interest results'!$B$9:$G$9)+1)/200*100</f>
        <v>0.61772518801102294</v>
      </c>
      <c r="J202" s="200">
        <f t="shared" si="5"/>
        <v>0.61780852134435627</v>
      </c>
      <c r="R202" s="180"/>
    </row>
    <row r="203" spans="1:18" ht="14.5" customHeight="1">
      <c r="A203" s="175">
        <v>8212</v>
      </c>
      <c r="B203" s="175" t="str">
        <f>VLOOKUP(A203,OccupationInfo!A:B,2,FALSE)</f>
        <v>Concreters</v>
      </c>
      <c r="C203" s="176">
        <v>1</v>
      </c>
      <c r="D203" s="176">
        <v>0.11166666666666665</v>
      </c>
      <c r="E203" s="176">
        <v>5.5000000000000014E-2</v>
      </c>
      <c r="F203" s="176">
        <v>0.27833333333333332</v>
      </c>
      <c r="G203" s="176">
        <v>0.33333333333333331</v>
      </c>
      <c r="H203" s="176">
        <v>0</v>
      </c>
      <c r="I203" s="195">
        <f>(CORREL(C203:H203,'Your work interest results'!$B$9:$G$9)+1)/200*100</f>
        <v>0.63768735825182876</v>
      </c>
      <c r="J203" s="200">
        <f t="shared" si="5"/>
        <v>0.63773452806314956</v>
      </c>
      <c r="R203" s="180"/>
    </row>
    <row r="204" spans="1:18" ht="14.5" customHeight="1">
      <c r="A204" s="175">
        <v>8213</v>
      </c>
      <c r="B204" s="175" t="str">
        <f>VLOOKUP(A204,OccupationInfo!A:B,2,FALSE)</f>
        <v>Fencers</v>
      </c>
      <c r="C204" s="176">
        <v>1</v>
      </c>
      <c r="D204" s="176">
        <v>0.27833333333333332</v>
      </c>
      <c r="E204" s="176">
        <v>5.5000000000000014E-2</v>
      </c>
      <c r="F204" s="176">
        <v>0.61166666666666669</v>
      </c>
      <c r="G204" s="176">
        <v>0.27833333333333332</v>
      </c>
      <c r="H204" s="176">
        <v>0</v>
      </c>
      <c r="I204" s="195">
        <f>(CORREL(C204:H204,'Your work interest results'!$B$9:$G$9)+1)/200*100</f>
        <v>0.60753185842601942</v>
      </c>
      <c r="J204" s="200">
        <f t="shared" si="5"/>
        <v>0.60755749945166049</v>
      </c>
      <c r="R204" s="180"/>
    </row>
    <row r="205" spans="1:18" ht="14.5" customHeight="1">
      <c r="A205" s="175">
        <v>8215</v>
      </c>
      <c r="B205" s="175" t="str">
        <f>VLOOKUP(A205,OccupationInfo!A:B,2,FALSE)</f>
        <v>Paving and Surfacing Labourers</v>
      </c>
      <c r="C205" s="176">
        <v>1</v>
      </c>
      <c r="D205" s="176">
        <v>0</v>
      </c>
      <c r="E205" s="176">
        <v>0.11166666666666665</v>
      </c>
      <c r="F205" s="176">
        <v>0.27833333333333332</v>
      </c>
      <c r="G205" s="176">
        <v>0.22166666666666668</v>
      </c>
      <c r="H205" s="176">
        <v>0</v>
      </c>
      <c r="I205" s="195">
        <f>(CORREL(C205:H205,'Your work interest results'!$B$9:$G$9)+1)/200*100</f>
        <v>0.64857870978449983</v>
      </c>
      <c r="J205" s="200">
        <f t="shared" si="5"/>
        <v>0.6485912097844998</v>
      </c>
      <c r="R205" s="180"/>
    </row>
    <row r="206" spans="1:18" ht="14.5" customHeight="1">
      <c r="A206" s="175">
        <v>8216</v>
      </c>
      <c r="B206" s="175" t="str">
        <f>VLOOKUP(A206,OccupationInfo!A:B,2,FALSE)</f>
        <v>Railway Track Workers</v>
      </c>
      <c r="C206" s="176">
        <v>1</v>
      </c>
      <c r="D206" s="176">
        <v>5.5000000000000014E-2</v>
      </c>
      <c r="E206" s="176">
        <v>0</v>
      </c>
      <c r="F206" s="176">
        <v>0.22166666666666668</v>
      </c>
      <c r="G206" s="176">
        <v>0.11166666666666665</v>
      </c>
      <c r="H206" s="176">
        <v>0</v>
      </c>
      <c r="I206" s="195">
        <f>(CORREL(C206:H206,'Your work interest results'!$B$9:$G$9)+1)/200*100</f>
        <v>0.6708535232250965</v>
      </c>
      <c r="J206" s="200">
        <f t="shared" si="5"/>
        <v>0.67086451223608556</v>
      </c>
      <c r="R206" s="180"/>
    </row>
    <row r="207" spans="1:18" ht="14.5" customHeight="1">
      <c r="A207" s="175">
        <v>8311</v>
      </c>
      <c r="B207" s="175" t="str">
        <f>VLOOKUP(A207,OccupationInfo!A:B,2,FALSE)</f>
        <v>Food and Drink Factory Workers</v>
      </c>
      <c r="C207" s="176">
        <v>1</v>
      </c>
      <c r="D207" s="176">
        <v>0.38833333333333336</v>
      </c>
      <c r="E207" s="176">
        <v>0.11166666666666665</v>
      </c>
      <c r="F207" s="176">
        <v>0.83333333333333337</v>
      </c>
      <c r="G207" s="176">
        <v>0.33333333333333331</v>
      </c>
      <c r="H207" s="176">
        <v>0</v>
      </c>
      <c r="I207" s="195">
        <f>(CORREL(C207:H207,'Your work interest results'!$B$9:$G$9)+1)/200*100</f>
        <v>0.57686242955905753</v>
      </c>
      <c r="J207" s="200">
        <f t="shared" si="5"/>
        <v>0.57688590373746129</v>
      </c>
      <c r="R207" s="180"/>
    </row>
    <row r="208" spans="1:18" ht="14.5" customHeight="1">
      <c r="A208" s="175">
        <v>8313</v>
      </c>
      <c r="B208" s="175" t="str">
        <f>VLOOKUP(A208,OccupationInfo!A:B,2,FALSE)</f>
        <v>Meat, Poultry and Seafood Process Workers</v>
      </c>
      <c r="C208" s="176">
        <v>1</v>
      </c>
      <c r="D208" s="176">
        <v>0.16666666666666666</v>
      </c>
      <c r="E208" s="176">
        <v>0.11166666666666665</v>
      </c>
      <c r="F208" s="176">
        <v>0.66666666666666663</v>
      </c>
      <c r="G208" s="176">
        <v>0.27833333333333332</v>
      </c>
      <c r="H208" s="176">
        <v>0</v>
      </c>
      <c r="I208" s="195">
        <f>(CORREL(C208:H208,'Your work interest results'!$B$9:$G$9)+1)/200*100</f>
        <v>0.57918790782236362</v>
      </c>
      <c r="J208" s="200">
        <f t="shared" si="5"/>
        <v>0.57920324524567646</v>
      </c>
      <c r="R208" s="180"/>
    </row>
    <row r="209" spans="1:18" ht="14.5" customHeight="1">
      <c r="A209" s="175">
        <v>8321</v>
      </c>
      <c r="B209" s="175" t="str">
        <f>VLOOKUP(A209,OccupationInfo!A:B,2,FALSE)</f>
        <v>Packers</v>
      </c>
      <c r="C209" s="176">
        <v>1</v>
      </c>
      <c r="D209" s="176">
        <v>0.33333333333333331</v>
      </c>
      <c r="E209" s="176">
        <v>0.11166666666666665</v>
      </c>
      <c r="F209" s="176">
        <v>0.72166666666666668</v>
      </c>
      <c r="G209" s="176">
        <v>0.11166666666666665</v>
      </c>
      <c r="H209" s="176">
        <v>0</v>
      </c>
      <c r="I209" s="195">
        <f>(CORREL(C209:H209,'Your work interest results'!$B$9:$G$9)+1)/200*100</f>
        <v>0.64032132094634686</v>
      </c>
      <c r="J209" s="200">
        <f t="shared" si="5"/>
        <v>0.64033414145916734</v>
      </c>
      <c r="R209" s="180"/>
    </row>
    <row r="210" spans="1:18" ht="14.5" customHeight="1">
      <c r="A210" s="175">
        <v>8322</v>
      </c>
      <c r="B210" s="175" t="str">
        <f>VLOOKUP(A210,OccupationInfo!A:B,2,FALSE)</f>
        <v>Product Assemblers</v>
      </c>
      <c r="C210" s="176">
        <v>1</v>
      </c>
      <c r="D210" s="176">
        <v>0.11166666666666665</v>
      </c>
      <c r="E210" s="176">
        <v>0</v>
      </c>
      <c r="F210" s="176">
        <v>0.33333333333333331</v>
      </c>
      <c r="G210" s="176">
        <v>0.16666666666666666</v>
      </c>
      <c r="H210" s="176">
        <v>0</v>
      </c>
      <c r="I210" s="195">
        <f>(CORREL(C210:H210,'Your work interest results'!$B$9:$G$9)+1)/200*100</f>
        <v>0.64730310382138323</v>
      </c>
      <c r="J210" s="200">
        <f t="shared" si="5"/>
        <v>0.64731459807425684</v>
      </c>
      <c r="R210" s="180"/>
    </row>
    <row r="211" spans="1:18" ht="14.5" customHeight="1">
      <c r="A211" s="175">
        <v>8392</v>
      </c>
      <c r="B211" s="175" t="str">
        <f>VLOOKUP(A211,OccupationInfo!A:B,2,FALSE)</f>
        <v>Plastics and Rubber Factory Workers</v>
      </c>
      <c r="C211" s="176">
        <v>1</v>
      </c>
      <c r="D211" s="176">
        <v>0.16666666666666666</v>
      </c>
      <c r="E211" s="176">
        <v>0</v>
      </c>
      <c r="F211" s="176">
        <v>0.22166666666666668</v>
      </c>
      <c r="G211" s="176">
        <v>0.11166666666666665</v>
      </c>
      <c r="H211" s="176">
        <v>5.5000000000000014E-2</v>
      </c>
      <c r="I211" s="195">
        <f>(CORREL(C211:H211,'Your work interest results'!$B$9:$G$9)+1)/200*100</f>
        <v>0.69134761673080003</v>
      </c>
      <c r="J211" s="200">
        <f t="shared" si="5"/>
        <v>0.69135963596156924</v>
      </c>
      <c r="R211" s="180"/>
    </row>
    <row r="212" spans="1:18" ht="14.5" customHeight="1">
      <c r="A212" s="175">
        <v>8394</v>
      </c>
      <c r="B212" s="175" t="str">
        <f>VLOOKUP(A212,OccupationInfo!A:B,2,FALSE)</f>
        <v>Timber and Wood Process Workers</v>
      </c>
      <c r="C212" s="176">
        <v>1</v>
      </c>
      <c r="D212" s="176">
        <v>0.38833333333333336</v>
      </c>
      <c r="E212" s="176">
        <v>0.11166666666666665</v>
      </c>
      <c r="F212" s="176">
        <v>0.66666666666666663</v>
      </c>
      <c r="G212" s="176">
        <v>0</v>
      </c>
      <c r="H212" s="176">
        <v>0</v>
      </c>
      <c r="I212" s="195">
        <f>(CORREL(C212:H212,'Your work interest results'!$B$9:$G$9)+1)/200*100</f>
        <v>0.68724264799922385</v>
      </c>
      <c r="J212" s="200">
        <f t="shared" si="5"/>
        <v>0.68725182231115045</v>
      </c>
      <c r="R212" s="180"/>
    </row>
    <row r="213" spans="1:18" ht="14.5" customHeight="1">
      <c r="A213" s="175">
        <v>8411</v>
      </c>
      <c r="B213" s="175" t="str">
        <f>VLOOKUP(A213,OccupationInfo!A:B,2,FALSE)</f>
        <v>Aquaculture Workers</v>
      </c>
      <c r="C213" s="176">
        <v>1</v>
      </c>
      <c r="D213" s="176">
        <v>5.5000000000000014E-2</v>
      </c>
      <c r="E213" s="176">
        <v>0</v>
      </c>
      <c r="F213" s="176">
        <v>0.22166666666666668</v>
      </c>
      <c r="G213" s="176">
        <v>5.5000000000000014E-2</v>
      </c>
      <c r="H213" s="176">
        <v>0</v>
      </c>
      <c r="I213" s="195">
        <f>(CORREL(C213:H213,'Your work interest results'!$B$9:$G$9)+1)/200*100</f>
        <v>0.68228835628878248</v>
      </c>
      <c r="J213" s="200">
        <f t="shared" si="5"/>
        <v>0.68246692771735395</v>
      </c>
      <c r="R213" s="180"/>
    </row>
    <row r="214" spans="1:18" ht="14.5" customHeight="1">
      <c r="A214" s="175">
        <v>8412</v>
      </c>
      <c r="B214" s="175" t="str">
        <f>VLOOKUP(A214,OccupationInfo!A:B,2,FALSE)</f>
        <v>Crop Farm Workers</v>
      </c>
      <c r="C214" s="176">
        <v>1</v>
      </c>
      <c r="D214" s="176">
        <v>5.5000000000000014E-2</v>
      </c>
      <c r="E214" s="176">
        <v>0</v>
      </c>
      <c r="F214" s="176">
        <v>0.16666666666666666</v>
      </c>
      <c r="G214" s="176">
        <v>0</v>
      </c>
      <c r="H214" s="176">
        <v>0</v>
      </c>
      <c r="I214" s="195">
        <f>(CORREL(C214:H214,'Your work interest results'!$B$9:$G$9)+1)/200*100</f>
        <v>0.70504580676866779</v>
      </c>
      <c r="J214" s="200">
        <f t="shared" si="5"/>
        <v>0.70508580676866783</v>
      </c>
      <c r="R214" s="180"/>
    </row>
    <row r="215" spans="1:18" ht="14.5" customHeight="1">
      <c r="A215" s="175">
        <v>8414</v>
      </c>
      <c r="B215" s="175" t="str">
        <f>VLOOKUP(A215,OccupationInfo!A:B,2,FALSE)</f>
        <v>Garden and Nursery Labourers</v>
      </c>
      <c r="C215" s="176">
        <v>1</v>
      </c>
      <c r="D215" s="176">
        <v>5.5000000000000014E-2</v>
      </c>
      <c r="E215" s="176">
        <v>0</v>
      </c>
      <c r="F215" s="176">
        <v>0.16666666666666666</v>
      </c>
      <c r="G215" s="176">
        <v>5.5000000000000014E-2</v>
      </c>
      <c r="H215" s="176">
        <v>0</v>
      </c>
      <c r="I215" s="195">
        <f>(CORREL(C215:H215,'Your work interest results'!$B$9:$G$9)+1)/200*100</f>
        <v>0.69484260923000218</v>
      </c>
      <c r="J215" s="200">
        <f t="shared" si="5"/>
        <v>0.69486483145222444</v>
      </c>
      <c r="R215" s="180"/>
    </row>
    <row r="216" spans="1:18" ht="14.5" customHeight="1">
      <c r="A216" s="175">
        <v>8415</v>
      </c>
      <c r="B216" s="175" t="str">
        <f>VLOOKUP(A216,OccupationInfo!A:B,2,FALSE)</f>
        <v>Livestock Farm Workers</v>
      </c>
      <c r="C216" s="176">
        <v>1</v>
      </c>
      <c r="D216" s="176">
        <v>5.5000000000000014E-2</v>
      </c>
      <c r="E216" s="176">
        <v>0</v>
      </c>
      <c r="F216" s="176">
        <v>0.22166666666666668</v>
      </c>
      <c r="G216" s="176">
        <v>5.5000000000000014E-2</v>
      </c>
      <c r="H216" s="176">
        <v>0</v>
      </c>
      <c r="I216" s="195">
        <f>(CORREL(C216:H216,'Your work interest results'!$B$9:$G$9)+1)/200*100</f>
        <v>0.68228835628878248</v>
      </c>
      <c r="J216" s="200">
        <f t="shared" si="5"/>
        <v>0.6823044853210406</v>
      </c>
      <c r="R216" s="180"/>
    </row>
    <row r="217" spans="1:18" ht="14.5" customHeight="1">
      <c r="A217" s="175">
        <v>8416</v>
      </c>
      <c r="B217" s="175" t="str">
        <f>VLOOKUP(A217,OccupationInfo!A:B,2,FALSE)</f>
        <v>Mixed Crop and Livestock Farm Workers</v>
      </c>
      <c r="C217" s="176">
        <v>1</v>
      </c>
      <c r="D217" s="176">
        <v>5.5000000000000014E-2</v>
      </c>
      <c r="E217" s="176">
        <v>0</v>
      </c>
      <c r="F217" s="176">
        <v>0.22166666666666668</v>
      </c>
      <c r="G217" s="176">
        <v>5.5000000000000014E-2</v>
      </c>
      <c r="H217" s="176">
        <v>0</v>
      </c>
      <c r="I217" s="195">
        <f>(CORREL(C217:H217,'Your work interest results'!$B$9:$G$9)+1)/200*100</f>
        <v>0.68228835628878248</v>
      </c>
      <c r="J217" s="200">
        <f t="shared" si="5"/>
        <v>0.68230256083423702</v>
      </c>
      <c r="R217" s="180"/>
    </row>
    <row r="218" spans="1:18" ht="14.5" customHeight="1">
      <c r="A218" s="175">
        <v>8511</v>
      </c>
      <c r="B218" s="175" t="str">
        <f>VLOOKUP(A218,OccupationInfo!A:B,2,FALSE)</f>
        <v>Fast Food Cooks</v>
      </c>
      <c r="C218" s="176">
        <v>0.94499999999999995</v>
      </c>
      <c r="D218" s="176">
        <v>0.11166666666666665</v>
      </c>
      <c r="E218" s="176">
        <v>0</v>
      </c>
      <c r="F218" s="176">
        <v>0.77833333333333332</v>
      </c>
      <c r="G218" s="176">
        <v>0.33333333333333331</v>
      </c>
      <c r="H218" s="176">
        <v>0.27833333333333332</v>
      </c>
      <c r="I218" s="195">
        <f>(CORREL(C218:H218,'Your work interest results'!$B$9:$G$9)+1)/200*100</f>
        <v>0.41880141921406833</v>
      </c>
      <c r="J218" s="200">
        <f t="shared" si="5"/>
        <v>0.41882719240994459</v>
      </c>
      <c r="R218" s="180"/>
    </row>
    <row r="219" spans="1:18" ht="14.5" customHeight="1">
      <c r="A219" s="175">
        <v>8513</v>
      </c>
      <c r="B219" s="175" t="str">
        <f>VLOOKUP(A219,OccupationInfo!A:B,2,FALSE)</f>
        <v>Kitchenhands</v>
      </c>
      <c r="C219" s="176">
        <v>0.94499999999999995</v>
      </c>
      <c r="D219" s="176">
        <v>0.11166666666666665</v>
      </c>
      <c r="E219" s="176">
        <v>5.5000000000000014E-2</v>
      </c>
      <c r="F219" s="176">
        <v>0.83333333333333337</v>
      </c>
      <c r="G219" s="176">
        <v>0.27833333333333332</v>
      </c>
      <c r="H219" s="176">
        <v>0.27833333333333332</v>
      </c>
      <c r="I219" s="195">
        <f>(CORREL(C219:H219,'Your work interest results'!$B$9:$G$9)+1)/200*100</f>
        <v>0.43280249882141819</v>
      </c>
      <c r="J219" s="200">
        <f t="shared" si="5"/>
        <v>0.43281968095200241</v>
      </c>
      <c r="R219" s="180"/>
    </row>
    <row r="220" spans="1:18" ht="14.5" customHeight="1">
      <c r="A220" s="175">
        <v>8911</v>
      </c>
      <c r="B220" s="175" t="str">
        <f>VLOOKUP(A220,OccupationInfo!A:B,2,FALSE)</f>
        <v>Freight and Furniture Handlers</v>
      </c>
      <c r="C220" s="176">
        <v>1</v>
      </c>
      <c r="D220" s="176">
        <v>0</v>
      </c>
      <c r="E220" s="176">
        <v>0</v>
      </c>
      <c r="F220" s="176">
        <v>0.22166666666666668</v>
      </c>
      <c r="G220" s="176">
        <v>0.11166666666666665</v>
      </c>
      <c r="H220" s="176">
        <v>0</v>
      </c>
      <c r="I220" s="195">
        <f>(CORREL(C220:H220,'Your work interest results'!$B$9:$G$9)+1)/200*100</f>
        <v>0.65555523676366856</v>
      </c>
      <c r="J220" s="200">
        <f t="shared" si="5"/>
        <v>0.65557827823832293</v>
      </c>
      <c r="R220" s="180"/>
    </row>
    <row r="221" spans="1:18" ht="14.5" customHeight="1">
      <c r="A221" s="175">
        <v>8912</v>
      </c>
      <c r="B221" s="175" t="str">
        <f>VLOOKUP(A221,OccupationInfo!A:B,2,FALSE)</f>
        <v>Shelf Fillers</v>
      </c>
      <c r="C221" s="176">
        <v>0.72166666666666668</v>
      </c>
      <c r="D221" s="176">
        <v>5.5000000000000014E-2</v>
      </c>
      <c r="E221" s="176">
        <v>5.5000000000000014E-2</v>
      </c>
      <c r="F221" s="176">
        <v>0.83333333333333337</v>
      </c>
      <c r="G221" s="176">
        <v>0.61166666666666669</v>
      </c>
      <c r="H221" s="176">
        <v>0.27833333333333332</v>
      </c>
      <c r="I221" s="195">
        <f>(CORREL(C221:H221,'Your work interest results'!$B$9:$G$9)+1)/200*100</f>
        <v>0.26201114709440704</v>
      </c>
      <c r="J221" s="200">
        <f t="shared" si="5"/>
        <v>0.26202122773956832</v>
      </c>
      <c r="R221" s="180"/>
    </row>
    <row r="222" spans="1:18" ht="14.5" customHeight="1">
      <c r="A222" s="175">
        <v>8991</v>
      </c>
      <c r="B222" s="175" t="str">
        <f>VLOOKUP(A222,OccupationInfo!A:B,2,FALSE)</f>
        <v>Caretakers</v>
      </c>
      <c r="C222" s="176">
        <v>0.94499999999999995</v>
      </c>
      <c r="D222" s="176">
        <v>0</v>
      </c>
      <c r="E222" s="176">
        <v>0</v>
      </c>
      <c r="F222" s="176">
        <v>0.44500000000000001</v>
      </c>
      <c r="G222" s="176">
        <v>0.27833333333333332</v>
      </c>
      <c r="H222" s="176">
        <v>5.5000000000000014E-2</v>
      </c>
      <c r="I222" s="195">
        <f>(CORREL(C222:H222,'Your work interest results'!$B$9:$G$9)+1)/200*100</f>
        <v>0.54136075184233012</v>
      </c>
      <c r="J222" s="200">
        <f t="shared" si="5"/>
        <v>0.54142404298157065</v>
      </c>
      <c r="R222" s="180"/>
    </row>
    <row r="223" spans="1:18" ht="14.5" customHeight="1">
      <c r="A223" s="175">
        <v>8993</v>
      </c>
      <c r="B223" s="175" t="str">
        <f>VLOOKUP(A223,OccupationInfo!A:B,2,FALSE)</f>
        <v>Handypersons</v>
      </c>
      <c r="C223" s="176">
        <v>0.94499999999999995</v>
      </c>
      <c r="D223" s="176">
        <v>0</v>
      </c>
      <c r="E223" s="176">
        <v>0.11166666666666665</v>
      </c>
      <c r="F223" s="176">
        <v>0.27833333333333332</v>
      </c>
      <c r="G223" s="176">
        <v>0.22166666666666668</v>
      </c>
      <c r="H223" s="176">
        <v>5.5000000000000014E-2</v>
      </c>
      <c r="I223" s="195">
        <f>(CORREL(C223:H223,'Your work interest results'!$B$9:$G$9)+1)/200*100</f>
        <v>0.6319575998243776</v>
      </c>
      <c r="J223" s="200">
        <f t="shared" si="5"/>
        <v>0.63197843315771096</v>
      </c>
      <c r="R223" s="180"/>
    </row>
    <row r="224" spans="1:18" ht="14.5" customHeight="1">
      <c r="A224" s="175">
        <v>8994</v>
      </c>
      <c r="B224" s="175" t="str">
        <f>VLOOKUP(A224,OccupationInfo!A:B,2,FALSE)</f>
        <v>Motor Vehicle Parts and Accessories Fitters</v>
      </c>
      <c r="C224" s="176">
        <v>1</v>
      </c>
      <c r="D224" s="176">
        <v>0.38833333333333336</v>
      </c>
      <c r="E224" s="176">
        <v>0</v>
      </c>
      <c r="F224" s="176">
        <v>0.33333333333333331</v>
      </c>
      <c r="G224" s="176">
        <v>0.16666666666666666</v>
      </c>
      <c r="H224" s="176">
        <v>0</v>
      </c>
      <c r="I224" s="195">
        <f>(CORREL(C224:H224,'Your work interest results'!$B$9:$G$9)+1)/200*100</f>
        <v>0.71744816213972973</v>
      </c>
      <c r="J224" s="200">
        <f t="shared" si="5"/>
        <v>0.71746212862017666</v>
      </c>
      <c r="R224" s="180"/>
    </row>
    <row r="225" spans="1:18" ht="14.5" customHeight="1">
      <c r="A225" s="175">
        <v>8996</v>
      </c>
      <c r="B225" s="175" t="str">
        <f>VLOOKUP(A225,OccupationInfo!A:B,2,FALSE)</f>
        <v>Recycling and Rubbish Collectors</v>
      </c>
      <c r="C225" s="176">
        <v>1</v>
      </c>
      <c r="D225" s="176">
        <v>5.5000000000000014E-2</v>
      </c>
      <c r="E225" s="176">
        <v>0</v>
      </c>
      <c r="F225" s="176">
        <v>0.44500000000000001</v>
      </c>
      <c r="G225" s="176">
        <v>0.22166666666666668</v>
      </c>
      <c r="H225" s="176">
        <v>0</v>
      </c>
      <c r="I225" s="195">
        <f>(CORREL(C225:H225,'Your work interest results'!$B$9:$G$9)+1)/200*100</f>
        <v>0.59115725019392795</v>
      </c>
      <c r="J225" s="200">
        <f t="shared" si="5"/>
        <v>0.59116804932999711</v>
      </c>
      <c r="R225" s="180"/>
    </row>
    <row r="226" spans="1:18" ht="14.5" customHeight="1">
      <c r="A226" s="175">
        <v>8997</v>
      </c>
      <c r="B226" s="175" t="str">
        <f>VLOOKUP(A226,OccupationInfo!A:B,2,FALSE)</f>
        <v>Vending Machine Attendants</v>
      </c>
      <c r="C226" s="176">
        <v>1</v>
      </c>
      <c r="D226" s="176">
        <v>0.38833333333333336</v>
      </c>
      <c r="E226" s="176">
        <v>0</v>
      </c>
      <c r="F226" s="176">
        <v>0.66666666666666663</v>
      </c>
      <c r="G226" s="176">
        <v>0.33333333333333331</v>
      </c>
      <c r="H226" s="176">
        <v>0</v>
      </c>
      <c r="I226" s="195">
        <f>(CORREL(C226:H226,'Your work interest results'!$B$9:$G$9)+1)/200*100</f>
        <v>0.59118706802859344</v>
      </c>
      <c r="J226" s="200">
        <f t="shared" si="5"/>
        <v>0.59119590195085492</v>
      </c>
      <c r="R226" s="180"/>
    </row>
    <row r="227" spans="1:18" ht="14.5" customHeight="1">
      <c r="A227" s="175">
        <v>131112</v>
      </c>
      <c r="B227" s="175" t="str">
        <f>VLOOKUP(A227,OccupationInfo!A:B,2,FALSE)</f>
        <v>Sales and Marketing Managers</v>
      </c>
      <c r="C227" s="176">
        <v>0</v>
      </c>
      <c r="D227" s="176">
        <v>0.22166666666666668</v>
      </c>
      <c r="E227" s="176">
        <v>0.44500000000000001</v>
      </c>
      <c r="F227" s="176">
        <v>0.72166666666666668</v>
      </c>
      <c r="G227" s="176">
        <v>1</v>
      </c>
      <c r="H227" s="176">
        <v>0.27833333333333332</v>
      </c>
      <c r="I227" s="195">
        <f>(CORREL(C227:H227,'Your work interest results'!$B$9:$G$9)+1)/200*100</f>
        <v>0.16505035652161343</v>
      </c>
      <c r="J227" s="200">
        <f t="shared" si="5"/>
        <v>0.16506072996559684</v>
      </c>
      <c r="R227" s="180"/>
    </row>
    <row r="228" spans="1:18" ht="14.5" customHeight="1">
      <c r="A228" s="175">
        <v>131113</v>
      </c>
      <c r="B228" s="175" t="str">
        <f>VLOOKUP(A228,OccupationInfo!A:B,2,FALSE)</f>
        <v>Advertising Managers</v>
      </c>
      <c r="C228" s="176">
        <v>0.11166666666666665</v>
      </c>
      <c r="D228" s="176">
        <v>0.16666666666666666</v>
      </c>
      <c r="E228" s="176">
        <v>0.72166666666666668</v>
      </c>
      <c r="F228" s="176">
        <v>0.61166666666666669</v>
      </c>
      <c r="G228" s="176">
        <v>1</v>
      </c>
      <c r="H228" s="176">
        <v>0.22166666666666668</v>
      </c>
      <c r="I228" s="195">
        <f>(CORREL(C228:H228,'Your work interest results'!$B$9:$G$9)+1)/200*100</f>
        <v>0.28841925314151373</v>
      </c>
      <c r="J228" s="200">
        <f t="shared" si="5"/>
        <v>0.28904425314151372</v>
      </c>
      <c r="R228" s="180"/>
    </row>
    <row r="229" spans="1:18" ht="14.5" customHeight="1">
      <c r="A229" s="175">
        <v>131114</v>
      </c>
      <c r="B229" s="175" t="str">
        <f>VLOOKUP(A229,OccupationInfo!A:B,2,FALSE)</f>
        <v>Public Relations Managers</v>
      </c>
      <c r="C229" s="176">
        <v>5.5000000000000014E-2</v>
      </c>
      <c r="D229" s="176">
        <v>5.5000000000000014E-2</v>
      </c>
      <c r="E229" s="176">
        <v>0.66666666666666663</v>
      </c>
      <c r="F229" s="176">
        <v>0.44500000000000001</v>
      </c>
      <c r="G229" s="176">
        <v>1</v>
      </c>
      <c r="H229" s="176">
        <v>0.44500000000000001</v>
      </c>
      <c r="I229" s="195">
        <f>(CORREL(C229:H229,'Your work interest results'!$B$9:$G$9)+1)/200*100</f>
        <v>0.22055208596200043</v>
      </c>
      <c r="J229" s="200">
        <f t="shared" si="5"/>
        <v>0.22056329672433228</v>
      </c>
      <c r="R229" s="180"/>
    </row>
    <row r="230" spans="1:18" ht="14.5" customHeight="1">
      <c r="A230" s="175">
        <v>133311</v>
      </c>
      <c r="B230" s="175" t="str">
        <f>VLOOKUP(A230,OccupationInfo!A:B,2,FALSE)</f>
        <v>Importers and Exporters</v>
      </c>
      <c r="C230" s="176">
        <v>0.16666666666666666</v>
      </c>
      <c r="D230" s="176">
        <v>0</v>
      </c>
      <c r="E230" s="176">
        <v>5.5000000000000014E-2</v>
      </c>
      <c r="F230" s="176">
        <v>0.77833333333333332</v>
      </c>
      <c r="G230" s="176">
        <v>0.88833333333333331</v>
      </c>
      <c r="H230" s="176">
        <v>0.33333333333333331</v>
      </c>
      <c r="I230" s="195">
        <f>(CORREL(C230:H230,'Your work interest results'!$B$9:$G$9)+1)/200*100</f>
        <v>7.0471629761153398E-2</v>
      </c>
      <c r="J230" s="200">
        <f t="shared" si="5"/>
        <v>7.0490217121748189E-2</v>
      </c>
      <c r="R230" s="180"/>
    </row>
    <row r="231" spans="1:18" ht="14.5" customHeight="1">
      <c r="A231" s="175">
        <v>133312</v>
      </c>
      <c r="B231" s="175" t="str">
        <f>VLOOKUP(A231,OccupationInfo!A:B,2,FALSE)</f>
        <v>Wholesalers</v>
      </c>
      <c r="C231" s="176">
        <v>0.38833333333333336</v>
      </c>
      <c r="D231" s="176">
        <v>0.16666666666666666</v>
      </c>
      <c r="E231" s="176">
        <v>5.5000000000000014E-2</v>
      </c>
      <c r="F231" s="176">
        <v>0.77833333333333332</v>
      </c>
      <c r="G231" s="176">
        <v>1</v>
      </c>
      <c r="H231" s="176">
        <v>0.22166666666666668</v>
      </c>
      <c r="I231" s="195">
        <f>(CORREL(C231:H231,'Your work interest results'!$B$9:$G$9)+1)/200*100</f>
        <v>0.16116368797089792</v>
      </c>
      <c r="J231" s="200">
        <f t="shared" si="5"/>
        <v>0.16117227903619002</v>
      </c>
      <c r="R231" s="180"/>
    </row>
    <row r="232" spans="1:18" ht="14.5" customHeight="1">
      <c r="A232" s="175">
        <v>133513</v>
      </c>
      <c r="B232" s="175" t="str">
        <f>VLOOKUP(A232,OccupationInfo!A:B,2,FALSE)</f>
        <v>Mine Managers</v>
      </c>
      <c r="C232" s="176">
        <v>0.27833333333333332</v>
      </c>
      <c r="D232" s="176">
        <v>0.22166666666666668</v>
      </c>
      <c r="E232" s="176">
        <v>5.5000000000000014E-2</v>
      </c>
      <c r="F232" s="176">
        <v>0.83333333333333337</v>
      </c>
      <c r="G232" s="176">
        <v>1</v>
      </c>
      <c r="H232" s="176">
        <v>0.38833333333333336</v>
      </c>
      <c r="I232" s="195">
        <f>(CORREL(C232:H232,'Your work interest results'!$B$9:$G$9)+1)/200*100</f>
        <v>9.0408779402629147E-2</v>
      </c>
      <c r="J232" s="200">
        <f t="shared" si="5"/>
        <v>9.0423188624531164E-2</v>
      </c>
      <c r="R232" s="180"/>
    </row>
    <row r="233" spans="1:18" ht="14.5" customHeight="1">
      <c r="A233" s="175">
        <v>133611</v>
      </c>
      <c r="B233" s="175" t="str">
        <f>VLOOKUP(A233,OccupationInfo!A:B,2,FALSE)</f>
        <v>Supply and Distribution Managers</v>
      </c>
      <c r="C233" s="176">
        <v>0.27833333333333332</v>
      </c>
      <c r="D233" s="176">
        <v>0.16666666666666666</v>
      </c>
      <c r="E233" s="176">
        <v>0.11166666666666665</v>
      </c>
      <c r="F233" s="176">
        <v>0.61166666666666669</v>
      </c>
      <c r="G233" s="176">
        <v>1</v>
      </c>
      <c r="H233" s="176">
        <v>0.22166666666666668</v>
      </c>
      <c r="I233" s="195">
        <f>(CORREL(C233:H233,'Your work interest results'!$B$9:$G$9)+1)/200*100</f>
        <v>0.1604337706668883</v>
      </c>
      <c r="J233" s="200">
        <f t="shared" si="5"/>
        <v>0.16044327637031036</v>
      </c>
      <c r="R233" s="180"/>
    </row>
    <row r="234" spans="1:18" ht="14.5" customHeight="1">
      <c r="A234" s="175">
        <v>133612</v>
      </c>
      <c r="B234" s="175" t="str">
        <f>VLOOKUP(A234,OccupationInfo!A:B,2,FALSE)</f>
        <v>Procurement Managers</v>
      </c>
      <c r="C234" s="176">
        <v>0.27833333333333332</v>
      </c>
      <c r="D234" s="176">
        <v>0.16666666666666666</v>
      </c>
      <c r="E234" s="176">
        <v>5.5000000000000014E-2</v>
      </c>
      <c r="F234" s="176">
        <v>0.72166666666666668</v>
      </c>
      <c r="G234" s="176">
        <v>1</v>
      </c>
      <c r="H234" s="176">
        <v>0.27833333333333332</v>
      </c>
      <c r="I234" s="195">
        <f>(CORREL(C234:H234,'Your work interest results'!$B$9:$G$9)+1)/200*100</f>
        <v>0.12449586019145881</v>
      </c>
      <c r="J234" s="200">
        <f t="shared" si="5"/>
        <v>0.12450738092878599</v>
      </c>
      <c r="R234" s="180"/>
    </row>
    <row r="235" spans="1:18" ht="14.5" customHeight="1">
      <c r="A235" s="175">
        <v>134411</v>
      </c>
      <c r="B235" s="175" t="str">
        <f>VLOOKUP(A235,OccupationInfo!A:B,2,FALSE)</f>
        <v>Faculty Heads</v>
      </c>
      <c r="C235" s="176">
        <v>0</v>
      </c>
      <c r="D235" s="176">
        <v>0.33333333333333331</v>
      </c>
      <c r="E235" s="176">
        <v>0.33333333333333331</v>
      </c>
      <c r="F235" s="176">
        <v>0.66666666666666663</v>
      </c>
      <c r="G235" s="176">
        <v>1</v>
      </c>
      <c r="H235" s="176">
        <v>0.61166666666666669</v>
      </c>
      <c r="I235" s="195">
        <f>(CORREL(C235:H235,'Your work interest results'!$B$9:$G$9)+1)/200*100</f>
        <v>7.3614754399207172E-2</v>
      </c>
      <c r="J235" s="200">
        <f t="shared" si="5"/>
        <v>7.3641209425662199E-2</v>
      </c>
      <c r="R235" s="180"/>
    </row>
    <row r="236" spans="1:18" ht="14.5" customHeight="1">
      <c r="A236" s="175">
        <v>135111</v>
      </c>
      <c r="B236" s="175" t="str">
        <f>VLOOKUP(A236,OccupationInfo!A:B,2,FALSE)</f>
        <v>Chief Information Officers</v>
      </c>
      <c r="C236" s="176">
        <v>0.5</v>
      </c>
      <c r="D236" s="176">
        <v>0.55500000000000005</v>
      </c>
      <c r="E236" s="176">
        <v>0.11166666666666665</v>
      </c>
      <c r="F236" s="176">
        <v>0.72166666666666668</v>
      </c>
      <c r="G236" s="176">
        <v>0.94499999999999995</v>
      </c>
      <c r="H236" s="176">
        <v>0.11166666666666665</v>
      </c>
      <c r="I236" s="195">
        <f>(CORREL(C236:H236,'Your work interest results'!$B$9:$G$9)+1)/200*100</f>
        <v>0.33184099833270142</v>
      </c>
      <c r="J236" s="200">
        <f t="shared" si="5"/>
        <v>0.3318971781079823</v>
      </c>
      <c r="R236" s="180"/>
    </row>
    <row r="237" spans="1:18" ht="14.5" customHeight="1">
      <c r="A237" s="175">
        <v>135112</v>
      </c>
      <c r="B237" s="175" t="str">
        <f>VLOOKUP(A237,OccupationInfo!A:B,2,FALSE)</f>
        <v>ICT Project Managers</v>
      </c>
      <c r="C237" s="176">
        <v>0.11166666666666665</v>
      </c>
      <c r="D237" s="176">
        <v>0.33333333333333331</v>
      </c>
      <c r="E237" s="176">
        <v>0.16666666666666666</v>
      </c>
      <c r="F237" s="176">
        <v>0.38833333333333336</v>
      </c>
      <c r="G237" s="176">
        <v>0.94499999999999995</v>
      </c>
      <c r="H237" s="176">
        <v>0.16666666666666666</v>
      </c>
      <c r="I237" s="195">
        <f>(CORREL(C237:H237,'Your work interest results'!$B$9:$G$9)+1)/200*100</f>
        <v>0.23821079136981457</v>
      </c>
      <c r="J237" s="200">
        <f t="shared" si="5"/>
        <v>0.23822994845793719</v>
      </c>
      <c r="R237" s="180"/>
    </row>
    <row r="238" spans="1:18" ht="14.5" customHeight="1">
      <c r="A238" s="175">
        <v>139912</v>
      </c>
      <c r="B238" s="175" t="str">
        <f>VLOOKUP(A238,OccupationInfo!A:B,2,FALSE)</f>
        <v>Environmental Managers</v>
      </c>
      <c r="C238" s="176">
        <v>0</v>
      </c>
      <c r="D238" s="176">
        <v>0.55500000000000005</v>
      </c>
      <c r="E238" s="176">
        <v>0.27833333333333332</v>
      </c>
      <c r="F238" s="176">
        <v>0.55500000000000005</v>
      </c>
      <c r="G238" s="176">
        <v>1</v>
      </c>
      <c r="H238" s="176">
        <v>0.22166666666666668</v>
      </c>
      <c r="I238" s="195">
        <f>(CORREL(C238:H238,'Your work interest results'!$B$9:$G$9)+1)/200*100</f>
        <v>0.25290956557937361</v>
      </c>
      <c r="J238" s="200">
        <f t="shared" si="5"/>
        <v>0.25293718988876585</v>
      </c>
      <c r="R238" s="180"/>
    </row>
    <row r="239" spans="1:18" ht="14.5" customHeight="1">
      <c r="A239" s="175">
        <v>139913</v>
      </c>
      <c r="B239" s="175" t="str">
        <f>VLOOKUP(A239,OccupationInfo!A:B,2,FALSE)</f>
        <v>Laboratory Managers</v>
      </c>
      <c r="C239" s="176">
        <v>0.55500000000000005</v>
      </c>
      <c r="D239" s="176">
        <v>0.38833333333333336</v>
      </c>
      <c r="E239" s="176">
        <v>5.5000000000000014E-2</v>
      </c>
      <c r="F239" s="176">
        <v>0.77833333333333332</v>
      </c>
      <c r="G239" s="176">
        <v>1</v>
      </c>
      <c r="H239" s="176">
        <v>0.16666666666666666</v>
      </c>
      <c r="I239" s="195">
        <f>(CORREL(C239:H239,'Your work interest results'!$B$9:$G$9)+1)/200*100</f>
        <v>0.26060633561005975</v>
      </c>
      <c r="J239" s="200">
        <f t="shared" si="5"/>
        <v>0.26062345889773098</v>
      </c>
      <c r="R239" s="180"/>
    </row>
    <row r="240" spans="1:18" ht="14.5" customHeight="1">
      <c r="A240" s="175">
        <v>139914</v>
      </c>
      <c r="B240" s="175" t="str">
        <f>VLOOKUP(A240,OccupationInfo!A:B,2,FALSE)</f>
        <v>Quality Assurance Managers</v>
      </c>
      <c r="C240" s="176">
        <v>0.55500000000000005</v>
      </c>
      <c r="D240" s="176">
        <v>0.38833333333333336</v>
      </c>
      <c r="E240" s="176">
        <v>5.5000000000000014E-2</v>
      </c>
      <c r="F240" s="176">
        <v>0.77833333333333332</v>
      </c>
      <c r="G240" s="176">
        <v>1</v>
      </c>
      <c r="H240" s="176">
        <v>0.16666666666666666</v>
      </c>
      <c r="I240" s="195">
        <f>(CORREL(C240:H240,'Your work interest results'!$B$9:$G$9)+1)/200*100</f>
        <v>0.26060633561005975</v>
      </c>
      <c r="J240" s="200">
        <f t="shared" si="5"/>
        <v>0.26061747146752079</v>
      </c>
      <c r="R240" s="180"/>
    </row>
    <row r="241" spans="1:18" ht="14.5" customHeight="1">
      <c r="A241" s="175">
        <v>139915</v>
      </c>
      <c r="B241" s="175" t="str">
        <f>VLOOKUP(A241,OccupationInfo!A:B,2,FALSE)</f>
        <v>Sports Administrators</v>
      </c>
      <c r="C241" s="176">
        <v>0.44500000000000001</v>
      </c>
      <c r="D241" s="176">
        <v>0</v>
      </c>
      <c r="E241" s="176">
        <v>0.55500000000000005</v>
      </c>
      <c r="F241" s="176">
        <v>0.22166666666666668</v>
      </c>
      <c r="G241" s="176">
        <v>0.77833333333333332</v>
      </c>
      <c r="H241" s="176">
        <v>0.88833333333333331</v>
      </c>
      <c r="I241" s="195">
        <f>(CORREL(C241:H241,'Your work interest results'!$B$9:$G$9)+1)/200*100</f>
        <v>0.25762519340980072</v>
      </c>
      <c r="J241" s="200">
        <f t="shared" si="5"/>
        <v>0.25763495903480071</v>
      </c>
      <c r="R241" s="180"/>
    </row>
    <row r="242" spans="1:18" ht="14.5" customHeight="1">
      <c r="A242" s="175">
        <v>142114</v>
      </c>
      <c r="B242" s="175" t="str">
        <f>VLOOKUP(A242,OccupationInfo!A:B,2,FALSE)</f>
        <v>Hair and Beauty Salon Managers</v>
      </c>
      <c r="C242" s="176">
        <v>0.22166666666666668</v>
      </c>
      <c r="D242" s="176">
        <v>0</v>
      </c>
      <c r="E242" s="176">
        <v>0.22166666666666668</v>
      </c>
      <c r="F242" s="176">
        <v>0.66666666666666663</v>
      </c>
      <c r="G242" s="176">
        <v>1</v>
      </c>
      <c r="H242" s="176">
        <v>0.61166666666666669</v>
      </c>
      <c r="I242" s="195">
        <f>(CORREL(C242:H242,'Your work interest results'!$B$9:$G$9)+1)/200*100</f>
        <v>4.6527593120179067E-2</v>
      </c>
      <c r="J242" s="200">
        <f t="shared" si="5"/>
        <v>4.6548601523540414E-2</v>
      </c>
      <c r="R242" s="180"/>
    </row>
    <row r="243" spans="1:18" ht="14.5" customHeight="1">
      <c r="A243" s="175">
        <v>142115</v>
      </c>
      <c r="B243" s="175" t="str">
        <f>VLOOKUP(A243,OccupationInfo!A:B,2,FALSE)</f>
        <v>Post Office Managers</v>
      </c>
      <c r="C243" s="176">
        <v>0.33333333333333331</v>
      </c>
      <c r="D243" s="176">
        <v>0.11166666666666665</v>
      </c>
      <c r="E243" s="176">
        <v>0</v>
      </c>
      <c r="F243" s="176">
        <v>0.77833333333333332</v>
      </c>
      <c r="G243" s="176">
        <v>1</v>
      </c>
      <c r="H243" s="176">
        <v>0.55500000000000005</v>
      </c>
      <c r="I243" s="195">
        <f>(CORREL(C243:H243,'Your work interest results'!$B$9:$G$9)+1)/200*100</f>
        <v>5.5178124577670733E-2</v>
      </c>
      <c r="J243" s="200">
        <f t="shared" si="5"/>
        <v>5.5189944908640001E-2</v>
      </c>
      <c r="R243" s="180"/>
    </row>
    <row r="244" spans="1:18" ht="14.5" customHeight="1">
      <c r="A244" s="175">
        <v>142116</v>
      </c>
      <c r="B244" s="175" t="str">
        <f>VLOOKUP(A244,OccupationInfo!A:B,2,FALSE)</f>
        <v>Travel Agency Managers</v>
      </c>
      <c r="C244" s="176">
        <v>0.22166666666666668</v>
      </c>
      <c r="D244" s="176">
        <v>5.5000000000000014E-2</v>
      </c>
      <c r="E244" s="176">
        <v>0.27833333333333332</v>
      </c>
      <c r="F244" s="176">
        <v>0.77833333333333332</v>
      </c>
      <c r="G244" s="176">
        <v>1</v>
      </c>
      <c r="H244" s="176">
        <v>0.44500000000000001</v>
      </c>
      <c r="I244" s="195">
        <f>(CORREL(C244:H244,'Your work interest results'!$B$9:$G$9)+1)/200*100</f>
        <v>7.6604083727333572E-2</v>
      </c>
      <c r="J244" s="200">
        <f t="shared" si="5"/>
        <v>7.6613108998091692E-2</v>
      </c>
      <c r="R244" s="180"/>
    </row>
    <row r="245" spans="1:18" ht="14.5" customHeight="1">
      <c r="A245" s="175">
        <v>149212</v>
      </c>
      <c r="B245" s="175" t="str">
        <f>VLOOKUP(A245,OccupationInfo!A:B,2,FALSE)</f>
        <v>Customer Service Managers</v>
      </c>
      <c r="C245" s="176">
        <v>0.11166666666666665</v>
      </c>
      <c r="D245" s="176">
        <v>5.5000000000000014E-2</v>
      </c>
      <c r="E245" s="176">
        <v>0</v>
      </c>
      <c r="F245" s="176">
        <v>0.55500000000000005</v>
      </c>
      <c r="G245" s="176">
        <v>0.88833333333333331</v>
      </c>
      <c r="H245" s="176">
        <v>0.55500000000000005</v>
      </c>
      <c r="I245" s="195">
        <f>(CORREL(C245:H245,'Your work interest results'!$B$9:$G$9)+1)/200*100</f>
        <v>3.2449458558314936E-2</v>
      </c>
      <c r="J245" s="200">
        <f t="shared" si="5"/>
        <v>3.2488521058314936E-2</v>
      </c>
      <c r="R245" s="180"/>
    </row>
    <row r="246" spans="1:18" ht="14.5" customHeight="1">
      <c r="A246" s="175">
        <v>149413</v>
      </c>
      <c r="B246" s="175" t="str">
        <f>VLOOKUP(A246,OccupationInfo!A:B,2,FALSE)</f>
        <v>Transport Company Managers</v>
      </c>
      <c r="C246" s="176">
        <v>0.27833333333333332</v>
      </c>
      <c r="D246" s="176">
        <v>0.16666666666666666</v>
      </c>
      <c r="E246" s="176">
        <v>0.11166666666666665</v>
      </c>
      <c r="F246" s="176">
        <v>0.72166666666666668</v>
      </c>
      <c r="G246" s="176">
        <v>1</v>
      </c>
      <c r="H246" s="176">
        <v>0.16666666666666666</v>
      </c>
      <c r="I246" s="195">
        <f>(CORREL(C246:H246,'Your work interest results'!$B$9:$G$9)+1)/200*100</f>
        <v>0.16790253450420284</v>
      </c>
      <c r="J246" s="200">
        <f t="shared" si="5"/>
        <v>0.16791159247521734</v>
      </c>
      <c r="R246" s="180"/>
    </row>
    <row r="247" spans="1:18" ht="14.5" customHeight="1">
      <c r="A247" s="175">
        <v>149913</v>
      </c>
      <c r="B247" s="175" t="str">
        <f>VLOOKUP(A247,OccupationInfo!A:B,2,FALSE)</f>
        <v>Facilities Managers</v>
      </c>
      <c r="C247" s="176">
        <v>0.16666666666666666</v>
      </c>
      <c r="D247" s="176">
        <v>0.22166666666666668</v>
      </c>
      <c r="E247" s="176">
        <v>0</v>
      </c>
      <c r="F247" s="176">
        <v>0.72166666666666668</v>
      </c>
      <c r="G247" s="176">
        <v>1</v>
      </c>
      <c r="H247" s="176">
        <v>0.27833333333333332</v>
      </c>
      <c r="I247" s="195">
        <f>(CORREL(C247:H247,'Your work interest results'!$B$9:$G$9)+1)/200*100</f>
        <v>0.11349832599932798</v>
      </c>
      <c r="J247" s="200">
        <f t="shared" si="5"/>
        <v>0.11352492174400883</v>
      </c>
      <c r="R247" s="180"/>
    </row>
    <row r="248" spans="1:18" ht="14.5" customHeight="1">
      <c r="A248" s="175">
        <v>149914</v>
      </c>
      <c r="B248" s="175" t="str">
        <f>VLOOKUP(A248,OccupationInfo!A:B,2,FALSE)</f>
        <v>Bank Managers and Branch Managers</v>
      </c>
      <c r="C248" s="176">
        <v>0.11166666666666665</v>
      </c>
      <c r="D248" s="176">
        <v>0.11166666666666665</v>
      </c>
      <c r="E248" s="176">
        <v>5.5000000000000014E-2</v>
      </c>
      <c r="F248" s="176">
        <v>0.66666666666666663</v>
      </c>
      <c r="G248" s="176">
        <v>1</v>
      </c>
      <c r="H248" s="176">
        <v>0.38833333333333336</v>
      </c>
      <c r="I248" s="195">
        <f>(CORREL(C248:H248,'Your work interest results'!$B$9:$G$9)+1)/200*100</f>
        <v>7.1349472152813176E-2</v>
      </c>
      <c r="J248" s="200">
        <f t="shared" si="5"/>
        <v>7.1471423372325371E-2</v>
      </c>
      <c r="R248" s="180"/>
    </row>
    <row r="249" spans="1:18" ht="14.5" customHeight="1">
      <c r="A249" s="175">
        <v>211111</v>
      </c>
      <c r="B249" s="175" t="str">
        <f>VLOOKUP(A249,OccupationInfo!A:B,2,FALSE)</f>
        <v>Actors</v>
      </c>
      <c r="C249" s="176">
        <v>0.27833333333333332</v>
      </c>
      <c r="D249" s="176">
        <v>5.5000000000000014E-2</v>
      </c>
      <c r="E249" s="176">
        <v>0.94499999999999995</v>
      </c>
      <c r="F249" s="176">
        <v>0.11166666666666665</v>
      </c>
      <c r="G249" s="176">
        <v>0.61166666666666669</v>
      </c>
      <c r="H249" s="176">
        <v>0.33333333333333331</v>
      </c>
      <c r="I249" s="195">
        <f>(CORREL(C249:H249,'Your work interest results'!$B$9:$G$9)+1)/200*100</f>
        <v>0.56032831214449919</v>
      </c>
      <c r="J249" s="200">
        <f t="shared" si="5"/>
        <v>0.56199497881116589</v>
      </c>
      <c r="R249" s="180"/>
    </row>
    <row r="250" spans="1:18" ht="14.5" customHeight="1">
      <c r="A250" s="175">
        <v>211112</v>
      </c>
      <c r="B250" s="175" t="str">
        <f>VLOOKUP(A250,OccupationInfo!A:B,2,FALSE)</f>
        <v>Dancers and Choreographers</v>
      </c>
      <c r="C250" s="176">
        <v>0.72166666666666668</v>
      </c>
      <c r="D250" s="176">
        <v>0.11166666666666665</v>
      </c>
      <c r="E250" s="176">
        <v>1</v>
      </c>
      <c r="F250" s="176">
        <v>0</v>
      </c>
      <c r="G250" s="176">
        <v>0.33333333333333331</v>
      </c>
      <c r="H250" s="176">
        <v>0.38833333333333336</v>
      </c>
      <c r="I250" s="195">
        <f>(CORREL(C250:H250,'Your work interest results'!$B$9:$G$9)+1)/200*100</f>
        <v>0.76983816867483879</v>
      </c>
      <c r="J250" s="200">
        <f t="shared" si="5"/>
        <v>0.76987692836476129</v>
      </c>
      <c r="R250" s="180"/>
    </row>
    <row r="251" spans="1:18" ht="14.5" customHeight="1">
      <c r="A251" s="175">
        <v>211113</v>
      </c>
      <c r="B251" s="175" t="str">
        <f>VLOOKUP(A251,OccupationInfo!A:B,2,FALSE)</f>
        <v>Entertainers and Variety Artists</v>
      </c>
      <c r="C251" s="176">
        <v>0.27833333333333332</v>
      </c>
      <c r="D251" s="176">
        <v>5.5000000000000014E-2</v>
      </c>
      <c r="E251" s="176">
        <v>0.94499999999999995</v>
      </c>
      <c r="F251" s="176">
        <v>0.11166666666666665</v>
      </c>
      <c r="G251" s="176">
        <v>0.61166666666666669</v>
      </c>
      <c r="H251" s="176">
        <v>0.33333333333333331</v>
      </c>
      <c r="I251" s="195">
        <f>(CORREL(C251:H251,'Your work interest results'!$B$9:$G$9)+1)/200*100</f>
        <v>0.56032831214449919</v>
      </c>
      <c r="J251" s="200">
        <f t="shared" si="5"/>
        <v>0.56035624510539306</v>
      </c>
      <c r="R251" s="180"/>
    </row>
    <row r="252" spans="1:18" ht="14.5" customHeight="1">
      <c r="A252" s="175">
        <v>211213</v>
      </c>
      <c r="B252" s="175" t="str">
        <f>VLOOKUP(A252,OccupationInfo!A:B,2,FALSE)</f>
        <v>Musicians</v>
      </c>
      <c r="C252" s="176">
        <v>0.27833333333333332</v>
      </c>
      <c r="D252" s="176">
        <v>5.5000000000000014E-2</v>
      </c>
      <c r="E252" s="176">
        <v>0.94499999999999995</v>
      </c>
      <c r="F252" s="176">
        <v>0</v>
      </c>
      <c r="G252" s="176">
        <v>0.5</v>
      </c>
      <c r="H252" s="176">
        <v>0.16666666666666666</v>
      </c>
      <c r="I252" s="195">
        <f>(CORREL(C252:H252,'Your work interest results'!$B$9:$G$9)+1)/200*100</f>
        <v>0.65846588045493637</v>
      </c>
      <c r="J252" s="200">
        <f t="shared" si="5"/>
        <v>0.65847965455961954</v>
      </c>
      <c r="R252" s="180"/>
    </row>
    <row r="253" spans="1:18" ht="14.5" customHeight="1">
      <c r="A253" s="175">
        <v>212112</v>
      </c>
      <c r="B253" s="175" t="str">
        <f>VLOOKUP(A253,OccupationInfo!A:B,2,FALSE)</f>
        <v>Media Producers</v>
      </c>
      <c r="C253" s="176">
        <v>5.5000000000000014E-2</v>
      </c>
      <c r="D253" s="176">
        <v>0</v>
      </c>
      <c r="E253" s="176">
        <v>0.77833333333333332</v>
      </c>
      <c r="F253" s="176">
        <v>0.38833333333333336</v>
      </c>
      <c r="G253" s="176">
        <v>0.94499999999999995</v>
      </c>
      <c r="H253" s="176">
        <v>0.33333333333333331</v>
      </c>
      <c r="I253" s="195">
        <f>(CORREL(C253:H253,'Your work interest results'!$B$9:$G$9)+1)/200*100</f>
        <v>0.29982286896203603</v>
      </c>
      <c r="J253" s="200">
        <f t="shared" si="5"/>
        <v>0.29983797470221729</v>
      </c>
      <c r="R253" s="180"/>
    </row>
    <row r="254" spans="1:18" ht="14.5" customHeight="1">
      <c r="A254" s="175">
        <v>212113</v>
      </c>
      <c r="B254" s="175" t="str">
        <f>VLOOKUP(A254,OccupationInfo!A:B,2,FALSE)</f>
        <v>Radio Presenters</v>
      </c>
      <c r="C254" s="176">
        <v>0</v>
      </c>
      <c r="D254" s="176">
        <v>0.16666666666666666</v>
      </c>
      <c r="E254" s="176">
        <v>0.77833333333333332</v>
      </c>
      <c r="F254" s="176">
        <v>0.16666666666666666</v>
      </c>
      <c r="G254" s="176">
        <v>0.72166666666666668</v>
      </c>
      <c r="H254" s="176">
        <v>0.61166666666666669</v>
      </c>
      <c r="I254" s="195">
        <f>(CORREL(C254:H254,'Your work interest results'!$B$9:$G$9)+1)/200*100</f>
        <v>0.34860589407038278</v>
      </c>
      <c r="J254" s="200">
        <f t="shared" si="5"/>
        <v>0.34861693159797658</v>
      </c>
      <c r="R254" s="180"/>
    </row>
    <row r="255" spans="1:18" ht="14.5" customHeight="1">
      <c r="A255" s="175">
        <v>212211</v>
      </c>
      <c r="B255" s="175" t="str">
        <f>VLOOKUP(A255,OccupationInfo!A:B,2,FALSE)</f>
        <v>Authors</v>
      </c>
      <c r="C255" s="176">
        <v>0.11166666666666665</v>
      </c>
      <c r="D255" s="176">
        <v>0.66666666666666663</v>
      </c>
      <c r="E255" s="176">
        <v>1</v>
      </c>
      <c r="F255" s="176">
        <v>0.16666666666666666</v>
      </c>
      <c r="G255" s="176">
        <v>0.44500000000000001</v>
      </c>
      <c r="H255" s="176">
        <v>0.22166666666666668</v>
      </c>
      <c r="I255" s="195">
        <f>(CORREL(C255:H255,'Your work interest results'!$B$9:$G$9)+1)/200*100</f>
        <v>0.75006252558736164</v>
      </c>
      <c r="J255" s="200">
        <f t="shared" si="5"/>
        <v>0.75020141447625055</v>
      </c>
      <c r="R255" s="180"/>
    </row>
    <row r="256" spans="1:18" ht="14.5" customHeight="1">
      <c r="A256" s="175">
        <v>212212</v>
      </c>
      <c r="B256" s="175" t="str">
        <f>VLOOKUP(A256,OccupationInfo!A:B,2,FALSE)</f>
        <v>Book and Script Editors</v>
      </c>
      <c r="C256" s="176">
        <v>5.5000000000000014E-2</v>
      </c>
      <c r="D256" s="176">
        <v>0.16666666666666666</v>
      </c>
      <c r="E256" s="176">
        <v>0.88833333333333331</v>
      </c>
      <c r="F256" s="176">
        <v>0.5</v>
      </c>
      <c r="G256" s="176">
        <v>0.83333333333333337</v>
      </c>
      <c r="H256" s="176">
        <v>0.16666666666666666</v>
      </c>
      <c r="I256" s="195">
        <f>(CORREL(C256:H256,'Your work interest results'!$B$9:$G$9)+1)/200*100</f>
        <v>0.40177122214677424</v>
      </c>
      <c r="J256" s="200">
        <f t="shared" si="5"/>
        <v>0.40186213123768333</v>
      </c>
      <c r="R256" s="180"/>
    </row>
    <row r="257" spans="1:18" ht="14.5" customHeight="1">
      <c r="A257" s="175">
        <v>212314</v>
      </c>
      <c r="B257" s="175" t="str">
        <f>VLOOKUP(A257,OccupationInfo!A:B,2,FALSE)</f>
        <v>Film and Video Editors</v>
      </c>
      <c r="C257" s="176">
        <v>0.27833333333333332</v>
      </c>
      <c r="D257" s="176">
        <v>0.44500000000000001</v>
      </c>
      <c r="E257" s="176">
        <v>0.94499999999999995</v>
      </c>
      <c r="F257" s="176">
        <v>0.22166666666666668</v>
      </c>
      <c r="G257" s="176">
        <v>0.44500000000000001</v>
      </c>
      <c r="H257" s="176">
        <v>0.11166666666666665</v>
      </c>
      <c r="I257" s="195">
        <f>(CORREL(C257:H257,'Your work interest results'!$B$9:$G$9)+1)/200*100</f>
        <v>0.77689885590774854</v>
      </c>
      <c r="J257" s="200">
        <f t="shared" si="5"/>
        <v>0.77692410843300108</v>
      </c>
      <c r="R257" s="180"/>
    </row>
    <row r="258" spans="1:18" ht="14.5" customHeight="1">
      <c r="A258" s="175">
        <v>212411</v>
      </c>
      <c r="B258" s="175" t="str">
        <f>VLOOKUP(A258,OccupationInfo!A:B,2,FALSE)</f>
        <v>Copywriters</v>
      </c>
      <c r="C258" s="176">
        <v>0.11166666666666665</v>
      </c>
      <c r="D258" s="176">
        <v>0.33333333333333331</v>
      </c>
      <c r="E258" s="176">
        <v>0.88833333333333331</v>
      </c>
      <c r="F258" s="176">
        <v>0.33333333333333331</v>
      </c>
      <c r="G258" s="176">
        <v>0.94499999999999995</v>
      </c>
      <c r="H258" s="176">
        <v>0.22166666666666668</v>
      </c>
      <c r="I258" s="195">
        <f>(CORREL(C258:H258,'Your work interest results'!$B$9:$G$9)+1)/200*100</f>
        <v>0.45707064706330514</v>
      </c>
      <c r="J258" s="200">
        <f t="shared" si="5"/>
        <v>0.45711412532417472</v>
      </c>
      <c r="R258" s="180"/>
    </row>
    <row r="259" spans="1:18" ht="14.5" customHeight="1">
      <c r="A259" s="175">
        <v>212412</v>
      </c>
      <c r="B259" s="175" t="str">
        <f>VLOOKUP(A259,OccupationInfo!A:B,2,FALSE)</f>
        <v>Newspaper and Periodical Editors</v>
      </c>
      <c r="C259" s="176">
        <v>5.5000000000000014E-2</v>
      </c>
      <c r="D259" s="176">
        <v>0.16666666666666666</v>
      </c>
      <c r="E259" s="176">
        <v>0.88833333333333331</v>
      </c>
      <c r="F259" s="176">
        <v>0.5</v>
      </c>
      <c r="G259" s="176">
        <v>0.83333333333333337</v>
      </c>
      <c r="H259" s="176">
        <v>0.16666666666666666</v>
      </c>
      <c r="I259" s="195">
        <f>(CORREL(C259:H259,'Your work interest results'!$B$9:$G$9)+1)/200*100</f>
        <v>0.40177122214677424</v>
      </c>
      <c r="J259" s="200">
        <f t="shared" si="5"/>
        <v>0.4017847722822756</v>
      </c>
      <c r="R259" s="180"/>
    </row>
    <row r="260" spans="1:18" ht="14.5" customHeight="1">
      <c r="A260" s="175">
        <v>212415</v>
      </c>
      <c r="B260" s="175" t="str">
        <f>VLOOKUP(A260,OccupationInfo!A:B,2,FALSE)</f>
        <v>Technical Writers</v>
      </c>
      <c r="C260" s="176">
        <v>5.5000000000000014E-2</v>
      </c>
      <c r="D260" s="176">
        <v>0.55500000000000005</v>
      </c>
      <c r="E260" s="176">
        <v>0.88833333333333331</v>
      </c>
      <c r="F260" s="176">
        <v>0.44500000000000001</v>
      </c>
      <c r="G260" s="176">
        <v>0.27833333333333332</v>
      </c>
      <c r="H260" s="176">
        <v>5.5000000000000014E-2</v>
      </c>
      <c r="I260" s="195">
        <f>(CORREL(C260:H260,'Your work interest results'!$B$9:$G$9)+1)/200*100</f>
        <v>0.70482925456136492</v>
      </c>
      <c r="J260" s="200">
        <f t="shared" si="5"/>
        <v>0.70483860035575741</v>
      </c>
      <c r="R260" s="180"/>
    </row>
    <row r="261" spans="1:18" ht="14.5" customHeight="1">
      <c r="A261" s="175">
        <v>221212</v>
      </c>
      <c r="B261" s="175" t="str">
        <f>VLOOKUP(A261,OccupationInfo!A:B,2,FALSE)</f>
        <v>Corporate Treasurers</v>
      </c>
      <c r="C261" s="176">
        <v>0.11166666666666665</v>
      </c>
      <c r="D261" s="176">
        <v>0.27833333333333332</v>
      </c>
      <c r="E261" s="176">
        <v>0</v>
      </c>
      <c r="F261" s="176">
        <v>1</v>
      </c>
      <c r="G261" s="176">
        <v>0.83333333333333337</v>
      </c>
      <c r="H261" s="176">
        <v>0.27833333333333332</v>
      </c>
      <c r="I261" s="195">
        <f>(CORREL(C261:H261,'Your work interest results'!$B$9:$G$9)+1)/200*100</f>
        <v>0.11162130981514266</v>
      </c>
      <c r="J261" s="200">
        <f t="shared" ref="J261:J324" si="6">I261+1/COUNTIF($B$4:$B$592,"&lt;="&amp;B261)/200</f>
        <v>0.1116640448578777</v>
      </c>
      <c r="R261" s="180"/>
    </row>
    <row r="262" spans="1:18" ht="14.5" customHeight="1">
      <c r="A262" s="175">
        <v>221213</v>
      </c>
      <c r="B262" s="175" t="str">
        <f>VLOOKUP(A262,OccupationInfo!A:B,2,FALSE)</f>
        <v>External Auditors</v>
      </c>
      <c r="C262" s="176">
        <v>0.11166666666666665</v>
      </c>
      <c r="D262" s="176">
        <v>0.44500000000000001</v>
      </c>
      <c r="E262" s="176">
        <v>0</v>
      </c>
      <c r="F262" s="176">
        <v>1</v>
      </c>
      <c r="G262" s="176">
        <v>0.77833333333333332</v>
      </c>
      <c r="H262" s="176">
        <v>0.16666666666666666</v>
      </c>
      <c r="I262" s="195">
        <f>(CORREL(C262:H262,'Your work interest results'!$B$9:$G$9)+1)/200*100</f>
        <v>0.1833593077017508</v>
      </c>
      <c r="J262" s="200">
        <f t="shared" si="6"/>
        <v>0.18338633472877783</v>
      </c>
      <c r="R262" s="180"/>
    </row>
    <row r="263" spans="1:18" ht="14.5" customHeight="1">
      <c r="A263" s="175">
        <v>221214</v>
      </c>
      <c r="B263" s="175" t="str">
        <f>VLOOKUP(A263,OccupationInfo!A:B,2,FALSE)</f>
        <v>Internal Auditors</v>
      </c>
      <c r="C263" s="176">
        <v>0.11166666666666665</v>
      </c>
      <c r="D263" s="176">
        <v>0.44500000000000001</v>
      </c>
      <c r="E263" s="176">
        <v>0</v>
      </c>
      <c r="F263" s="176">
        <v>1</v>
      </c>
      <c r="G263" s="176">
        <v>0.77833333333333332</v>
      </c>
      <c r="H263" s="176">
        <v>0.16666666666666666</v>
      </c>
      <c r="I263" s="195">
        <f>(CORREL(C263:H263,'Your work interest results'!$B$9:$G$9)+1)/200*100</f>
        <v>0.1833593077017508</v>
      </c>
      <c r="J263" s="200">
        <f t="shared" si="6"/>
        <v>0.18337691333555362</v>
      </c>
      <c r="R263" s="180"/>
    </row>
    <row r="264" spans="1:18" ht="14.5" customHeight="1">
      <c r="A264" s="175">
        <v>222113</v>
      </c>
      <c r="B264" s="175" t="str">
        <f>VLOOKUP(A264,OccupationInfo!A:B,2,FALSE)</f>
        <v>Insurance Brokers</v>
      </c>
      <c r="C264" s="176">
        <v>0.22166666666666668</v>
      </c>
      <c r="D264" s="176">
        <v>0.11166666666666665</v>
      </c>
      <c r="E264" s="176">
        <v>5.5000000000000014E-2</v>
      </c>
      <c r="F264" s="176">
        <v>0.72166666666666668</v>
      </c>
      <c r="G264" s="176">
        <v>1</v>
      </c>
      <c r="H264" s="176">
        <v>0.44500000000000001</v>
      </c>
      <c r="I264" s="195">
        <f>(CORREL(C264:H264,'Your work interest results'!$B$9:$G$9)+1)/200*100</f>
        <v>6.4715411024530101E-2</v>
      </c>
      <c r="J264" s="200">
        <f t="shared" si="6"/>
        <v>6.4733461566046341E-2</v>
      </c>
      <c r="R264" s="180"/>
    </row>
    <row r="265" spans="1:18" ht="14.5" customHeight="1">
      <c r="A265" s="175">
        <v>222311</v>
      </c>
      <c r="B265" s="175" t="str">
        <f>VLOOKUP(A265,OccupationInfo!A:B,2,FALSE)</f>
        <v>Financial Investment Advisers</v>
      </c>
      <c r="C265" s="176">
        <v>0</v>
      </c>
      <c r="D265" s="176">
        <v>0.33333333333333331</v>
      </c>
      <c r="E265" s="176">
        <v>5.5000000000000014E-2</v>
      </c>
      <c r="F265" s="176">
        <v>0.77833333333333332</v>
      </c>
      <c r="G265" s="176">
        <v>0.94499999999999995</v>
      </c>
      <c r="H265" s="176">
        <v>0.44500000000000001</v>
      </c>
      <c r="I265" s="195">
        <f>(CORREL(C265:H265,'Your work interest results'!$B$9:$G$9)+1)/200*100</f>
        <v>7.2263109896113398E-2</v>
      </c>
      <c r="J265" s="200">
        <f t="shared" si="6"/>
        <v>7.2287740437985318E-2</v>
      </c>
      <c r="R265" s="180"/>
    </row>
    <row r="266" spans="1:18" ht="14.5" customHeight="1">
      <c r="A266" s="175">
        <v>222312</v>
      </c>
      <c r="B266" s="175" t="str">
        <f>VLOOKUP(A266,OccupationInfo!A:B,2,FALSE)</f>
        <v>Financial Investment Managers</v>
      </c>
      <c r="C266" s="176">
        <v>0</v>
      </c>
      <c r="D266" s="176">
        <v>0.11166666666666665</v>
      </c>
      <c r="E266" s="176">
        <v>0</v>
      </c>
      <c r="F266" s="176">
        <v>0.61166666666666669</v>
      </c>
      <c r="G266" s="176">
        <v>1</v>
      </c>
      <c r="H266" s="176">
        <v>0.27833333333333332</v>
      </c>
      <c r="I266" s="195">
        <f>(CORREL(C266:H266,'Your work interest results'!$B$9:$G$9)+1)/200*100</f>
        <v>9.3210181890613975E-2</v>
      </c>
      <c r="J266" s="200">
        <f t="shared" si="6"/>
        <v>9.3234691694535549E-2</v>
      </c>
      <c r="R266" s="180"/>
    </row>
    <row r="267" spans="1:18" ht="14.5" customHeight="1">
      <c r="A267" s="175">
        <v>223111</v>
      </c>
      <c r="B267" s="175" t="str">
        <f>VLOOKUP(A267,OccupationInfo!A:B,2,FALSE)</f>
        <v>Human Resource Advisers</v>
      </c>
      <c r="C267" s="176">
        <v>0</v>
      </c>
      <c r="D267" s="176">
        <v>0.27833333333333332</v>
      </c>
      <c r="E267" s="176">
        <v>0.27833333333333332</v>
      </c>
      <c r="F267" s="176">
        <v>0.61166666666666669</v>
      </c>
      <c r="G267" s="176">
        <v>0.83333333333333337</v>
      </c>
      <c r="H267" s="176">
        <v>0.5</v>
      </c>
      <c r="I267" s="195">
        <f>(CORREL(C267:H267,'Your work interest results'!$B$9:$G$9)+1)/200*100</f>
        <v>6.806340410110745E-2</v>
      </c>
      <c r="J267" s="200">
        <f t="shared" si="6"/>
        <v>6.8083089140477532E-2</v>
      </c>
      <c r="R267" s="180"/>
    </row>
    <row r="268" spans="1:18" ht="14.5" customHeight="1">
      <c r="A268" s="175">
        <v>223112</v>
      </c>
      <c r="B268" s="175" t="str">
        <f>VLOOKUP(A268,OccupationInfo!A:B,2,FALSE)</f>
        <v>Recruitment Consultants</v>
      </c>
      <c r="C268" s="176">
        <v>0</v>
      </c>
      <c r="D268" s="176">
        <v>0.27833333333333332</v>
      </c>
      <c r="E268" s="176">
        <v>0.27833333333333332</v>
      </c>
      <c r="F268" s="176">
        <v>0.61166666666666669</v>
      </c>
      <c r="G268" s="176">
        <v>0.83333333333333337</v>
      </c>
      <c r="H268" s="176">
        <v>0.5</v>
      </c>
      <c r="I268" s="195">
        <f>(CORREL(C268:H268,'Your work interest results'!$B$9:$G$9)+1)/200*100</f>
        <v>6.806340410110745E-2</v>
      </c>
      <c r="J268" s="200">
        <f t="shared" si="6"/>
        <v>6.8074226611929967E-2</v>
      </c>
      <c r="R268" s="180"/>
    </row>
    <row r="269" spans="1:18" ht="14.5" customHeight="1">
      <c r="A269" s="175">
        <v>223113</v>
      </c>
      <c r="B269" s="175" t="str">
        <f>VLOOKUP(A269,OccupationInfo!A:B,2,FALSE)</f>
        <v>Workplace Relations Advisers</v>
      </c>
      <c r="C269" s="176">
        <v>0</v>
      </c>
      <c r="D269" s="176">
        <v>0.33333333333333331</v>
      </c>
      <c r="E269" s="176">
        <v>0.22166666666666668</v>
      </c>
      <c r="F269" s="176">
        <v>0.61166666666666669</v>
      </c>
      <c r="G269" s="176">
        <v>0.88833333333333331</v>
      </c>
      <c r="H269" s="176">
        <v>0.55500000000000005</v>
      </c>
      <c r="I269" s="195">
        <f>(CORREL(C269:H269,'Your work interest results'!$B$9:$G$9)+1)/200*100</f>
        <v>6.5329977653497573E-2</v>
      </c>
      <c r="J269" s="200">
        <f t="shared" si="6"/>
        <v>6.5338510076705769E-2</v>
      </c>
      <c r="R269" s="180"/>
    </row>
    <row r="270" spans="1:18" ht="14.5" customHeight="1">
      <c r="A270" s="175">
        <v>224111</v>
      </c>
      <c r="B270" s="175" t="str">
        <f>VLOOKUP(A270,OccupationInfo!A:B,2,FALSE)</f>
        <v>Actuaries</v>
      </c>
      <c r="C270" s="176">
        <v>0.16666666666666666</v>
      </c>
      <c r="D270" s="176">
        <v>0.55500000000000005</v>
      </c>
      <c r="E270" s="176">
        <v>0.11166666666666665</v>
      </c>
      <c r="F270" s="176">
        <v>0.83333333333333337</v>
      </c>
      <c r="G270" s="176">
        <v>0.38833333333333336</v>
      </c>
      <c r="H270" s="176">
        <v>0</v>
      </c>
      <c r="I270" s="195">
        <f>(CORREL(C270:H270,'Your work interest results'!$B$9:$G$9)+1)/200*100</f>
        <v>0.38672293074085162</v>
      </c>
      <c r="J270" s="200">
        <f t="shared" si="6"/>
        <v>0.3879729307408516</v>
      </c>
      <c r="R270" s="180"/>
    </row>
    <row r="271" spans="1:18" ht="14.5" customHeight="1">
      <c r="A271" s="175">
        <v>224112</v>
      </c>
      <c r="B271" s="175" t="str">
        <f>VLOOKUP(A271,OccupationInfo!A:B,2,FALSE)</f>
        <v>Mathematicians</v>
      </c>
      <c r="C271" s="176">
        <v>0.11166666666666665</v>
      </c>
      <c r="D271" s="176">
        <v>1</v>
      </c>
      <c r="E271" s="176">
        <v>0.5</v>
      </c>
      <c r="F271" s="176">
        <v>0.61166666666666669</v>
      </c>
      <c r="G271" s="176">
        <v>0.11166666666666665</v>
      </c>
      <c r="H271" s="176">
        <v>0</v>
      </c>
      <c r="I271" s="195">
        <f>(CORREL(C271:H271,'Your work interest results'!$B$9:$G$9)+1)/200*100</f>
        <v>0.71073937466712289</v>
      </c>
      <c r="J271" s="200">
        <f t="shared" si="6"/>
        <v>0.71075480676588831</v>
      </c>
      <c r="R271" s="180"/>
    </row>
    <row r="272" spans="1:18" ht="14.5" customHeight="1">
      <c r="A272" s="175">
        <v>224113</v>
      </c>
      <c r="B272" s="175" t="str">
        <f>VLOOKUP(A272,OccupationInfo!A:B,2,FALSE)</f>
        <v>Statisticians</v>
      </c>
      <c r="C272" s="176">
        <v>0.22166666666666668</v>
      </c>
      <c r="D272" s="176">
        <v>0.83333333333333337</v>
      </c>
      <c r="E272" s="176">
        <v>0.16666666666666666</v>
      </c>
      <c r="F272" s="176">
        <v>0.88833333333333331</v>
      </c>
      <c r="G272" s="176">
        <v>0.16666666666666666</v>
      </c>
      <c r="H272" s="176">
        <v>0</v>
      </c>
      <c r="I272" s="195">
        <f>(CORREL(C272:H272,'Your work interest results'!$B$9:$G$9)+1)/200*100</f>
        <v>0.5399717164268264</v>
      </c>
      <c r="J272" s="200">
        <f t="shared" si="6"/>
        <v>0.5399814251646905</v>
      </c>
      <c r="R272" s="180"/>
    </row>
    <row r="273" spans="1:18" ht="14.5" customHeight="1">
      <c r="A273" s="175">
        <v>224211</v>
      </c>
      <c r="B273" s="175" t="str">
        <f>VLOOKUP(A273,OccupationInfo!A:B,2,FALSE)</f>
        <v>Archivists</v>
      </c>
      <c r="C273" s="176">
        <v>0.33333333333333331</v>
      </c>
      <c r="D273" s="176">
        <v>0.72166666666666668</v>
      </c>
      <c r="E273" s="176">
        <v>0.11166666666666665</v>
      </c>
      <c r="F273" s="176">
        <v>0.94499999999999995</v>
      </c>
      <c r="G273" s="176">
        <v>0.22166666666666668</v>
      </c>
      <c r="H273" s="176">
        <v>0.38833333333333336</v>
      </c>
      <c r="I273" s="195">
        <f>(CORREL(C273:H273,'Your work interest results'!$B$9:$G$9)+1)/200*100</f>
        <v>0.38820694823196095</v>
      </c>
      <c r="J273" s="200">
        <f t="shared" si="6"/>
        <v>0.38835846338347607</v>
      </c>
      <c r="R273" s="180"/>
    </row>
    <row r="274" spans="1:18" ht="14.5" customHeight="1">
      <c r="A274" s="175">
        <v>224212</v>
      </c>
      <c r="B274" s="175" t="str">
        <f>VLOOKUP(A274,OccupationInfo!A:B,2,FALSE)</f>
        <v>Gallery and Museum Curators</v>
      </c>
      <c r="C274" s="176">
        <v>0.22166666666666668</v>
      </c>
      <c r="D274" s="176">
        <v>0.5</v>
      </c>
      <c r="E274" s="176">
        <v>0.5</v>
      </c>
      <c r="F274" s="176">
        <v>0.77833333333333332</v>
      </c>
      <c r="G274" s="176">
        <v>0.88833333333333331</v>
      </c>
      <c r="H274" s="176">
        <v>0.38833333333333336</v>
      </c>
      <c r="I274" s="195">
        <f>(CORREL(C274:H274,'Your work interest results'!$B$9:$G$9)+1)/200*100</f>
        <v>0.19221997160483362</v>
      </c>
      <c r="J274" s="200">
        <f t="shared" si="6"/>
        <v>0.1922426988775609</v>
      </c>
      <c r="R274" s="180"/>
    </row>
    <row r="275" spans="1:18" ht="14.5" customHeight="1">
      <c r="A275" s="175">
        <v>224213</v>
      </c>
      <c r="B275" s="175" t="str">
        <f>VLOOKUP(A275,OccupationInfo!A:B,2,FALSE)</f>
        <v>Health Information Managers</v>
      </c>
      <c r="C275" s="176">
        <v>0.11166666666666665</v>
      </c>
      <c r="D275" s="176">
        <v>0.38833333333333336</v>
      </c>
      <c r="E275" s="176">
        <v>0.11166666666666665</v>
      </c>
      <c r="F275" s="176">
        <v>0.66666666666666663</v>
      </c>
      <c r="G275" s="176">
        <v>1</v>
      </c>
      <c r="H275" s="176">
        <v>0.66666666666666663</v>
      </c>
      <c r="I275" s="195">
        <f>(CORREL(C275:H275,'Your work interest results'!$B$9:$G$9)+1)/200*100</f>
        <v>5.3363930819799621E-2</v>
      </c>
      <c r="J275" s="200">
        <f t="shared" si="6"/>
        <v>5.3384506951486867E-2</v>
      </c>
      <c r="R275" s="180"/>
    </row>
    <row r="276" spans="1:18" ht="14.5" customHeight="1">
      <c r="A276" s="175">
        <v>224214</v>
      </c>
      <c r="B276" s="175" t="str">
        <f>VLOOKUP(A276,OccupationInfo!A:B,2,FALSE)</f>
        <v>Records Managers</v>
      </c>
      <c r="C276" s="176">
        <v>0.16666666666666666</v>
      </c>
      <c r="D276" s="176">
        <v>0.33333333333333331</v>
      </c>
      <c r="E276" s="176">
        <v>0.16666666666666666</v>
      </c>
      <c r="F276" s="176">
        <v>1</v>
      </c>
      <c r="G276" s="176">
        <v>0.27833333333333332</v>
      </c>
      <c r="H276" s="176">
        <v>0.22166666666666668</v>
      </c>
      <c r="I276" s="195">
        <f>(CORREL(C276:H276,'Your work interest results'!$B$9:$G$9)+1)/200*100</f>
        <v>0.26200921747486655</v>
      </c>
      <c r="J276" s="200">
        <f t="shared" si="6"/>
        <v>0.26202008704008395</v>
      </c>
      <c r="R276" s="180"/>
    </row>
    <row r="277" spans="1:18" ht="14.5" customHeight="1">
      <c r="A277" s="175">
        <v>224411</v>
      </c>
      <c r="B277" s="175" t="str">
        <f>VLOOKUP(A277,OccupationInfo!A:B,2,FALSE)</f>
        <v>Intelligence Officers</v>
      </c>
      <c r="C277" s="176">
        <v>0.33333333333333331</v>
      </c>
      <c r="D277" s="176">
        <v>0.88833333333333331</v>
      </c>
      <c r="E277" s="176">
        <v>0.22166666666666668</v>
      </c>
      <c r="F277" s="176">
        <v>0.61166666666666669</v>
      </c>
      <c r="G277" s="176">
        <v>0.61166666666666669</v>
      </c>
      <c r="H277" s="176">
        <v>0.22166666666666668</v>
      </c>
      <c r="I277" s="195">
        <f>(CORREL(C277:H277,'Your work interest results'!$B$9:$G$9)+1)/200*100</f>
        <v>0.49943011607000304</v>
      </c>
      <c r="J277" s="200">
        <f t="shared" si="6"/>
        <v>0.49944790966430908</v>
      </c>
      <c r="R277" s="180"/>
    </row>
    <row r="278" spans="1:18" ht="14.5" customHeight="1">
      <c r="A278" s="175">
        <v>224412</v>
      </c>
      <c r="B278" s="175" t="str">
        <f>VLOOKUP(A278,OccupationInfo!A:B,2,FALSE)</f>
        <v>Policy Analysts</v>
      </c>
      <c r="C278" s="176">
        <v>0.11166666666666665</v>
      </c>
      <c r="D278" s="176">
        <v>1</v>
      </c>
      <c r="E278" s="176">
        <v>0.72166666666666668</v>
      </c>
      <c r="F278" s="176">
        <v>0.16666666666666666</v>
      </c>
      <c r="G278" s="176">
        <v>0.22166666666666668</v>
      </c>
      <c r="H278" s="176">
        <v>0.55500000000000005</v>
      </c>
      <c r="I278" s="195">
        <f>(CORREL(C278:H278,'Your work interest results'!$B$9:$G$9)+1)/200*100</f>
        <v>0.72829854141591355</v>
      </c>
      <c r="J278" s="200">
        <f t="shared" si="6"/>
        <v>0.72831041790047413</v>
      </c>
      <c r="R278" s="180"/>
    </row>
    <row r="279" spans="1:18" ht="14.5" customHeight="1">
      <c r="A279" s="175">
        <v>224711</v>
      </c>
      <c r="B279" s="175" t="str">
        <f>VLOOKUP(A279,OccupationInfo!A:B,2,FALSE)</f>
        <v>Management Consultants</v>
      </c>
      <c r="C279" s="176">
        <v>5.5000000000000014E-2</v>
      </c>
      <c r="D279" s="176">
        <v>0.88833333333333331</v>
      </c>
      <c r="E279" s="176">
        <v>0.11166666666666665</v>
      </c>
      <c r="F279" s="176">
        <v>0.55500000000000005</v>
      </c>
      <c r="G279" s="176">
        <v>0.83333333333333337</v>
      </c>
      <c r="H279" s="176">
        <v>0.22166666666666668</v>
      </c>
      <c r="I279" s="195">
        <f>(CORREL(C279:H279,'Your work interest results'!$B$9:$G$9)+1)/200*100</f>
        <v>0.36185635737803534</v>
      </c>
      <c r="J279" s="200">
        <f t="shared" si="6"/>
        <v>0.36187203135922658</v>
      </c>
      <c r="R279" s="180"/>
    </row>
    <row r="280" spans="1:18" ht="14.5" customHeight="1">
      <c r="A280" s="175">
        <v>224712</v>
      </c>
      <c r="B280" s="175" t="str">
        <f>VLOOKUP(A280,OccupationInfo!A:B,2,FALSE)</f>
        <v>Organisation and Methods Analysts</v>
      </c>
      <c r="C280" s="176">
        <v>5.5000000000000014E-2</v>
      </c>
      <c r="D280" s="176">
        <v>0.88833333333333331</v>
      </c>
      <c r="E280" s="176">
        <v>0.11166666666666665</v>
      </c>
      <c r="F280" s="176">
        <v>0.55500000000000005</v>
      </c>
      <c r="G280" s="176">
        <v>0.83333333333333337</v>
      </c>
      <c r="H280" s="176">
        <v>0.22166666666666668</v>
      </c>
      <c r="I280" s="195">
        <f>(CORREL(C280:H280,'Your work interest results'!$B$9:$G$9)+1)/200*100</f>
        <v>0.36185635737803534</v>
      </c>
      <c r="J280" s="200">
        <f t="shared" si="6"/>
        <v>0.36186937821136866</v>
      </c>
      <c r="R280" s="180"/>
    </row>
    <row r="281" spans="1:18" ht="14.5" customHeight="1">
      <c r="A281" s="175">
        <v>224912</v>
      </c>
      <c r="B281" s="175" t="str">
        <f>VLOOKUP(A281,OccupationInfo!A:B,2,FALSE)</f>
        <v>Liaison Officers</v>
      </c>
      <c r="C281" s="176">
        <v>0</v>
      </c>
      <c r="D281" s="176">
        <v>0.16666666666666666</v>
      </c>
      <c r="E281" s="176">
        <v>0.66666666666666663</v>
      </c>
      <c r="F281" s="176">
        <v>0.33333333333333331</v>
      </c>
      <c r="G281" s="176">
        <v>1</v>
      </c>
      <c r="H281" s="176">
        <v>0.61166666666666669</v>
      </c>
      <c r="I281" s="195">
        <f>(CORREL(C281:H281,'Your work interest results'!$B$9:$G$9)+1)/200*100</f>
        <v>0.22297119227972254</v>
      </c>
      <c r="J281" s="200">
        <f t="shared" si="6"/>
        <v>0.2229878589463892</v>
      </c>
      <c r="R281" s="180"/>
    </row>
    <row r="282" spans="1:18" ht="14.5" customHeight="1">
      <c r="A282" s="175">
        <v>231112</v>
      </c>
      <c r="B282" s="175" t="str">
        <f>VLOOKUP(A282,OccupationInfo!A:B,2,FALSE)</f>
        <v>Air Traffic Controllers</v>
      </c>
      <c r="C282" s="176">
        <v>0.44500000000000001</v>
      </c>
      <c r="D282" s="176">
        <v>0.22166666666666668</v>
      </c>
      <c r="E282" s="176">
        <v>0</v>
      </c>
      <c r="F282" s="176">
        <v>0.83333333333333337</v>
      </c>
      <c r="G282" s="176">
        <v>0.88833333333333331</v>
      </c>
      <c r="H282" s="176">
        <v>0.22166666666666668</v>
      </c>
      <c r="I282" s="195">
        <f>(CORREL(C282:H282,'Your work interest results'!$B$9:$G$9)+1)/200*100</f>
        <v>0.17539808415595032</v>
      </c>
      <c r="J282" s="200">
        <f t="shared" si="6"/>
        <v>0.17573141748928364</v>
      </c>
      <c r="R282" s="180"/>
    </row>
    <row r="283" spans="1:18" ht="14.5" customHeight="1">
      <c r="A283" s="175">
        <v>232111</v>
      </c>
      <c r="B283" s="175" t="str">
        <f>VLOOKUP(A283,OccupationInfo!A:B,2,FALSE)</f>
        <v>Architects</v>
      </c>
      <c r="C283" s="176">
        <v>0.5</v>
      </c>
      <c r="D283" s="176">
        <v>0.66666666666666663</v>
      </c>
      <c r="E283" s="176">
        <v>0.94499999999999995</v>
      </c>
      <c r="F283" s="176">
        <v>0.22166666666666668</v>
      </c>
      <c r="G283" s="176">
        <v>0.5</v>
      </c>
      <c r="H283" s="176">
        <v>0.11166666666666665</v>
      </c>
      <c r="I283" s="195">
        <f>(CORREL(C283:H283,'Your work interest results'!$B$9:$G$9)+1)/200*100</f>
        <v>0.88745023877506812</v>
      </c>
      <c r="J283" s="200">
        <f t="shared" si="6"/>
        <v>0.88761152909764873</v>
      </c>
      <c r="R283" s="180"/>
    </row>
    <row r="284" spans="1:18" ht="14.5" customHeight="1">
      <c r="A284" s="175">
        <v>232112</v>
      </c>
      <c r="B284" s="175" t="str">
        <f>VLOOKUP(A284,OccupationInfo!A:B,2,FALSE)</f>
        <v>Landscape Architects</v>
      </c>
      <c r="C284" s="176">
        <v>0.66666666666666663</v>
      </c>
      <c r="D284" s="176">
        <v>0.72166666666666668</v>
      </c>
      <c r="E284" s="176">
        <v>0.88833333333333331</v>
      </c>
      <c r="F284" s="176">
        <v>0.22166666666666668</v>
      </c>
      <c r="G284" s="176">
        <v>0.5</v>
      </c>
      <c r="H284" s="176">
        <v>0.11166666666666665</v>
      </c>
      <c r="I284" s="195">
        <f>(CORREL(C284:H284,'Your work interest results'!$B$9:$G$9)+1)/200*100</f>
        <v>0.93726667568989275</v>
      </c>
      <c r="J284" s="200">
        <f t="shared" si="6"/>
        <v>0.9372836248424351</v>
      </c>
      <c r="R284" s="180"/>
    </row>
    <row r="285" spans="1:18" ht="14.5" customHeight="1">
      <c r="A285" s="175">
        <v>232311</v>
      </c>
      <c r="B285" s="175" t="str">
        <f>VLOOKUP(A285,OccupationInfo!A:B,2,FALSE)</f>
        <v>Fashion Designers</v>
      </c>
      <c r="C285" s="176">
        <v>0.5</v>
      </c>
      <c r="D285" s="176">
        <v>0.11166666666666665</v>
      </c>
      <c r="E285" s="176">
        <v>1</v>
      </c>
      <c r="F285" s="176">
        <v>5.5000000000000014E-2</v>
      </c>
      <c r="G285" s="176">
        <v>0.83333333333333337</v>
      </c>
      <c r="H285" s="176">
        <v>0.22166666666666668</v>
      </c>
      <c r="I285" s="195">
        <f>(CORREL(C285:H285,'Your work interest results'!$B$9:$G$9)+1)/200*100</f>
        <v>0.61635895758559545</v>
      </c>
      <c r="J285" s="200">
        <f t="shared" si="6"/>
        <v>0.61638486432134676</v>
      </c>
      <c r="R285" s="180"/>
    </row>
    <row r="286" spans="1:18" ht="14.5" customHeight="1">
      <c r="A286" s="175">
        <v>232312</v>
      </c>
      <c r="B286" s="175" t="str">
        <f>VLOOKUP(A286,OccupationInfo!A:B,2,FALSE)</f>
        <v>Industrial Designers</v>
      </c>
      <c r="C286" s="176">
        <v>0.5</v>
      </c>
      <c r="D286" s="176">
        <v>0.16666666666666666</v>
      </c>
      <c r="E286" s="176">
        <v>0.94499999999999995</v>
      </c>
      <c r="F286" s="176">
        <v>0.11166666666666665</v>
      </c>
      <c r="G286" s="176">
        <v>0.61166666666666669</v>
      </c>
      <c r="H286" s="176">
        <v>0.16666666666666666</v>
      </c>
      <c r="I286" s="195">
        <f>(CORREL(C286:H286,'Your work interest results'!$B$9:$G$9)+1)/200*100</f>
        <v>0.70006875413540359</v>
      </c>
      <c r="J286" s="200">
        <f t="shared" si="6"/>
        <v>0.70008720431990545</v>
      </c>
      <c r="R286" s="180"/>
    </row>
    <row r="287" spans="1:18" ht="14.5" customHeight="1">
      <c r="A287" s="175">
        <v>232313</v>
      </c>
      <c r="B287" s="175" t="str">
        <f>VLOOKUP(A287,OccupationInfo!A:B,2,FALSE)</f>
        <v>Jewellery Designers</v>
      </c>
      <c r="C287" s="176">
        <v>0.94499999999999995</v>
      </c>
      <c r="D287" s="176">
        <v>0.27833333333333332</v>
      </c>
      <c r="E287" s="176">
        <v>0.88833333333333331</v>
      </c>
      <c r="F287" s="176">
        <v>0.27833333333333332</v>
      </c>
      <c r="G287" s="176">
        <v>0.44500000000000001</v>
      </c>
      <c r="H287" s="176">
        <v>0</v>
      </c>
      <c r="I287" s="195">
        <f>(CORREL(C287:H287,'Your work interest results'!$B$9:$G$9)+1)/200*100</f>
        <v>0.83979129270314168</v>
      </c>
      <c r="J287" s="200">
        <f t="shared" si="6"/>
        <v>0.83980871430592918</v>
      </c>
      <c r="R287" s="180"/>
    </row>
    <row r="288" spans="1:18" ht="14.5" customHeight="1">
      <c r="A288" s="175">
        <v>232411</v>
      </c>
      <c r="B288" s="175" t="str">
        <f>VLOOKUP(A288,OccupationInfo!A:B,2,FALSE)</f>
        <v>Graphic Designers</v>
      </c>
      <c r="C288" s="176">
        <v>0.55500000000000005</v>
      </c>
      <c r="D288" s="176">
        <v>0.11166666666666665</v>
      </c>
      <c r="E288" s="176">
        <v>1</v>
      </c>
      <c r="F288" s="176">
        <v>0.22166666666666668</v>
      </c>
      <c r="G288" s="176">
        <v>0.55500000000000005</v>
      </c>
      <c r="H288" s="176">
        <v>0.16666666666666666</v>
      </c>
      <c r="I288" s="195">
        <f>(CORREL(C288:H288,'Your work interest results'!$B$9:$G$9)+1)/200*100</f>
        <v>0.69555264121302574</v>
      </c>
      <c r="J288" s="200">
        <f t="shared" si="6"/>
        <v>0.69557391780877043</v>
      </c>
      <c r="R288" s="180"/>
    </row>
    <row r="289" spans="1:18" ht="14.5" customHeight="1">
      <c r="A289" s="175">
        <v>232412</v>
      </c>
      <c r="B289" s="175" t="str">
        <f>VLOOKUP(A289,OccupationInfo!A:B,2,FALSE)</f>
        <v>Illustrators (including Animators)</v>
      </c>
      <c r="C289" s="176">
        <v>0.66666666666666663</v>
      </c>
      <c r="D289" s="176">
        <v>0.27833333333333332</v>
      </c>
      <c r="E289" s="176">
        <v>1</v>
      </c>
      <c r="F289" s="176">
        <v>0</v>
      </c>
      <c r="G289" s="176">
        <v>0.38833333333333336</v>
      </c>
      <c r="H289" s="176">
        <v>0.16666666666666666</v>
      </c>
      <c r="I289" s="195">
        <f>(CORREL(C289:H289,'Your work interest results'!$B$9:$G$9)+1)/200*100</f>
        <v>0.8495612055901427</v>
      </c>
      <c r="J289" s="200">
        <f t="shared" si="6"/>
        <v>0.84957986230656057</v>
      </c>
      <c r="R289" s="180"/>
    </row>
    <row r="290" spans="1:18" ht="14.5" customHeight="1">
      <c r="A290" s="175">
        <v>232413</v>
      </c>
      <c r="B290" s="175" t="str">
        <f>VLOOKUP(A290,OccupationInfo!A:B,2,FALSE)</f>
        <v>Multimedia Designers</v>
      </c>
      <c r="C290" s="176">
        <v>0.33333333333333331</v>
      </c>
      <c r="D290" s="176">
        <v>0.5</v>
      </c>
      <c r="E290" s="176">
        <v>1</v>
      </c>
      <c r="F290" s="176">
        <v>0.33333333333333331</v>
      </c>
      <c r="G290" s="176">
        <v>0.11166666666666665</v>
      </c>
      <c r="H290" s="176">
        <v>5.5000000000000014E-2</v>
      </c>
      <c r="I290" s="195">
        <f>(CORREL(C290:H290,'Your work interest results'!$B$9:$G$9)+1)/200*100</f>
        <v>0.85727560695894256</v>
      </c>
      <c r="J290" s="200">
        <f t="shared" si="6"/>
        <v>0.85728945737445506</v>
      </c>
      <c r="R290" s="180"/>
    </row>
    <row r="291" spans="1:18" ht="14.5" customHeight="1">
      <c r="A291" s="175">
        <v>232414</v>
      </c>
      <c r="B291" s="175" t="str">
        <f>VLOOKUP(A291,OccupationInfo!A:B,2,FALSE)</f>
        <v>Web Designers</v>
      </c>
      <c r="C291" s="176">
        <v>0.55500000000000005</v>
      </c>
      <c r="D291" s="176">
        <v>0.66666666666666663</v>
      </c>
      <c r="E291" s="176">
        <v>0.5</v>
      </c>
      <c r="F291" s="176">
        <v>0.72166666666666668</v>
      </c>
      <c r="G291" s="176">
        <v>0.38833333333333336</v>
      </c>
      <c r="H291" s="176">
        <v>0</v>
      </c>
      <c r="I291" s="195">
        <f>(CORREL(C291:H291,'Your work interest results'!$B$9:$G$9)+1)/200*100</f>
        <v>0.71485867411711501</v>
      </c>
      <c r="J291" s="200">
        <f t="shared" si="6"/>
        <v>0.71486732463614611</v>
      </c>
      <c r="R291" s="180"/>
    </row>
    <row r="292" spans="1:18" ht="14.5" customHeight="1">
      <c r="A292" s="175">
        <v>233111</v>
      </c>
      <c r="B292" s="175" t="str">
        <f>VLOOKUP(A292,OccupationInfo!A:B,2,FALSE)</f>
        <v>Chemical Engineers</v>
      </c>
      <c r="C292" s="176">
        <v>0.88833333333333331</v>
      </c>
      <c r="D292" s="176">
        <v>0.94499999999999995</v>
      </c>
      <c r="E292" s="176">
        <v>0.16666666666666666</v>
      </c>
      <c r="F292" s="176">
        <v>0.44500000000000001</v>
      </c>
      <c r="G292" s="176">
        <v>0.33333333333333331</v>
      </c>
      <c r="H292" s="176">
        <v>0</v>
      </c>
      <c r="I292" s="195">
        <f>(CORREL(C292:H292,'Your work interest results'!$B$9:$G$9)+1)/200*100</f>
        <v>0.79135855924256626</v>
      </c>
      <c r="J292" s="200">
        <f t="shared" si="6"/>
        <v>0.79141880020642164</v>
      </c>
      <c r="R292" s="180"/>
    </row>
    <row r="293" spans="1:18" ht="14.5" customHeight="1">
      <c r="A293" s="175">
        <v>233112</v>
      </c>
      <c r="B293" s="175" t="str">
        <f>VLOOKUP(A293,OccupationInfo!A:B,2,FALSE)</f>
        <v>Materials Engineers</v>
      </c>
      <c r="C293" s="176">
        <v>0.83333333333333337</v>
      </c>
      <c r="D293" s="176">
        <v>1</v>
      </c>
      <c r="E293" s="176">
        <v>0.27833333333333332</v>
      </c>
      <c r="F293" s="176">
        <v>0.38833333333333336</v>
      </c>
      <c r="G293" s="176">
        <v>0.55500000000000005</v>
      </c>
      <c r="H293" s="176">
        <v>5.5000000000000014E-2</v>
      </c>
      <c r="I293" s="195">
        <f>(CORREL(C293:H293,'Your work interest results'!$B$9:$G$9)+1)/200*100</f>
        <v>0.78821175785239705</v>
      </c>
      <c r="J293" s="200">
        <f t="shared" si="6"/>
        <v>0.78822728580270762</v>
      </c>
      <c r="R293" s="180"/>
    </row>
    <row r="294" spans="1:18" ht="14.5" customHeight="1">
      <c r="A294" s="175">
        <v>233211</v>
      </c>
      <c r="B294" s="175" t="str">
        <f>VLOOKUP(A294,OccupationInfo!A:B,2,FALSE)</f>
        <v>Civil Engineers</v>
      </c>
      <c r="C294" s="176">
        <v>0.94499999999999995</v>
      </c>
      <c r="D294" s="176">
        <v>0.83333333333333337</v>
      </c>
      <c r="E294" s="176">
        <v>0.27833333333333332</v>
      </c>
      <c r="F294" s="176">
        <v>0.55500000000000005</v>
      </c>
      <c r="G294" s="176">
        <v>0.27833333333333332</v>
      </c>
      <c r="H294" s="176">
        <v>5.5000000000000014E-2</v>
      </c>
      <c r="I294" s="195">
        <f>(CORREL(C294:H294,'Your work interest results'!$B$9:$G$9)+1)/200*100</f>
        <v>0.80586214302212167</v>
      </c>
      <c r="J294" s="200">
        <f t="shared" si="6"/>
        <v>0.80591422635545495</v>
      </c>
      <c r="R294" s="180"/>
    </row>
    <row r="295" spans="1:18" ht="14.5" customHeight="1">
      <c r="A295" s="175">
        <v>233212</v>
      </c>
      <c r="B295" s="175" t="str">
        <f>VLOOKUP(A295,OccupationInfo!A:B,2,FALSE)</f>
        <v>Geotechnical Engineers</v>
      </c>
      <c r="C295" s="176">
        <v>0.77833333333333332</v>
      </c>
      <c r="D295" s="176">
        <v>0.88833333333333331</v>
      </c>
      <c r="E295" s="176">
        <v>0.11166666666666665</v>
      </c>
      <c r="F295" s="176">
        <v>0.44500000000000001</v>
      </c>
      <c r="G295" s="176">
        <v>0.55500000000000005</v>
      </c>
      <c r="H295" s="176">
        <v>5.5000000000000014E-2</v>
      </c>
      <c r="I295" s="195">
        <f>(CORREL(C295:H295,'Your work interest results'!$B$9:$G$9)+1)/200*100</f>
        <v>0.694121451720628</v>
      </c>
      <c r="J295" s="200">
        <f t="shared" si="6"/>
        <v>0.69414291094809577</v>
      </c>
      <c r="R295" s="180"/>
    </row>
    <row r="296" spans="1:18" ht="14.5" customHeight="1">
      <c r="A296" s="175">
        <v>233213</v>
      </c>
      <c r="B296" s="175" t="str">
        <f>VLOOKUP(A296,OccupationInfo!A:B,2,FALSE)</f>
        <v>Quantity Surveyors</v>
      </c>
      <c r="C296" s="176">
        <v>0.33333333333333331</v>
      </c>
      <c r="D296" s="176">
        <v>0.27833333333333332</v>
      </c>
      <c r="E296" s="176">
        <v>0</v>
      </c>
      <c r="F296" s="176">
        <v>0.83333333333333337</v>
      </c>
      <c r="G296" s="176">
        <v>0.83333333333333337</v>
      </c>
      <c r="H296" s="176">
        <v>5.5000000000000014E-2</v>
      </c>
      <c r="I296" s="195">
        <f>(CORREL(C296:H296,'Your work interest results'!$B$9:$G$9)+1)/200*100</f>
        <v>0.22382666484719924</v>
      </c>
      <c r="J296" s="200">
        <f t="shared" si="6"/>
        <v>0.22383777595831034</v>
      </c>
      <c r="R296" s="180"/>
    </row>
    <row r="297" spans="1:18" ht="14.5" customHeight="1">
      <c r="A297" s="175">
        <v>233214</v>
      </c>
      <c r="B297" s="175" t="str">
        <f>VLOOKUP(A297,OccupationInfo!A:B,2,FALSE)</f>
        <v>Structural Engineers</v>
      </c>
      <c r="C297" s="176">
        <v>0.94499999999999995</v>
      </c>
      <c r="D297" s="176">
        <v>0.83333333333333337</v>
      </c>
      <c r="E297" s="176">
        <v>0.27833333333333332</v>
      </c>
      <c r="F297" s="176">
        <v>0.55500000000000005</v>
      </c>
      <c r="G297" s="176">
        <v>0.27833333333333332</v>
      </c>
      <c r="H297" s="176">
        <v>5.5000000000000014E-2</v>
      </c>
      <c r="I297" s="195">
        <f>(CORREL(C297:H297,'Your work interest results'!$B$9:$G$9)+1)/200*100</f>
        <v>0.80586214302212167</v>
      </c>
      <c r="J297" s="200">
        <f t="shared" si="6"/>
        <v>0.80587168500685447</v>
      </c>
      <c r="R297" s="180"/>
    </row>
    <row r="298" spans="1:18" ht="14.5" customHeight="1">
      <c r="A298" s="175">
        <v>233215</v>
      </c>
      <c r="B298" s="175" t="str">
        <f>VLOOKUP(A298,OccupationInfo!A:B,2,FALSE)</f>
        <v>Transport Engineers</v>
      </c>
      <c r="C298" s="176">
        <v>0.94499999999999995</v>
      </c>
      <c r="D298" s="176">
        <v>0.83333333333333337</v>
      </c>
      <c r="E298" s="176">
        <v>0.16666666666666666</v>
      </c>
      <c r="F298" s="176">
        <v>0.44500000000000001</v>
      </c>
      <c r="G298" s="176">
        <v>0.38833333333333336</v>
      </c>
      <c r="H298" s="176">
        <v>5.5000000000000014E-2</v>
      </c>
      <c r="I298" s="195">
        <f>(CORREL(C298:H298,'Your work interest results'!$B$9:$G$9)+1)/200*100</f>
        <v>0.77193165152806387</v>
      </c>
      <c r="J298" s="200">
        <f t="shared" si="6"/>
        <v>0.77194069311938396</v>
      </c>
      <c r="R298" s="180"/>
    </row>
    <row r="299" spans="1:18" ht="14.5" customHeight="1">
      <c r="A299" s="175">
        <v>233511</v>
      </c>
      <c r="B299" s="175" t="str">
        <f>VLOOKUP(A299,OccupationInfo!A:B,2,FALSE)</f>
        <v>Industrial Engineers</v>
      </c>
      <c r="C299" s="176">
        <v>0.55500000000000005</v>
      </c>
      <c r="D299" s="176">
        <v>1</v>
      </c>
      <c r="E299" s="176">
        <v>0.16666666666666666</v>
      </c>
      <c r="F299" s="176">
        <v>0.61166666666666669</v>
      </c>
      <c r="G299" s="176">
        <v>0.61166666666666669</v>
      </c>
      <c r="H299" s="176">
        <v>5.5000000000000014E-2</v>
      </c>
      <c r="I299" s="195">
        <f>(CORREL(C299:H299,'Your work interest results'!$B$9:$G$9)+1)/200*100</f>
        <v>0.61810511999710827</v>
      </c>
      <c r="J299" s="200">
        <f t="shared" si="6"/>
        <v>0.61812350235004943</v>
      </c>
      <c r="R299" s="180"/>
    </row>
    <row r="300" spans="1:18" ht="14.5" customHeight="1">
      <c r="A300" s="175">
        <v>233512</v>
      </c>
      <c r="B300" s="175" t="str">
        <f>VLOOKUP(A300,OccupationInfo!A:B,2,FALSE)</f>
        <v>Mechanical Engineers</v>
      </c>
      <c r="C300" s="176">
        <v>0.88833333333333331</v>
      </c>
      <c r="D300" s="176">
        <v>0.94499999999999995</v>
      </c>
      <c r="E300" s="176">
        <v>0.27833333333333332</v>
      </c>
      <c r="F300" s="176">
        <v>0.5</v>
      </c>
      <c r="G300" s="176">
        <v>0.11166666666666665</v>
      </c>
      <c r="H300" s="176">
        <v>0.16666666666666666</v>
      </c>
      <c r="I300" s="195">
        <f>(CORREL(C300:H300,'Your work interest results'!$B$9:$G$9)+1)/200*100</f>
        <v>0.83555677257246463</v>
      </c>
      <c r="J300" s="200">
        <f t="shared" si="6"/>
        <v>0.83557197014085371</v>
      </c>
      <c r="R300" s="180"/>
    </row>
    <row r="301" spans="1:18" ht="14.5" customHeight="1">
      <c r="A301" s="175">
        <v>233513</v>
      </c>
      <c r="B301" s="175" t="str">
        <f>VLOOKUP(A301,OccupationInfo!A:B,2,FALSE)</f>
        <v>Production and Plant Engineers</v>
      </c>
      <c r="C301" s="176">
        <v>0.88833333333333331</v>
      </c>
      <c r="D301" s="176">
        <v>0.94499999999999995</v>
      </c>
      <c r="E301" s="176">
        <v>0.27833333333333332</v>
      </c>
      <c r="F301" s="176">
        <v>0.5</v>
      </c>
      <c r="G301" s="176">
        <v>0.11166666666666665</v>
      </c>
      <c r="H301" s="176">
        <v>0.16666666666666666</v>
      </c>
      <c r="I301" s="195">
        <f>(CORREL(C301:H301,'Your work interest results'!$B$9:$G$9)+1)/200*100</f>
        <v>0.83555677257246463</v>
      </c>
      <c r="J301" s="200">
        <f t="shared" si="6"/>
        <v>0.83556816209410467</v>
      </c>
      <c r="R301" s="180"/>
    </row>
    <row r="302" spans="1:18" ht="14.5" customHeight="1">
      <c r="A302" s="175">
        <v>233611</v>
      </c>
      <c r="B302" s="175" t="str">
        <f>VLOOKUP(A302,OccupationInfo!A:B,2,FALSE)</f>
        <v>Mining Engineers (excluding Petroleum)</v>
      </c>
      <c r="C302" s="176">
        <v>0.77833333333333332</v>
      </c>
      <c r="D302" s="176">
        <v>0.88833333333333331</v>
      </c>
      <c r="E302" s="176">
        <v>0.11166666666666665</v>
      </c>
      <c r="F302" s="176">
        <v>0.44500000000000001</v>
      </c>
      <c r="G302" s="176">
        <v>0.55500000000000005</v>
      </c>
      <c r="H302" s="176">
        <v>5.5000000000000014E-2</v>
      </c>
      <c r="I302" s="195">
        <f>(CORREL(C302:H302,'Your work interest results'!$B$9:$G$9)+1)/200*100</f>
        <v>0.694121451720628</v>
      </c>
      <c r="J302" s="200">
        <f t="shared" si="6"/>
        <v>0.69413577836819251</v>
      </c>
      <c r="R302" s="180"/>
    </row>
    <row r="303" spans="1:18" ht="14.5" customHeight="1">
      <c r="A303" s="175">
        <v>233612</v>
      </c>
      <c r="B303" s="175" t="str">
        <f>VLOOKUP(A303,OccupationInfo!A:B,2,FALSE)</f>
        <v>Petroleum Engineers</v>
      </c>
      <c r="C303" s="176">
        <v>0.72166666666666668</v>
      </c>
      <c r="D303" s="176">
        <v>0.94499999999999995</v>
      </c>
      <c r="E303" s="176">
        <v>0.11166666666666665</v>
      </c>
      <c r="F303" s="176">
        <v>0.66666666666666663</v>
      </c>
      <c r="G303" s="176">
        <v>0.38833333333333336</v>
      </c>
      <c r="H303" s="176">
        <v>0</v>
      </c>
      <c r="I303" s="195">
        <f>(CORREL(C303:H303,'Your work interest results'!$B$9:$G$9)+1)/200*100</f>
        <v>0.6785820128770419</v>
      </c>
      <c r="J303" s="200">
        <f t="shared" si="6"/>
        <v>0.6785942978893269</v>
      </c>
      <c r="R303" s="180"/>
    </row>
    <row r="304" spans="1:18" ht="14.5" customHeight="1">
      <c r="A304" s="175">
        <v>233911</v>
      </c>
      <c r="B304" s="175" t="str">
        <f>VLOOKUP(A304,OccupationInfo!A:B,2,FALSE)</f>
        <v>Aeronautical Engineers</v>
      </c>
      <c r="C304" s="176">
        <v>0.77833333333333332</v>
      </c>
      <c r="D304" s="176">
        <v>1</v>
      </c>
      <c r="E304" s="176">
        <v>0.44500000000000001</v>
      </c>
      <c r="F304" s="176">
        <v>0.33333333333333331</v>
      </c>
      <c r="G304" s="176">
        <v>0.22166666666666668</v>
      </c>
      <c r="H304" s="176">
        <v>5.5000000000000014E-2</v>
      </c>
      <c r="I304" s="195">
        <f>(CORREL(C304:H304,'Your work interest results'!$B$9:$G$9)+1)/200*100</f>
        <v>0.91518901999868441</v>
      </c>
      <c r="J304" s="200">
        <f t="shared" si="6"/>
        <v>0.91574457555423994</v>
      </c>
      <c r="R304" s="180"/>
    </row>
    <row r="305" spans="1:18" ht="14.5" customHeight="1">
      <c r="A305" s="175">
        <v>233913</v>
      </c>
      <c r="B305" s="175" t="str">
        <f>VLOOKUP(A305,OccupationInfo!A:B,2,FALSE)</f>
        <v>Biomedical Engineers</v>
      </c>
      <c r="C305" s="176">
        <v>0.77833333333333332</v>
      </c>
      <c r="D305" s="176">
        <v>1</v>
      </c>
      <c r="E305" s="176">
        <v>0.27833333333333332</v>
      </c>
      <c r="F305" s="176">
        <v>0.44500000000000001</v>
      </c>
      <c r="G305" s="176">
        <v>0.22166666666666668</v>
      </c>
      <c r="H305" s="176">
        <v>0.16666666666666666</v>
      </c>
      <c r="I305" s="195">
        <f>(CORREL(C305:H305,'Your work interest results'!$B$9:$G$9)+1)/200*100</f>
        <v>0.83186112937099865</v>
      </c>
      <c r="J305" s="200">
        <f t="shared" si="6"/>
        <v>0.83195916858668495</v>
      </c>
      <c r="R305" s="180"/>
    </row>
    <row r="306" spans="1:18" ht="14.5" customHeight="1">
      <c r="A306" s="175">
        <v>233915</v>
      </c>
      <c r="B306" s="175" t="str">
        <f>VLOOKUP(A306,OccupationInfo!A:B,2,FALSE)</f>
        <v>Environmental Engineers</v>
      </c>
      <c r="C306" s="176">
        <v>0.61166666666666669</v>
      </c>
      <c r="D306" s="176">
        <v>1</v>
      </c>
      <c r="E306" s="176">
        <v>0.33333333333333331</v>
      </c>
      <c r="F306" s="176">
        <v>0.55500000000000005</v>
      </c>
      <c r="G306" s="176">
        <v>0.44500000000000001</v>
      </c>
      <c r="H306" s="176">
        <v>0.11166666666666665</v>
      </c>
      <c r="I306" s="195">
        <f>(CORREL(C306:H306,'Your work interest results'!$B$9:$G$9)+1)/200*100</f>
        <v>0.75454869932575397</v>
      </c>
      <c r="J306" s="200">
        <f t="shared" si="6"/>
        <v>0.75457647710353171</v>
      </c>
      <c r="R306" s="180"/>
    </row>
    <row r="307" spans="1:18" ht="14.5" customHeight="1">
      <c r="A307" s="175">
        <v>234111</v>
      </c>
      <c r="B307" s="175" t="str">
        <f>VLOOKUP(A307,OccupationInfo!A:B,2,FALSE)</f>
        <v>Agricultural Consultants</v>
      </c>
      <c r="C307" s="176">
        <v>0.72166666666666668</v>
      </c>
      <c r="D307" s="176">
        <v>0.55500000000000005</v>
      </c>
      <c r="E307" s="176">
        <v>0.22166666666666668</v>
      </c>
      <c r="F307" s="176">
        <v>0.22166666666666668</v>
      </c>
      <c r="G307" s="176">
        <v>0.61166666666666669</v>
      </c>
      <c r="H307" s="176">
        <v>1</v>
      </c>
      <c r="I307" s="195">
        <f>(CORREL(C307:H307,'Your work interest results'!$B$9:$G$9)+1)/200*100</f>
        <v>0.39820241265339795</v>
      </c>
      <c r="J307" s="200">
        <f t="shared" si="6"/>
        <v>0.39861907932006463</v>
      </c>
      <c r="R307" s="180"/>
    </row>
    <row r="308" spans="1:18" ht="14.5" customHeight="1">
      <c r="A308" s="175">
        <v>234112</v>
      </c>
      <c r="B308" s="175" t="str">
        <f>VLOOKUP(A308,OccupationInfo!A:B,2,FALSE)</f>
        <v>Agricultural Scientists</v>
      </c>
      <c r="C308" s="176">
        <v>0.77833333333333332</v>
      </c>
      <c r="D308" s="176">
        <v>1</v>
      </c>
      <c r="E308" s="176">
        <v>0.44500000000000001</v>
      </c>
      <c r="F308" s="176">
        <v>0.33333333333333331</v>
      </c>
      <c r="G308" s="176">
        <v>0.11166666666666665</v>
      </c>
      <c r="H308" s="176">
        <v>0.33333333333333331</v>
      </c>
      <c r="I308" s="195">
        <f>(CORREL(C308:H308,'Your work interest results'!$B$9:$G$9)+1)/200*100</f>
        <v>0.90256388550086475</v>
      </c>
      <c r="J308" s="200">
        <f t="shared" si="6"/>
        <v>0.90294850088548018</v>
      </c>
      <c r="R308" s="180"/>
    </row>
    <row r="309" spans="1:18" ht="14.5" customHeight="1">
      <c r="A309" s="175">
        <v>234211</v>
      </c>
      <c r="B309" s="175" t="str">
        <f>VLOOKUP(A309,OccupationInfo!A:B,2,FALSE)</f>
        <v>Chemists</v>
      </c>
      <c r="C309" s="176">
        <v>0.5</v>
      </c>
      <c r="D309" s="176">
        <v>1</v>
      </c>
      <c r="E309" s="176">
        <v>0.16666666666666666</v>
      </c>
      <c r="F309" s="176">
        <v>0.38833333333333336</v>
      </c>
      <c r="G309" s="176">
        <v>0.16666666666666666</v>
      </c>
      <c r="H309" s="176">
        <v>0</v>
      </c>
      <c r="I309" s="195">
        <f>(CORREL(C309:H309,'Your work interest results'!$B$9:$G$9)+1)/200*100</f>
        <v>0.78504846147375984</v>
      </c>
      <c r="J309" s="200">
        <f t="shared" si="6"/>
        <v>0.78510593273812768</v>
      </c>
      <c r="R309" s="180"/>
    </row>
    <row r="310" spans="1:18" ht="14.5" customHeight="1">
      <c r="A310" s="175">
        <v>234212</v>
      </c>
      <c r="B310" s="175" t="str">
        <f>VLOOKUP(A310,OccupationInfo!A:B,2,FALSE)</f>
        <v>Food Technologists</v>
      </c>
      <c r="C310" s="176">
        <v>0.72166666666666668</v>
      </c>
      <c r="D310" s="176">
        <v>1</v>
      </c>
      <c r="E310" s="176">
        <v>0.33333333333333331</v>
      </c>
      <c r="F310" s="176">
        <v>0.55500000000000005</v>
      </c>
      <c r="G310" s="176">
        <v>0.22166666666666668</v>
      </c>
      <c r="H310" s="176">
        <v>5.5000000000000014E-2</v>
      </c>
      <c r="I310" s="195">
        <f>(CORREL(C310:H310,'Your work interest results'!$B$9:$G$9)+1)/200*100</f>
        <v>0.82149571745846972</v>
      </c>
      <c r="J310" s="200">
        <f t="shared" si="6"/>
        <v>0.821519081944451</v>
      </c>
      <c r="R310" s="180"/>
    </row>
    <row r="311" spans="1:18" ht="14.5" customHeight="1">
      <c r="A311" s="175">
        <v>234213</v>
      </c>
      <c r="B311" s="175" t="str">
        <f>VLOOKUP(A311,OccupationInfo!A:B,2,FALSE)</f>
        <v>Wine Makers</v>
      </c>
      <c r="C311" s="176">
        <v>1</v>
      </c>
      <c r="D311" s="176">
        <v>0.55500000000000005</v>
      </c>
      <c r="E311" s="176">
        <v>5.5000000000000014E-2</v>
      </c>
      <c r="F311" s="176">
        <v>0.66666666666666663</v>
      </c>
      <c r="G311" s="176">
        <v>0.22166666666666668</v>
      </c>
      <c r="H311" s="176">
        <v>5.5000000000000014E-2</v>
      </c>
      <c r="I311" s="195">
        <f>(CORREL(C311:H311,'Your work interest results'!$B$9:$G$9)+1)/200*100</f>
        <v>0.66025599868560747</v>
      </c>
      <c r="J311" s="200">
        <f t="shared" si="6"/>
        <v>0.66026457501493852</v>
      </c>
      <c r="R311" s="180"/>
    </row>
    <row r="312" spans="1:18" ht="14.5" customHeight="1">
      <c r="A312" s="175">
        <v>234411</v>
      </c>
      <c r="B312" s="175" t="str">
        <f>VLOOKUP(A312,OccupationInfo!A:B,2,FALSE)</f>
        <v>Geologists</v>
      </c>
      <c r="C312" s="176">
        <v>0.66666666666666663</v>
      </c>
      <c r="D312" s="176">
        <v>1</v>
      </c>
      <c r="E312" s="176">
        <v>0.33333333333333331</v>
      </c>
      <c r="F312" s="176">
        <v>0.38833333333333336</v>
      </c>
      <c r="G312" s="176">
        <v>0.22166666666666668</v>
      </c>
      <c r="H312" s="176">
        <v>5.5000000000000014E-2</v>
      </c>
      <c r="I312" s="195">
        <f>(CORREL(C312:H312,'Your work interest results'!$B$9:$G$9)+1)/200*100</f>
        <v>0.85942765841429303</v>
      </c>
      <c r="J312" s="200">
        <f t="shared" si="6"/>
        <v>0.85944921013843101</v>
      </c>
      <c r="R312" s="180"/>
    </row>
    <row r="313" spans="1:18" ht="14.5" customHeight="1">
      <c r="A313" s="175">
        <v>234413</v>
      </c>
      <c r="B313" s="175" t="str">
        <f>VLOOKUP(A313,OccupationInfo!A:B,2,FALSE)</f>
        <v>Hydrogeologists</v>
      </c>
      <c r="C313" s="176">
        <v>0.72166666666666668</v>
      </c>
      <c r="D313" s="176">
        <v>1</v>
      </c>
      <c r="E313" s="176">
        <v>0.33333333333333331</v>
      </c>
      <c r="F313" s="176">
        <v>0.33333333333333331</v>
      </c>
      <c r="G313" s="176">
        <v>0.27833333333333332</v>
      </c>
      <c r="H313" s="176">
        <v>5.5000000000000014E-2</v>
      </c>
      <c r="I313" s="195">
        <f>(CORREL(C313:H313,'Your work interest results'!$B$9:$G$9)+1)/200*100</f>
        <v>0.86927691615638003</v>
      </c>
      <c r="J313" s="200">
        <f t="shared" si="6"/>
        <v>0.86929637140929827</v>
      </c>
      <c r="R313" s="180"/>
    </row>
    <row r="314" spans="1:18" ht="14.5" customHeight="1">
      <c r="A314" s="175">
        <v>234511</v>
      </c>
      <c r="B314" s="175" t="str">
        <f>VLOOKUP(A314,OccupationInfo!A:B,2,FALSE)</f>
        <v>Biologists</v>
      </c>
      <c r="C314" s="176">
        <v>0.5</v>
      </c>
      <c r="D314" s="176">
        <v>1</v>
      </c>
      <c r="E314" s="176">
        <v>0.11166666666666665</v>
      </c>
      <c r="F314" s="176">
        <v>0.38833333333333336</v>
      </c>
      <c r="G314" s="176">
        <v>0.33333333333333331</v>
      </c>
      <c r="H314" s="176">
        <v>5.5000000000000014E-2</v>
      </c>
      <c r="I314" s="195">
        <f>(CORREL(C314:H314,'Your work interest results'!$B$9:$G$9)+1)/200*100</f>
        <v>0.72443921025643265</v>
      </c>
      <c r="J314" s="200">
        <f t="shared" si="6"/>
        <v>0.72453921025643264</v>
      </c>
      <c r="R314" s="180"/>
    </row>
    <row r="315" spans="1:18" ht="14.5" customHeight="1">
      <c r="A315" s="175">
        <v>234513</v>
      </c>
      <c r="B315" s="175" t="str">
        <f>VLOOKUP(A315,OccupationInfo!A:B,2,FALSE)</f>
        <v>Biochemists</v>
      </c>
      <c r="C315" s="176">
        <v>0.61166666666666669</v>
      </c>
      <c r="D315" s="176">
        <v>1</v>
      </c>
      <c r="E315" s="176">
        <v>0.66666666666666663</v>
      </c>
      <c r="F315" s="176">
        <v>0.38833333333333336</v>
      </c>
      <c r="G315" s="176">
        <v>0.11166666666666665</v>
      </c>
      <c r="H315" s="176">
        <v>5.5000000000000014E-2</v>
      </c>
      <c r="I315" s="195">
        <f>(CORREL(C315:H315,'Your work interest results'!$B$9:$G$9)+1)/200*100</f>
        <v>0.93736106565028443</v>
      </c>
      <c r="J315" s="200">
        <f t="shared" si="6"/>
        <v>0.93746310646661091</v>
      </c>
      <c r="R315" s="180"/>
    </row>
    <row r="316" spans="1:18" ht="14.5" customHeight="1">
      <c r="A316" s="175">
        <v>234514</v>
      </c>
      <c r="B316" s="175" t="str">
        <f>VLOOKUP(A316,OccupationInfo!A:B,2,FALSE)</f>
        <v>Biotechnologists</v>
      </c>
      <c r="C316" s="176">
        <v>0.72166666666666668</v>
      </c>
      <c r="D316" s="176">
        <v>1</v>
      </c>
      <c r="E316" s="176">
        <v>0.61166666666666669</v>
      </c>
      <c r="F316" s="176">
        <v>0.33333333333333331</v>
      </c>
      <c r="G316" s="176">
        <v>0</v>
      </c>
      <c r="H316" s="176">
        <v>5.5000000000000014E-2</v>
      </c>
      <c r="I316" s="195">
        <f>(CORREL(C316:H316,'Your work interest results'!$B$9:$G$9)+1)/200*100</f>
        <v>0.95113256977538163</v>
      </c>
      <c r="J316" s="200">
        <f t="shared" si="6"/>
        <v>0.95122872362153543</v>
      </c>
      <c r="R316" s="180"/>
    </row>
    <row r="317" spans="1:18" ht="14.5" customHeight="1">
      <c r="A317" s="175">
        <v>234515</v>
      </c>
      <c r="B317" s="175" t="str">
        <f>VLOOKUP(A317,OccupationInfo!A:B,2,FALSE)</f>
        <v>Botanists</v>
      </c>
      <c r="C317" s="176">
        <v>0.77833333333333332</v>
      </c>
      <c r="D317" s="176">
        <v>1</v>
      </c>
      <c r="E317" s="176">
        <v>0.44500000000000001</v>
      </c>
      <c r="F317" s="176">
        <v>0.33333333333333331</v>
      </c>
      <c r="G317" s="176">
        <v>0.11166666666666665</v>
      </c>
      <c r="H317" s="176">
        <v>0.33333333333333331</v>
      </c>
      <c r="I317" s="195">
        <f>(CORREL(C317:H317,'Your work interest results'!$B$9:$G$9)+1)/200*100</f>
        <v>0.90256388550086475</v>
      </c>
      <c r="J317" s="200">
        <f t="shared" si="6"/>
        <v>0.90265160479911033</v>
      </c>
      <c r="R317" s="180"/>
    </row>
    <row r="318" spans="1:18" ht="14.5" customHeight="1">
      <c r="A318" s="175">
        <v>234517</v>
      </c>
      <c r="B318" s="175" t="str">
        <f>VLOOKUP(A318,OccupationInfo!A:B,2,FALSE)</f>
        <v>Microbiologists</v>
      </c>
      <c r="C318" s="176">
        <v>0.61166666666666669</v>
      </c>
      <c r="D318" s="176">
        <v>1</v>
      </c>
      <c r="E318" s="176">
        <v>5.5000000000000014E-2</v>
      </c>
      <c r="F318" s="176">
        <v>0.33333333333333331</v>
      </c>
      <c r="G318" s="176">
        <v>0.16666666666666666</v>
      </c>
      <c r="H318" s="176">
        <v>0.11166666666666665</v>
      </c>
      <c r="I318" s="195">
        <f>(CORREL(C318:H318,'Your work interest results'!$B$9:$G$9)+1)/200*100</f>
        <v>0.7644014319947855</v>
      </c>
      <c r="J318" s="200">
        <f t="shared" si="6"/>
        <v>0.76441600925426068</v>
      </c>
      <c r="R318" s="180"/>
    </row>
    <row r="319" spans="1:18" ht="14.5" customHeight="1">
      <c r="A319" s="175">
        <v>234518</v>
      </c>
      <c r="B319" s="175" t="str">
        <f>VLOOKUP(A319,OccupationInfo!A:B,2,FALSE)</f>
        <v>Zoologists</v>
      </c>
      <c r="C319" s="176">
        <v>0.72166666666666668</v>
      </c>
      <c r="D319" s="176">
        <v>1</v>
      </c>
      <c r="E319" s="176">
        <v>0.22166666666666668</v>
      </c>
      <c r="F319" s="176">
        <v>0.33333333333333331</v>
      </c>
      <c r="G319" s="176">
        <v>0.27833333333333332</v>
      </c>
      <c r="H319" s="176">
        <v>0.11166666666666665</v>
      </c>
      <c r="I319" s="195">
        <f>(CORREL(C319:H319,'Your work interest results'!$B$9:$G$9)+1)/200*100</f>
        <v>0.82537048392629009</v>
      </c>
      <c r="J319" s="200">
        <f t="shared" si="6"/>
        <v>0.82537897289063644</v>
      </c>
      <c r="R319" s="180"/>
    </row>
    <row r="320" spans="1:18" ht="14.5" customHeight="1">
      <c r="A320" s="175">
        <v>234911</v>
      </c>
      <c r="B320" s="175" t="str">
        <f>VLOOKUP(A320,OccupationInfo!A:B,2,FALSE)</f>
        <v>Conservators</v>
      </c>
      <c r="C320" s="176">
        <v>1</v>
      </c>
      <c r="D320" s="176">
        <v>0.44500000000000001</v>
      </c>
      <c r="E320" s="176">
        <v>0.5</v>
      </c>
      <c r="F320" s="176">
        <v>0.44500000000000001</v>
      </c>
      <c r="G320" s="176">
        <v>0.33333333333333331</v>
      </c>
      <c r="H320" s="176">
        <v>0.11166666666666665</v>
      </c>
      <c r="I320" s="195">
        <f>(CORREL(C320:H320,'Your work interest results'!$B$9:$G$9)+1)/200*100</f>
        <v>0.82837162611192161</v>
      </c>
      <c r="J320" s="200">
        <f t="shared" si="6"/>
        <v>0.82841792240821788</v>
      </c>
      <c r="R320" s="180"/>
    </row>
    <row r="321" spans="1:18" ht="14.5" customHeight="1">
      <c r="A321" s="175">
        <v>234912</v>
      </c>
      <c r="B321" s="175" t="str">
        <f>VLOOKUP(A321,OccupationInfo!A:B,2,FALSE)</f>
        <v>Metallurgists</v>
      </c>
      <c r="C321" s="176">
        <v>0.83333333333333337</v>
      </c>
      <c r="D321" s="176">
        <v>1</v>
      </c>
      <c r="E321" s="176">
        <v>0.27833333333333332</v>
      </c>
      <c r="F321" s="176">
        <v>0.38833333333333336</v>
      </c>
      <c r="G321" s="176">
        <v>0.55500000000000005</v>
      </c>
      <c r="H321" s="176">
        <v>5.5000000000000014E-2</v>
      </c>
      <c r="I321" s="195">
        <f>(CORREL(C321:H321,'Your work interest results'!$B$9:$G$9)+1)/200*100</f>
        <v>0.78821175785239705</v>
      </c>
      <c r="J321" s="200">
        <f t="shared" si="6"/>
        <v>0.78822646373475003</v>
      </c>
      <c r="R321" s="180"/>
    </row>
    <row r="322" spans="1:18" ht="14.5" customHeight="1">
      <c r="A322" s="175">
        <v>234913</v>
      </c>
      <c r="B322" s="175" t="str">
        <f>VLOOKUP(A322,OccupationInfo!A:B,2,FALSE)</f>
        <v>Meteorologists</v>
      </c>
      <c r="C322" s="176">
        <v>0.55500000000000005</v>
      </c>
      <c r="D322" s="176">
        <v>0.94499999999999995</v>
      </c>
      <c r="E322" s="176">
        <v>0.22166666666666668</v>
      </c>
      <c r="F322" s="176">
        <v>0.44500000000000001</v>
      </c>
      <c r="G322" s="176">
        <v>0.33333333333333331</v>
      </c>
      <c r="H322" s="176">
        <v>0.44500000000000001</v>
      </c>
      <c r="I322" s="195">
        <f>(CORREL(C322:H322,'Your work interest results'!$B$9:$G$9)+1)/200*100</f>
        <v>0.68215717337719062</v>
      </c>
      <c r="J322" s="200">
        <f t="shared" si="6"/>
        <v>0.68217183613378884</v>
      </c>
      <c r="R322" s="180"/>
    </row>
    <row r="323" spans="1:18" ht="14.5" customHeight="1">
      <c r="A323" s="175">
        <v>234914</v>
      </c>
      <c r="B323" s="175" t="str">
        <f>VLOOKUP(A323,OccupationInfo!A:B,2,FALSE)</f>
        <v>Physicists (including Astronomers)</v>
      </c>
      <c r="C323" s="176">
        <v>0.5</v>
      </c>
      <c r="D323" s="176">
        <v>1</v>
      </c>
      <c r="E323" s="176">
        <v>0.38833333333333336</v>
      </c>
      <c r="F323" s="176">
        <v>0.33333333333333331</v>
      </c>
      <c r="G323" s="176">
        <v>0.16666666666666666</v>
      </c>
      <c r="H323" s="176">
        <v>0</v>
      </c>
      <c r="I323" s="195">
        <f>(CORREL(C323:H323,'Your work interest results'!$B$9:$G$9)+1)/200*100</f>
        <v>0.86925775875456124</v>
      </c>
      <c r="J323" s="200">
        <f t="shared" si="6"/>
        <v>0.86926986529209149</v>
      </c>
      <c r="R323" s="180"/>
    </row>
    <row r="324" spans="1:18" ht="14.5" customHeight="1">
      <c r="A324" s="175">
        <v>234915</v>
      </c>
      <c r="B324" s="175" t="str">
        <f>VLOOKUP(A324,OccupationInfo!A:B,2,FALSE)</f>
        <v>Exercise Physiologists</v>
      </c>
      <c r="C324" s="176">
        <v>0.5</v>
      </c>
      <c r="D324" s="176">
        <v>0.72166666666666668</v>
      </c>
      <c r="E324" s="176">
        <v>0.44500000000000001</v>
      </c>
      <c r="F324" s="176">
        <v>0.27833333333333332</v>
      </c>
      <c r="G324" s="176">
        <v>0.38833333333333336</v>
      </c>
      <c r="H324" s="176">
        <v>0.88833333333333331</v>
      </c>
      <c r="I324" s="195">
        <f>(CORREL(C324:H324,'Your work interest results'!$B$9:$G$9)+1)/200*100</f>
        <v>0.54501692037612504</v>
      </c>
      <c r="J324" s="200">
        <f t="shared" si="6"/>
        <v>0.54504409428916856</v>
      </c>
      <c r="R324" s="180"/>
    </row>
    <row r="325" spans="1:18" ht="14.5" customHeight="1">
      <c r="A325" s="175">
        <v>251312</v>
      </c>
      <c r="B325" s="175" t="str">
        <f>VLOOKUP(A325,OccupationInfo!A:B,2,FALSE)</f>
        <v>Occupational Health and Safety Advisers</v>
      </c>
      <c r="C325" s="176">
        <v>0.5</v>
      </c>
      <c r="D325" s="176">
        <v>0.94499999999999995</v>
      </c>
      <c r="E325" s="176">
        <v>5.5000000000000014E-2</v>
      </c>
      <c r="F325" s="176">
        <v>0.72166666666666668</v>
      </c>
      <c r="G325" s="176">
        <v>0.27833333333333332</v>
      </c>
      <c r="H325" s="176">
        <v>0.5</v>
      </c>
      <c r="I325" s="195">
        <f>(CORREL(C325:H325,'Your work interest results'!$B$9:$G$9)+1)/200*100</f>
        <v>0.5</v>
      </c>
      <c r="J325" s="200">
        <f t="shared" ref="J325:J388" si="7">I325+1/COUNTIF($B$4:$B$592,"&lt;="&amp;B325)/200</f>
        <v>0.50001326259946954</v>
      </c>
      <c r="R325" s="180"/>
    </row>
    <row r="326" spans="1:18" ht="14.5" customHeight="1">
      <c r="A326" s="175">
        <v>251411</v>
      </c>
      <c r="B326" s="175" t="str">
        <f>VLOOKUP(A326,OccupationInfo!A:B,2,FALSE)</f>
        <v>Optometrists</v>
      </c>
      <c r="C326" s="176">
        <v>0.66666666666666663</v>
      </c>
      <c r="D326" s="176">
        <v>0.83333333333333337</v>
      </c>
      <c r="E326" s="176">
        <v>0</v>
      </c>
      <c r="F326" s="176">
        <v>0.27833333333333332</v>
      </c>
      <c r="G326" s="176">
        <v>0.38833333333333336</v>
      </c>
      <c r="H326" s="176">
        <v>0.72166666666666668</v>
      </c>
      <c r="I326" s="195">
        <f>(CORREL(C326:H326,'Your work interest results'!$B$9:$G$9)+1)/200*100</f>
        <v>0.53231458299444401</v>
      </c>
      <c r="J326" s="200">
        <f t="shared" si="7"/>
        <v>0.53232767199967956</v>
      </c>
      <c r="R326" s="180"/>
    </row>
    <row r="327" spans="1:18" ht="14.5" customHeight="1">
      <c r="A327" s="175">
        <v>251412</v>
      </c>
      <c r="B327" s="175" t="str">
        <f>VLOOKUP(A327,OccupationInfo!A:B,2,FALSE)</f>
        <v>Orthoptists</v>
      </c>
      <c r="C327" s="176">
        <v>0.55500000000000005</v>
      </c>
      <c r="D327" s="176">
        <v>0.88833333333333331</v>
      </c>
      <c r="E327" s="176">
        <v>0.11166666666666665</v>
      </c>
      <c r="F327" s="176">
        <v>0.11166666666666665</v>
      </c>
      <c r="G327" s="176">
        <v>0.27833333333333332</v>
      </c>
      <c r="H327" s="176">
        <v>0.72166666666666668</v>
      </c>
      <c r="I327" s="195">
        <f>(CORREL(C327:H327,'Your work interest results'!$B$9:$G$9)+1)/200*100</f>
        <v>0.62370064739769315</v>
      </c>
      <c r="J327" s="200">
        <f t="shared" si="7"/>
        <v>0.62371360076556881</v>
      </c>
      <c r="R327" s="180"/>
    </row>
    <row r="328" spans="1:18" ht="14.5" customHeight="1">
      <c r="A328" s="175">
        <v>251911</v>
      </c>
      <c r="B328" s="175" t="str">
        <f>VLOOKUP(A328,OccupationInfo!A:B,2,FALSE)</f>
        <v>Health Promotion Officers</v>
      </c>
      <c r="C328" s="176">
        <v>0.11166666666666665</v>
      </c>
      <c r="D328" s="176">
        <v>0.38833333333333336</v>
      </c>
      <c r="E328" s="176">
        <v>0.38833333333333336</v>
      </c>
      <c r="F328" s="176">
        <v>0.27833333333333332</v>
      </c>
      <c r="G328" s="176">
        <v>0.55500000000000005</v>
      </c>
      <c r="H328" s="176">
        <v>1</v>
      </c>
      <c r="I328" s="195">
        <f>(CORREL(C328:H328,'Your work interest results'!$B$9:$G$9)+1)/200*100</f>
        <v>0.21711897369805347</v>
      </c>
      <c r="J328" s="200">
        <f t="shared" si="7"/>
        <v>0.21713938186131879</v>
      </c>
      <c r="R328" s="180"/>
    </row>
    <row r="329" spans="1:18" ht="14.5" customHeight="1">
      <c r="A329" s="175">
        <v>251912</v>
      </c>
      <c r="B329" s="175" t="str">
        <f>VLOOKUP(A329,OccupationInfo!A:B,2,FALSE)</f>
        <v>Orthotists and Prosthetists</v>
      </c>
      <c r="C329" s="176">
        <v>0.66666666666666663</v>
      </c>
      <c r="D329" s="176">
        <v>0.61166666666666669</v>
      </c>
      <c r="E329" s="176">
        <v>0.22166666666666668</v>
      </c>
      <c r="F329" s="176">
        <v>0.16666666666666666</v>
      </c>
      <c r="G329" s="176">
        <v>0.16666666666666666</v>
      </c>
      <c r="H329" s="176">
        <v>1</v>
      </c>
      <c r="I329" s="195">
        <f>(CORREL(C329:H329,'Your work interest results'!$B$9:$G$9)+1)/200*100</f>
        <v>0.54446829023350274</v>
      </c>
      <c r="J329" s="200">
        <f t="shared" si="7"/>
        <v>0.54448121013014361</v>
      </c>
      <c r="R329" s="180"/>
    </row>
    <row r="330" spans="1:18" ht="14.5" customHeight="1">
      <c r="A330" s="175">
        <v>252211</v>
      </c>
      <c r="B330" s="175" t="str">
        <f>VLOOKUP(A330,OccupationInfo!A:B,2,FALSE)</f>
        <v>Acupuncturists</v>
      </c>
      <c r="C330" s="176">
        <v>0.72166666666666668</v>
      </c>
      <c r="D330" s="176">
        <v>0.66666666666666663</v>
      </c>
      <c r="E330" s="176">
        <v>0.22166666666666668</v>
      </c>
      <c r="F330" s="176">
        <v>0.11166666666666665</v>
      </c>
      <c r="G330" s="176">
        <v>0.16666666666666666</v>
      </c>
      <c r="H330" s="176">
        <v>0.83333333333333337</v>
      </c>
      <c r="I330" s="195">
        <f>(CORREL(C330:H330,'Your work interest results'!$B$9:$G$9)+1)/200*100</f>
        <v>0.64181526972649583</v>
      </c>
      <c r="J330" s="200">
        <f t="shared" si="7"/>
        <v>0.64281526972649583</v>
      </c>
      <c r="R330" s="180"/>
    </row>
    <row r="331" spans="1:18" ht="14.5" customHeight="1">
      <c r="A331" s="175">
        <v>252213</v>
      </c>
      <c r="B331" s="175" t="str">
        <f>VLOOKUP(A331,OccupationInfo!A:B,2,FALSE)</f>
        <v>Naturopaths</v>
      </c>
      <c r="C331" s="176">
        <v>0.38833333333333336</v>
      </c>
      <c r="D331" s="176">
        <v>0.94499999999999995</v>
      </c>
      <c r="E331" s="176">
        <v>0.5</v>
      </c>
      <c r="F331" s="176">
        <v>0.11166666666666665</v>
      </c>
      <c r="G331" s="176">
        <v>0.11166666666666665</v>
      </c>
      <c r="H331" s="176">
        <v>0.88833333333333331</v>
      </c>
      <c r="I331" s="195">
        <f>(CORREL(C331:H331,'Your work interest results'!$B$9:$G$9)+1)/200*100</f>
        <v>0.68099697581601415</v>
      </c>
      <c r="J331" s="200">
        <f t="shared" si="7"/>
        <v>0.68101067444615115</v>
      </c>
      <c r="R331" s="180"/>
    </row>
    <row r="332" spans="1:18" ht="14.5" customHeight="1">
      <c r="A332" s="175">
        <v>252711</v>
      </c>
      <c r="B332" s="175" t="str">
        <f>VLOOKUP(A332,OccupationInfo!A:B,2,FALSE)</f>
        <v>Audiologists</v>
      </c>
      <c r="C332" s="176">
        <v>0.27833333333333332</v>
      </c>
      <c r="D332" s="176">
        <v>0.94499999999999995</v>
      </c>
      <c r="E332" s="176">
        <v>0.22166666666666668</v>
      </c>
      <c r="F332" s="176">
        <v>0.44500000000000001</v>
      </c>
      <c r="G332" s="176">
        <v>0.11166666666666665</v>
      </c>
      <c r="H332" s="176">
        <v>0.88833333333333331</v>
      </c>
      <c r="I332" s="195">
        <f>(CORREL(C332:H332,'Your work interest results'!$B$9:$G$9)+1)/200*100</f>
        <v>0.5</v>
      </c>
      <c r="J332" s="200">
        <f t="shared" si="7"/>
        <v>0.50014285714285711</v>
      </c>
      <c r="R332" s="180"/>
    </row>
    <row r="333" spans="1:18" ht="14.5" customHeight="1">
      <c r="A333" s="175">
        <v>252712</v>
      </c>
      <c r="B333" s="175" t="str">
        <f>VLOOKUP(A333,OccupationInfo!A:B,2,FALSE)</f>
        <v>Speech Pathologists</v>
      </c>
      <c r="C333" s="176">
        <v>0.11166666666666665</v>
      </c>
      <c r="D333" s="176">
        <v>0.83333333333333337</v>
      </c>
      <c r="E333" s="176">
        <v>0.55500000000000005</v>
      </c>
      <c r="F333" s="176">
        <v>0.22166666666666668</v>
      </c>
      <c r="G333" s="176">
        <v>0.16666666666666666</v>
      </c>
      <c r="H333" s="176">
        <v>0.94499999999999995</v>
      </c>
      <c r="I333" s="195">
        <f>(CORREL(C333:H333,'Your work interest results'!$B$9:$G$9)+1)/200*100</f>
        <v>0.54229797540138147</v>
      </c>
      <c r="J333" s="200">
        <f t="shared" si="7"/>
        <v>0.54230776013719362</v>
      </c>
      <c r="R333" s="180"/>
    </row>
    <row r="334" spans="1:18" ht="14.5" customHeight="1">
      <c r="A334" s="175">
        <v>253111</v>
      </c>
      <c r="B334" s="175" t="str">
        <f>VLOOKUP(A334,OccupationInfo!A:B,2,FALSE)</f>
        <v>General Practitioners</v>
      </c>
      <c r="C334" s="176">
        <v>0.5</v>
      </c>
      <c r="D334" s="176">
        <v>0.94499999999999995</v>
      </c>
      <c r="E334" s="176">
        <v>0.16666666666666666</v>
      </c>
      <c r="F334" s="176">
        <v>0.27833333333333332</v>
      </c>
      <c r="G334" s="176">
        <v>0.27833333333333332</v>
      </c>
      <c r="H334" s="176">
        <v>0.83333333333333337</v>
      </c>
      <c r="I334" s="195">
        <f>(CORREL(C334:H334,'Your work interest results'!$B$9:$G$9)+1)/200*100</f>
        <v>0.56283656558575201</v>
      </c>
      <c r="J334" s="200">
        <f t="shared" si="7"/>
        <v>0.56285821060739705</v>
      </c>
      <c r="R334" s="180"/>
    </row>
    <row r="335" spans="1:18" ht="14.5" customHeight="1">
      <c r="A335" s="175">
        <v>253317</v>
      </c>
      <c r="B335" s="175" t="str">
        <f>VLOOKUP(A335,OccupationInfo!A:B,2,FALSE)</f>
        <v>Intensive Care Specialists</v>
      </c>
      <c r="C335" s="176">
        <v>0.44500000000000001</v>
      </c>
      <c r="D335" s="176">
        <v>0.66666666666666663</v>
      </c>
      <c r="E335" s="176">
        <v>0.11166666666666665</v>
      </c>
      <c r="F335" s="176">
        <v>0.22166666666666668</v>
      </c>
      <c r="G335" s="176">
        <v>0.33333333333333331</v>
      </c>
      <c r="H335" s="176">
        <v>0.88833333333333331</v>
      </c>
      <c r="I335" s="195">
        <f>(CORREL(C335:H335,'Your work interest results'!$B$9:$G$9)+1)/200*100</f>
        <v>0.43063521563965634</v>
      </c>
      <c r="J335" s="200">
        <f t="shared" si="7"/>
        <v>0.43065294613611027</v>
      </c>
      <c r="R335" s="180"/>
    </row>
    <row r="336" spans="1:18" ht="14.5" customHeight="1">
      <c r="A336" s="175">
        <v>253318</v>
      </c>
      <c r="B336" s="175" t="str">
        <f>VLOOKUP(A336,OccupationInfo!A:B,2,FALSE)</f>
        <v>Neurologists</v>
      </c>
      <c r="C336" s="176">
        <v>0.55500000000000005</v>
      </c>
      <c r="D336" s="176">
        <v>1</v>
      </c>
      <c r="E336" s="176">
        <v>0.22166666666666668</v>
      </c>
      <c r="F336" s="176">
        <v>0.16666666666666666</v>
      </c>
      <c r="G336" s="176">
        <v>0.33333333333333331</v>
      </c>
      <c r="H336" s="176">
        <v>0.77833333333333332</v>
      </c>
      <c r="I336" s="195">
        <f>(CORREL(C336:H336,'Your work interest results'!$B$9:$G$9)+1)/200*100</f>
        <v>0.63761931613408751</v>
      </c>
      <c r="J336" s="200">
        <f t="shared" si="7"/>
        <v>0.63763290309060927</v>
      </c>
      <c r="R336" s="180"/>
    </row>
    <row r="337" spans="1:18" ht="14.5" customHeight="1">
      <c r="A337" s="175">
        <v>253321</v>
      </c>
      <c r="B337" s="175" t="str">
        <f>VLOOKUP(A337,OccupationInfo!A:B,2,FALSE)</f>
        <v>Paediatricians</v>
      </c>
      <c r="C337" s="176">
        <v>0.38833333333333336</v>
      </c>
      <c r="D337" s="176">
        <v>1</v>
      </c>
      <c r="E337" s="176">
        <v>0.27833333333333332</v>
      </c>
      <c r="F337" s="176">
        <v>0.33333333333333331</v>
      </c>
      <c r="G337" s="176">
        <v>0.22166666666666668</v>
      </c>
      <c r="H337" s="176">
        <v>0.83333333333333337</v>
      </c>
      <c r="I337" s="195">
        <f>(CORREL(C337:H337,'Your work interest results'!$B$9:$G$9)+1)/200*100</f>
        <v>0.57822849029868506</v>
      </c>
      <c r="J337" s="200">
        <f t="shared" si="7"/>
        <v>0.57824127802247027</v>
      </c>
      <c r="R337" s="180"/>
    </row>
    <row r="338" spans="1:18" ht="14.5" customHeight="1">
      <c r="A338" s="175">
        <v>253911</v>
      </c>
      <c r="B338" s="175" t="str">
        <f>VLOOKUP(A338,OccupationInfo!A:B,2,FALSE)</f>
        <v>Dermatologists</v>
      </c>
      <c r="C338" s="176">
        <v>0.55500000000000005</v>
      </c>
      <c r="D338" s="176">
        <v>1</v>
      </c>
      <c r="E338" s="176">
        <v>0.22166666666666668</v>
      </c>
      <c r="F338" s="176">
        <v>0.11166666666666665</v>
      </c>
      <c r="G338" s="176">
        <v>0.16666666666666666</v>
      </c>
      <c r="H338" s="176">
        <v>0.83333333333333337</v>
      </c>
      <c r="I338" s="195">
        <f>(CORREL(C338:H338,'Your work interest results'!$B$9:$G$9)+1)/200*100</f>
        <v>0.66207662617949747</v>
      </c>
      <c r="J338" s="200">
        <f t="shared" si="7"/>
        <v>0.66211234046521172</v>
      </c>
      <c r="R338" s="180"/>
    </row>
    <row r="339" spans="1:18" ht="14.5" customHeight="1">
      <c r="A339" s="175">
        <v>253912</v>
      </c>
      <c r="B339" s="175" t="str">
        <f>VLOOKUP(A339,OccupationInfo!A:B,2,FALSE)</f>
        <v>Emergency Medicine Specialists</v>
      </c>
      <c r="C339" s="176">
        <v>0.55500000000000005</v>
      </c>
      <c r="D339" s="176">
        <v>0.61166666666666669</v>
      </c>
      <c r="E339" s="176">
        <v>5.5000000000000014E-2</v>
      </c>
      <c r="F339" s="176">
        <v>0.27833333333333332</v>
      </c>
      <c r="G339" s="176">
        <v>0.5</v>
      </c>
      <c r="H339" s="176">
        <v>0.88833333333333331</v>
      </c>
      <c r="I339" s="195">
        <f>(CORREL(C339:H339,'Your work interest results'!$B$9:$G$9)+1)/200*100</f>
        <v>0.35837733766828461</v>
      </c>
      <c r="J339" s="200">
        <f t="shared" si="7"/>
        <v>0.35840607330046853</v>
      </c>
      <c r="R339" s="180"/>
    </row>
    <row r="340" spans="1:18" ht="14.5" customHeight="1">
      <c r="A340" s="175">
        <v>253913</v>
      </c>
      <c r="B340" s="175" t="str">
        <f>VLOOKUP(A340,OccupationInfo!A:B,2,FALSE)</f>
        <v>Obstetricians and Gynaecologists</v>
      </c>
      <c r="C340" s="176">
        <v>0.66666666666666663</v>
      </c>
      <c r="D340" s="176">
        <v>1</v>
      </c>
      <c r="E340" s="176">
        <v>0.16666666666666666</v>
      </c>
      <c r="F340" s="176">
        <v>0.16666666666666666</v>
      </c>
      <c r="G340" s="176">
        <v>0.44500000000000001</v>
      </c>
      <c r="H340" s="176">
        <v>0.83333333333333337</v>
      </c>
      <c r="I340" s="195">
        <f>(CORREL(C340:H340,'Your work interest results'!$B$9:$G$9)+1)/200*100</f>
        <v>0.60223055098432554</v>
      </c>
      <c r="J340" s="200">
        <f t="shared" si="7"/>
        <v>0.60224384885666593</v>
      </c>
      <c r="R340" s="180"/>
    </row>
    <row r="341" spans="1:18" ht="14.5" customHeight="1">
      <c r="A341" s="175">
        <v>253914</v>
      </c>
      <c r="B341" s="175" t="str">
        <f>VLOOKUP(A341,OccupationInfo!A:B,2,FALSE)</f>
        <v>Eye Specialists</v>
      </c>
      <c r="C341" s="176">
        <v>0.66666666666666663</v>
      </c>
      <c r="D341" s="176">
        <v>1</v>
      </c>
      <c r="E341" s="176">
        <v>0.16666666666666666</v>
      </c>
      <c r="F341" s="176">
        <v>0.33333333333333331</v>
      </c>
      <c r="G341" s="176">
        <v>0.22166666666666668</v>
      </c>
      <c r="H341" s="176">
        <v>0.72166666666666668</v>
      </c>
      <c r="I341" s="195">
        <f>(CORREL(C341:H341,'Your work interest results'!$B$9:$G$9)+1)/200*100</f>
        <v>0.65445017760373969</v>
      </c>
      <c r="J341" s="200">
        <f t="shared" si="7"/>
        <v>0.65447705932416977</v>
      </c>
      <c r="R341" s="180"/>
    </row>
    <row r="342" spans="1:18" ht="14.5" customHeight="1">
      <c r="A342" s="175">
        <v>253915</v>
      </c>
      <c r="B342" s="175" t="str">
        <f>VLOOKUP(A342,OccupationInfo!A:B,2,FALSE)</f>
        <v>Pathologists</v>
      </c>
      <c r="C342" s="176">
        <v>0.55500000000000005</v>
      </c>
      <c r="D342" s="176">
        <v>0.94499999999999995</v>
      </c>
      <c r="E342" s="176">
        <v>0.11166666666666665</v>
      </c>
      <c r="F342" s="176">
        <v>0.38833333333333336</v>
      </c>
      <c r="G342" s="176">
        <v>0</v>
      </c>
      <c r="H342" s="176">
        <v>0.33333333333333331</v>
      </c>
      <c r="I342" s="195">
        <f>(CORREL(C342:H342,'Your work interest results'!$B$9:$G$9)+1)/200*100</f>
        <v>0.74104620957496115</v>
      </c>
      <c r="J342" s="200">
        <f t="shared" si="7"/>
        <v>0.74105877238903151</v>
      </c>
      <c r="R342" s="180"/>
    </row>
    <row r="343" spans="1:18" ht="14.5" customHeight="1">
      <c r="A343" s="175">
        <v>253917</v>
      </c>
      <c r="B343" s="175" t="str">
        <f>VLOOKUP(A343,OccupationInfo!A:B,2,FALSE)</f>
        <v>Diagnostic and Interventional Radiologists</v>
      </c>
      <c r="C343" s="176">
        <v>0.83333333333333337</v>
      </c>
      <c r="D343" s="176">
        <v>0.94499999999999995</v>
      </c>
      <c r="E343" s="176">
        <v>0.11166666666666665</v>
      </c>
      <c r="F343" s="176">
        <v>0.33333333333333331</v>
      </c>
      <c r="G343" s="176">
        <v>0</v>
      </c>
      <c r="H343" s="176">
        <v>0.61166666666666669</v>
      </c>
      <c r="I343" s="195">
        <f>(CORREL(C343:H343,'Your work interest results'!$B$9:$G$9)+1)/200*100</f>
        <v>0.72338760966363602</v>
      </c>
      <c r="J343" s="200">
        <f t="shared" si="7"/>
        <v>0.72342257469860105</v>
      </c>
      <c r="R343" s="180"/>
    </row>
    <row r="344" spans="1:18" ht="14.5" customHeight="1">
      <c r="A344" s="175">
        <v>253918</v>
      </c>
      <c r="B344" s="175" t="str">
        <f>VLOOKUP(A344,OccupationInfo!A:B,2,FALSE)</f>
        <v>Radiation Oncologists</v>
      </c>
      <c r="C344" s="176">
        <v>0.72166666666666668</v>
      </c>
      <c r="D344" s="176">
        <v>0.44500000000000001</v>
      </c>
      <c r="E344" s="176">
        <v>0</v>
      </c>
      <c r="F344" s="176">
        <v>0.66666666666666663</v>
      </c>
      <c r="G344" s="176">
        <v>0.11166666666666665</v>
      </c>
      <c r="H344" s="176">
        <v>0.77833333333333332</v>
      </c>
      <c r="I344" s="195">
        <f>(CORREL(C344:H344,'Your work interest results'!$B$9:$G$9)+1)/200*100</f>
        <v>0.39220961114182107</v>
      </c>
      <c r="J344" s="200">
        <f t="shared" si="7"/>
        <v>0.39222069761632217</v>
      </c>
      <c r="R344" s="180"/>
    </row>
    <row r="345" spans="1:18" ht="14.5" customHeight="1">
      <c r="A345" s="175">
        <v>254211</v>
      </c>
      <c r="B345" s="175" t="str">
        <f>VLOOKUP(A345,OccupationInfo!A:B,2,FALSE)</f>
        <v>Nurse Educators</v>
      </c>
      <c r="C345" s="176">
        <v>0.22166666666666668</v>
      </c>
      <c r="D345" s="176">
        <v>0.77833333333333332</v>
      </c>
      <c r="E345" s="176">
        <v>0.44500000000000001</v>
      </c>
      <c r="F345" s="176">
        <v>0.16666666666666666</v>
      </c>
      <c r="G345" s="176">
        <v>0.22166666666666668</v>
      </c>
      <c r="H345" s="176">
        <v>1</v>
      </c>
      <c r="I345" s="195">
        <f>(CORREL(C345:H345,'Your work interest results'!$B$9:$G$9)+1)/200*100</f>
        <v>0.51503461948310658</v>
      </c>
      <c r="J345" s="200">
        <f t="shared" si="7"/>
        <v>0.51504813299662011</v>
      </c>
      <c r="R345" s="180"/>
    </row>
    <row r="346" spans="1:18" ht="14.5" customHeight="1">
      <c r="A346" s="175">
        <v>254212</v>
      </c>
      <c r="B346" s="175" t="str">
        <f>VLOOKUP(A346,OccupationInfo!A:B,2,FALSE)</f>
        <v>Nurse Researchers</v>
      </c>
      <c r="C346" s="176">
        <v>5.5000000000000014E-2</v>
      </c>
      <c r="D346" s="176">
        <v>0.72166666666666668</v>
      </c>
      <c r="E346" s="176">
        <v>0.27833333333333332</v>
      </c>
      <c r="F346" s="176">
        <v>0.55500000000000005</v>
      </c>
      <c r="G346" s="176">
        <v>0.88833333333333331</v>
      </c>
      <c r="H346" s="176">
        <v>0.16666666666666666</v>
      </c>
      <c r="I346" s="195">
        <f>(CORREL(C346:H346,'Your work interest results'!$B$9:$G$9)+1)/200*100</f>
        <v>0.34619349454272569</v>
      </c>
      <c r="J346" s="200">
        <f t="shared" si="7"/>
        <v>0.34620693540294073</v>
      </c>
      <c r="R346" s="180"/>
    </row>
    <row r="347" spans="1:18" ht="14.5" customHeight="1">
      <c r="A347" s="175">
        <v>254415</v>
      </c>
      <c r="B347" s="175" t="str">
        <f>VLOOKUP(A347,OccupationInfo!A:B,2,FALSE)</f>
        <v>Registered Nurses (Critical Care and Emergency)</v>
      </c>
      <c r="C347" s="176">
        <v>0.5</v>
      </c>
      <c r="D347" s="176">
        <v>0.55500000000000005</v>
      </c>
      <c r="E347" s="176">
        <v>0.27833333333333332</v>
      </c>
      <c r="F347" s="176">
        <v>0.27833333333333332</v>
      </c>
      <c r="G347" s="176">
        <v>0.33333333333333331</v>
      </c>
      <c r="H347" s="176">
        <v>0.94499999999999995</v>
      </c>
      <c r="I347" s="195">
        <f>(CORREL(C347:H347,'Your work interest results'!$B$9:$G$9)+1)/200*100</f>
        <v>0.42004408916638025</v>
      </c>
      <c r="J347" s="200">
        <f t="shared" si="7"/>
        <v>0.42005481878011414</v>
      </c>
      <c r="R347" s="180"/>
    </row>
    <row r="348" spans="1:18" ht="14.5" customHeight="1">
      <c r="A348" s="175">
        <v>254422</v>
      </c>
      <c r="B348" s="175" t="str">
        <f>VLOOKUP(A348,OccupationInfo!A:B,2,FALSE)</f>
        <v>Registered Nurses (Mental Health)</v>
      </c>
      <c r="C348" s="176">
        <v>0.22166666666666668</v>
      </c>
      <c r="D348" s="176">
        <v>0.83333333333333337</v>
      </c>
      <c r="E348" s="176">
        <v>0.44500000000000001</v>
      </c>
      <c r="F348" s="176">
        <v>0.22166666666666668</v>
      </c>
      <c r="G348" s="176">
        <v>0.16666666666666666</v>
      </c>
      <c r="H348" s="176">
        <v>0.94499999999999995</v>
      </c>
      <c r="I348" s="195">
        <f>(CORREL(C348:H348,'Your work interest results'!$B$9:$G$9)+1)/200*100</f>
        <v>0.5449206020300289</v>
      </c>
      <c r="J348" s="200">
        <f t="shared" si="7"/>
        <v>0.54493130866814454</v>
      </c>
      <c r="R348" s="180"/>
    </row>
    <row r="349" spans="1:18" ht="14.5" customHeight="1">
      <c r="A349" s="175">
        <v>254424</v>
      </c>
      <c r="B349" s="175" t="str">
        <f>VLOOKUP(A349,OccupationInfo!A:B,2,FALSE)</f>
        <v>Registered Nurses (Surgical)</v>
      </c>
      <c r="C349" s="176">
        <v>0.5</v>
      </c>
      <c r="D349" s="176">
        <v>0.38833333333333336</v>
      </c>
      <c r="E349" s="176">
        <v>5.5000000000000014E-2</v>
      </c>
      <c r="F349" s="176">
        <v>0.88833333333333331</v>
      </c>
      <c r="G349" s="176">
        <v>0.11166666666666665</v>
      </c>
      <c r="H349" s="176">
        <v>0.66666666666666663</v>
      </c>
      <c r="I349" s="195">
        <f>(CORREL(C349:H349,'Your work interest results'!$B$9:$G$9)+1)/200*100</f>
        <v>0.29416062938021875</v>
      </c>
      <c r="J349" s="200">
        <f t="shared" si="7"/>
        <v>0.2941713131409025</v>
      </c>
      <c r="R349" s="180"/>
    </row>
    <row r="350" spans="1:18" ht="14.5" customHeight="1">
      <c r="A350" s="175">
        <v>261211</v>
      </c>
      <c r="B350" s="175" t="str">
        <f>VLOOKUP(A350,OccupationInfo!A:B,2,FALSE)</f>
        <v>Game and Multimedia Developers</v>
      </c>
      <c r="C350" s="176">
        <v>0.33333333333333331</v>
      </c>
      <c r="D350" s="176">
        <v>0.5</v>
      </c>
      <c r="E350" s="176">
        <v>1</v>
      </c>
      <c r="F350" s="176">
        <v>0.33333333333333331</v>
      </c>
      <c r="G350" s="176">
        <v>0.11166666666666665</v>
      </c>
      <c r="H350" s="176">
        <v>5.5000000000000014E-2</v>
      </c>
      <c r="I350" s="195">
        <f>(CORREL(C350:H350,'Your work interest results'!$B$9:$G$9)+1)/200*100</f>
        <v>0.85727560695894256</v>
      </c>
      <c r="J350" s="200">
        <f t="shared" si="7"/>
        <v>0.85729802848360626</v>
      </c>
      <c r="R350" s="180"/>
    </row>
    <row r="351" spans="1:18" ht="14.5" customHeight="1">
      <c r="A351" s="175">
        <v>261212</v>
      </c>
      <c r="B351" s="175" t="str">
        <f>VLOOKUP(A351,OccupationInfo!A:B,2,FALSE)</f>
        <v>Web Developers</v>
      </c>
      <c r="C351" s="176">
        <v>0.55500000000000005</v>
      </c>
      <c r="D351" s="176">
        <v>0.66666666666666663</v>
      </c>
      <c r="E351" s="176">
        <v>0.5</v>
      </c>
      <c r="F351" s="176">
        <v>0.72166666666666668</v>
      </c>
      <c r="G351" s="176">
        <v>0.38833333333333336</v>
      </c>
      <c r="H351" s="176">
        <v>0</v>
      </c>
      <c r="I351" s="195">
        <f>(CORREL(C351:H351,'Your work interest results'!$B$9:$G$9)+1)/200*100</f>
        <v>0.71485867411711501</v>
      </c>
      <c r="J351" s="200">
        <f t="shared" si="7"/>
        <v>0.71486730969569878</v>
      </c>
      <c r="R351" s="180"/>
    </row>
    <row r="352" spans="1:18" ht="14.5" customHeight="1">
      <c r="A352" s="175">
        <v>261312</v>
      </c>
      <c r="B352" s="175" t="str">
        <f>VLOOKUP(A352,OccupationInfo!A:B,2,FALSE)</f>
        <v>Developer Programmers</v>
      </c>
      <c r="C352" s="176">
        <v>0.38833333333333336</v>
      </c>
      <c r="D352" s="176">
        <v>1</v>
      </c>
      <c r="E352" s="176">
        <v>0.33333333333333331</v>
      </c>
      <c r="F352" s="176">
        <v>0.77833333333333332</v>
      </c>
      <c r="G352" s="176">
        <v>0.16666666666666666</v>
      </c>
      <c r="H352" s="176">
        <v>0.16666666666666666</v>
      </c>
      <c r="I352" s="195">
        <f>(CORREL(C352:H352,'Your work interest results'!$B$9:$G$9)+1)/200*100</f>
        <v>0.66275394225462025</v>
      </c>
      <c r="J352" s="200">
        <f t="shared" si="7"/>
        <v>0.66278915352222589</v>
      </c>
      <c r="R352" s="180"/>
    </row>
    <row r="353" spans="1:18" ht="14.5" customHeight="1">
      <c r="A353" s="175">
        <v>261313</v>
      </c>
      <c r="B353" s="175" t="str">
        <f>VLOOKUP(A353,OccupationInfo!A:B,2,FALSE)</f>
        <v>Software Engineers</v>
      </c>
      <c r="C353" s="176">
        <v>0.77833333333333332</v>
      </c>
      <c r="D353" s="176">
        <v>0.88833333333333331</v>
      </c>
      <c r="E353" s="176">
        <v>0.27833333333333332</v>
      </c>
      <c r="F353" s="176">
        <v>0.55500000000000005</v>
      </c>
      <c r="G353" s="176">
        <v>0.11166666666666665</v>
      </c>
      <c r="H353" s="176">
        <v>0</v>
      </c>
      <c r="I353" s="195">
        <f>(CORREL(C353:H353,'Your work interest results'!$B$9:$G$9)+1)/200*100</f>
        <v>0.822145973672605</v>
      </c>
      <c r="J353" s="200">
        <f t="shared" si="7"/>
        <v>0.82215589430752567</v>
      </c>
      <c r="R353" s="180"/>
    </row>
    <row r="354" spans="1:18" ht="14.5" customHeight="1">
      <c r="A354" s="175">
        <v>261314</v>
      </c>
      <c r="B354" s="175" t="str">
        <f>VLOOKUP(A354,OccupationInfo!A:B,2,FALSE)</f>
        <v>Software Testers</v>
      </c>
      <c r="C354" s="176">
        <v>0.55500000000000005</v>
      </c>
      <c r="D354" s="176">
        <v>0.88833333333333331</v>
      </c>
      <c r="E354" s="176">
        <v>0.16666666666666666</v>
      </c>
      <c r="F354" s="176">
        <v>0.83333333333333337</v>
      </c>
      <c r="G354" s="176">
        <v>0.11166666666666665</v>
      </c>
      <c r="H354" s="176">
        <v>0</v>
      </c>
      <c r="I354" s="195">
        <f>(CORREL(C354:H354,'Your work interest results'!$B$9:$G$9)+1)/200*100</f>
        <v>0.65738877176313315</v>
      </c>
      <c r="J354" s="200">
        <f t="shared" si="7"/>
        <v>0.65739867275323216</v>
      </c>
      <c r="R354" s="180"/>
    </row>
    <row r="355" spans="1:18" ht="14.5" customHeight="1">
      <c r="A355" s="175">
        <v>262111</v>
      </c>
      <c r="B355" s="175" t="str">
        <f>VLOOKUP(A355,OccupationInfo!A:B,2,FALSE)</f>
        <v>Database Administrators</v>
      </c>
      <c r="C355" s="176">
        <v>0.38833333333333336</v>
      </c>
      <c r="D355" s="176">
        <v>0.72166666666666668</v>
      </c>
      <c r="E355" s="176">
        <v>0.22166666666666668</v>
      </c>
      <c r="F355" s="176">
        <v>1</v>
      </c>
      <c r="G355" s="176">
        <v>0.44500000000000001</v>
      </c>
      <c r="H355" s="176">
        <v>0.22166666666666668</v>
      </c>
      <c r="I355" s="195">
        <f>(CORREL(C355:H355,'Your work interest results'!$B$9:$G$9)+1)/200*100</f>
        <v>0.4002094340282894</v>
      </c>
      <c r="J355" s="200">
        <f t="shared" si="7"/>
        <v>0.4002476019672207</v>
      </c>
      <c r="R355" s="180"/>
    </row>
    <row r="356" spans="1:18" ht="14.5" customHeight="1">
      <c r="A356" s="175">
        <v>262112</v>
      </c>
      <c r="B356" s="175" t="str">
        <f>VLOOKUP(A356,OccupationInfo!A:B,2,FALSE)</f>
        <v>ICT Security Specialists</v>
      </c>
      <c r="C356" s="176">
        <v>0.61166666666666669</v>
      </c>
      <c r="D356" s="176">
        <v>0.72166666666666668</v>
      </c>
      <c r="E356" s="176">
        <v>0.11166666666666665</v>
      </c>
      <c r="F356" s="176">
        <v>0.88833333333333331</v>
      </c>
      <c r="G356" s="176">
        <v>0.22166666666666668</v>
      </c>
      <c r="H356" s="176">
        <v>0.22166666666666668</v>
      </c>
      <c r="I356" s="195">
        <f>(CORREL(C356:H356,'Your work interest results'!$B$9:$G$9)+1)/200*100</f>
        <v>0.53239935397453331</v>
      </c>
      <c r="J356" s="200">
        <f t="shared" si="7"/>
        <v>0.53241829336847268</v>
      </c>
      <c r="R356" s="180"/>
    </row>
    <row r="357" spans="1:18" ht="14.5" customHeight="1">
      <c r="A357" s="175">
        <v>262113</v>
      </c>
      <c r="B357" s="175" t="str">
        <f>VLOOKUP(A357,OccupationInfo!A:B,2,FALSE)</f>
        <v>Systems Administrators</v>
      </c>
      <c r="C357" s="176">
        <v>0.77833333333333332</v>
      </c>
      <c r="D357" s="176">
        <v>0.83333333333333337</v>
      </c>
      <c r="E357" s="176">
        <v>0.11166666666666665</v>
      </c>
      <c r="F357" s="176">
        <v>0.61166666666666669</v>
      </c>
      <c r="G357" s="176">
        <v>0.5</v>
      </c>
      <c r="H357" s="176">
        <v>0.16666666666666666</v>
      </c>
      <c r="I357" s="195">
        <f>(CORREL(C357:H357,'Your work interest results'!$B$9:$G$9)+1)/200*100</f>
        <v>0.63349993325005005</v>
      </c>
      <c r="J357" s="200">
        <f t="shared" si="7"/>
        <v>0.63350933174629065</v>
      </c>
      <c r="R357" s="180"/>
    </row>
    <row r="358" spans="1:18" ht="14.5" customHeight="1">
      <c r="A358" s="175">
        <v>263111</v>
      </c>
      <c r="B358" s="175" t="str">
        <f>VLOOKUP(A358,OccupationInfo!A:B,2,FALSE)</f>
        <v>Computer Network and Systems Engineers</v>
      </c>
      <c r="C358" s="176">
        <v>0.5</v>
      </c>
      <c r="D358" s="176">
        <v>0.83333333333333337</v>
      </c>
      <c r="E358" s="176">
        <v>0.22166666666666668</v>
      </c>
      <c r="F358" s="176">
        <v>0.83333333333333337</v>
      </c>
      <c r="G358" s="176">
        <v>0.72166666666666668</v>
      </c>
      <c r="H358" s="176">
        <v>0.16666666666666666</v>
      </c>
      <c r="I358" s="195">
        <f>(CORREL(C358:H358,'Your work interest results'!$B$9:$G$9)+1)/200*100</f>
        <v>0.44912537470422592</v>
      </c>
      <c r="J358" s="200">
        <f t="shared" si="7"/>
        <v>0.44917345162730282</v>
      </c>
      <c r="R358" s="180"/>
    </row>
    <row r="359" spans="1:18" ht="14.5" customHeight="1">
      <c r="A359" s="175">
        <v>263112</v>
      </c>
      <c r="B359" s="175" t="str">
        <f>VLOOKUP(A359,OccupationInfo!A:B,2,FALSE)</f>
        <v>Network Administrators</v>
      </c>
      <c r="C359" s="176">
        <v>0.77833333333333332</v>
      </c>
      <c r="D359" s="176">
        <v>0.83333333333333337</v>
      </c>
      <c r="E359" s="176">
        <v>0.11166666666666665</v>
      </c>
      <c r="F359" s="176">
        <v>0.61166666666666669</v>
      </c>
      <c r="G359" s="176">
        <v>0.5</v>
      </c>
      <c r="H359" s="176">
        <v>0.16666666666666666</v>
      </c>
      <c r="I359" s="195">
        <f>(CORREL(C359:H359,'Your work interest results'!$B$9:$G$9)+1)/200*100</f>
        <v>0.63349993325005005</v>
      </c>
      <c r="J359" s="200">
        <f t="shared" si="7"/>
        <v>0.63351359445223587</v>
      </c>
      <c r="R359" s="180"/>
    </row>
    <row r="360" spans="1:18" ht="14.5" customHeight="1">
      <c r="A360" s="175">
        <v>263113</v>
      </c>
      <c r="B360" s="175" t="str">
        <f>VLOOKUP(A360,OccupationInfo!A:B,2,FALSE)</f>
        <v>Network Analysts</v>
      </c>
      <c r="C360" s="176">
        <v>0.5</v>
      </c>
      <c r="D360" s="176">
        <v>0.83333333333333337</v>
      </c>
      <c r="E360" s="176">
        <v>0.22166666666666668</v>
      </c>
      <c r="F360" s="176">
        <v>0.83333333333333337</v>
      </c>
      <c r="G360" s="176">
        <v>0.72166666666666668</v>
      </c>
      <c r="H360" s="176">
        <v>0.16666666666666666</v>
      </c>
      <c r="I360" s="195">
        <f>(CORREL(C360:H360,'Your work interest results'!$B$9:$G$9)+1)/200*100</f>
        <v>0.44912537470422592</v>
      </c>
      <c r="J360" s="200">
        <f t="shared" si="7"/>
        <v>0.44913899868242757</v>
      </c>
      <c r="R360" s="180"/>
    </row>
    <row r="361" spans="1:18" ht="14.5" customHeight="1">
      <c r="A361" s="175">
        <v>263212</v>
      </c>
      <c r="B361" s="175" t="str">
        <f>VLOOKUP(A361,OccupationInfo!A:B,2,FALSE)</f>
        <v>ICT Support Engineers</v>
      </c>
      <c r="C361" s="176">
        <v>0.83333333333333337</v>
      </c>
      <c r="D361" s="176">
        <v>0.27833333333333332</v>
      </c>
      <c r="E361" s="176">
        <v>5.5000000000000014E-2</v>
      </c>
      <c r="F361" s="176">
        <v>0.44500000000000001</v>
      </c>
      <c r="G361" s="176">
        <v>0.5</v>
      </c>
      <c r="H361" s="176">
        <v>5.5000000000000014E-2</v>
      </c>
      <c r="I361" s="195">
        <f>(CORREL(C361:H361,'Your work interest results'!$B$9:$G$9)+1)/200*100</f>
        <v>0.55108065120245742</v>
      </c>
      <c r="J361" s="200">
        <f t="shared" si="7"/>
        <v>0.55109951912698574</v>
      </c>
      <c r="R361" s="180"/>
    </row>
    <row r="362" spans="1:18" ht="14.5" customHeight="1">
      <c r="A362" s="175">
        <v>263213</v>
      </c>
      <c r="B362" s="175" t="str">
        <f>VLOOKUP(A362,OccupationInfo!A:B,2,FALSE)</f>
        <v>ICT Systems Test Engineers</v>
      </c>
      <c r="C362" s="176">
        <v>0.55500000000000005</v>
      </c>
      <c r="D362" s="176">
        <v>0.88833333333333331</v>
      </c>
      <c r="E362" s="176">
        <v>0.16666666666666666</v>
      </c>
      <c r="F362" s="176">
        <v>0.83333333333333337</v>
      </c>
      <c r="G362" s="176">
        <v>0.11166666666666665</v>
      </c>
      <c r="H362" s="176">
        <v>0</v>
      </c>
      <c r="I362" s="195">
        <f>(CORREL(C362:H362,'Your work interest results'!$B$9:$G$9)+1)/200*100</f>
        <v>0.65738877176313315</v>
      </c>
      <c r="J362" s="200">
        <f t="shared" si="7"/>
        <v>0.65740756875561435</v>
      </c>
      <c r="R362" s="180"/>
    </row>
    <row r="363" spans="1:18" ht="14.5" customHeight="1">
      <c r="A363" s="175">
        <v>272111</v>
      </c>
      <c r="B363" s="175" t="str">
        <f>VLOOKUP(A363,OccupationInfo!A:B,2,FALSE)</f>
        <v>Careers Counsellors</v>
      </c>
      <c r="C363" s="176">
        <v>0</v>
      </c>
      <c r="D363" s="176">
        <v>0.38833333333333336</v>
      </c>
      <c r="E363" s="176">
        <v>0.44500000000000001</v>
      </c>
      <c r="F363" s="176">
        <v>0.38833333333333336</v>
      </c>
      <c r="G363" s="176">
        <v>0.44500000000000001</v>
      </c>
      <c r="H363" s="176">
        <v>1</v>
      </c>
      <c r="I363" s="195">
        <f>(CORREL(C363:H363,'Your work interest results'!$B$9:$G$9)+1)/200*100</f>
        <v>0.21485878306022571</v>
      </c>
      <c r="J363" s="200">
        <f t="shared" si="7"/>
        <v>0.21492288562432826</v>
      </c>
      <c r="R363" s="180"/>
    </row>
    <row r="364" spans="1:18" ht="14.5" customHeight="1">
      <c r="A364" s="175">
        <v>272112</v>
      </c>
      <c r="B364" s="175" t="str">
        <f>VLOOKUP(A364,OccupationInfo!A:B,2,FALSE)</f>
        <v>Drug and Alcohol Counsellors</v>
      </c>
      <c r="C364" s="176">
        <v>5.5000000000000014E-2</v>
      </c>
      <c r="D364" s="176">
        <v>0.5</v>
      </c>
      <c r="E364" s="176">
        <v>0.55500000000000005</v>
      </c>
      <c r="F364" s="176">
        <v>0.16666666666666666</v>
      </c>
      <c r="G364" s="176">
        <v>0.33333333333333331</v>
      </c>
      <c r="H364" s="176">
        <v>1</v>
      </c>
      <c r="I364" s="195">
        <f>(CORREL(C364:H364,'Your work interest results'!$B$9:$G$9)+1)/200*100</f>
        <v>0.39405198540795078</v>
      </c>
      <c r="J364" s="200">
        <f t="shared" si="7"/>
        <v>0.3940842434724669</v>
      </c>
      <c r="R364" s="180"/>
    </row>
    <row r="365" spans="1:18" ht="14.5" customHeight="1">
      <c r="A365" s="175">
        <v>272113</v>
      </c>
      <c r="B365" s="175" t="str">
        <f>VLOOKUP(A365,OccupationInfo!A:B,2,FALSE)</f>
        <v>Family and Marriage Counsellors</v>
      </c>
      <c r="C365" s="176">
        <v>0</v>
      </c>
      <c r="D365" s="176">
        <v>0.5</v>
      </c>
      <c r="E365" s="176">
        <v>0.55500000000000005</v>
      </c>
      <c r="F365" s="176">
        <v>0.22166666666666668</v>
      </c>
      <c r="G365" s="176">
        <v>0.27833333333333332</v>
      </c>
      <c r="H365" s="176">
        <v>1</v>
      </c>
      <c r="I365" s="195">
        <f>(CORREL(C365:H365,'Your work interest results'!$B$9:$G$9)+1)/200*100</f>
        <v>0.38240112667287107</v>
      </c>
      <c r="J365" s="200">
        <f t="shared" si="7"/>
        <v>0.38242744246234478</v>
      </c>
      <c r="R365" s="180"/>
    </row>
    <row r="366" spans="1:18" ht="14.5" customHeight="1">
      <c r="A366" s="175">
        <v>272114</v>
      </c>
      <c r="B366" s="175" t="str">
        <f>VLOOKUP(A366,OccupationInfo!A:B,2,FALSE)</f>
        <v>Rehabilitation Counsellors</v>
      </c>
      <c r="C366" s="176">
        <v>0</v>
      </c>
      <c r="D366" s="176">
        <v>0.5</v>
      </c>
      <c r="E366" s="176">
        <v>0.44500000000000001</v>
      </c>
      <c r="F366" s="176">
        <v>0.38833333333333336</v>
      </c>
      <c r="G366" s="176">
        <v>0.38833333333333336</v>
      </c>
      <c r="H366" s="176">
        <v>1</v>
      </c>
      <c r="I366" s="195">
        <f>(CORREL(C366:H366,'Your work interest results'!$B$9:$G$9)+1)/200*100</f>
        <v>0.26345269596324977</v>
      </c>
      <c r="J366" s="200">
        <f t="shared" si="7"/>
        <v>0.26346335694406003</v>
      </c>
      <c r="R366" s="180"/>
    </row>
    <row r="367" spans="1:18" ht="14.5" customHeight="1">
      <c r="A367" s="175">
        <v>272115</v>
      </c>
      <c r="B367" s="175" t="str">
        <f>VLOOKUP(A367,OccupationInfo!A:B,2,FALSE)</f>
        <v>Student Counsellors</v>
      </c>
      <c r="C367" s="176">
        <v>0</v>
      </c>
      <c r="D367" s="176">
        <v>0.38833333333333336</v>
      </c>
      <c r="E367" s="176">
        <v>0.44500000000000001</v>
      </c>
      <c r="F367" s="176">
        <v>0.38833333333333336</v>
      </c>
      <c r="G367" s="176">
        <v>0.44500000000000001</v>
      </c>
      <c r="H367" s="176">
        <v>1</v>
      </c>
      <c r="I367" s="195">
        <f>(CORREL(C367:H367,'Your work interest results'!$B$9:$G$9)+1)/200*100</f>
        <v>0.21485878306022571</v>
      </c>
      <c r="J367" s="200">
        <f t="shared" si="7"/>
        <v>0.21486830686974953</v>
      </c>
      <c r="R367" s="180"/>
    </row>
    <row r="368" spans="1:18" ht="14.5" customHeight="1">
      <c r="A368" s="175">
        <v>272311</v>
      </c>
      <c r="B368" s="175" t="str">
        <f>VLOOKUP(A368,OccupationInfo!A:B,2,FALSE)</f>
        <v>Clinical Psychologists</v>
      </c>
      <c r="C368" s="176">
        <v>0.11166666666666665</v>
      </c>
      <c r="D368" s="176">
        <v>0.94499999999999995</v>
      </c>
      <c r="E368" s="176">
        <v>0.66666666666666663</v>
      </c>
      <c r="F368" s="176">
        <v>0.11166666666666665</v>
      </c>
      <c r="G368" s="176">
        <v>0.27833333333333332</v>
      </c>
      <c r="H368" s="176">
        <v>0.83333333333333337</v>
      </c>
      <c r="I368" s="195">
        <f>(CORREL(C368:H368,'Your work interest results'!$B$9:$G$9)+1)/200*100</f>
        <v>0.62312001501426018</v>
      </c>
      <c r="J368" s="200">
        <f t="shared" si="7"/>
        <v>0.62317052006476525</v>
      </c>
      <c r="R368" s="180"/>
    </row>
    <row r="369" spans="1:18" ht="14.5" customHeight="1">
      <c r="A369" s="175">
        <v>272312</v>
      </c>
      <c r="B369" s="175" t="str">
        <f>VLOOKUP(A369,OccupationInfo!A:B,2,FALSE)</f>
        <v>Educational Psychologists</v>
      </c>
      <c r="C369" s="176">
        <v>5.5000000000000014E-2</v>
      </c>
      <c r="D369" s="176">
        <v>1</v>
      </c>
      <c r="E369" s="176">
        <v>0.44500000000000001</v>
      </c>
      <c r="F369" s="176">
        <v>0.44500000000000001</v>
      </c>
      <c r="G369" s="176">
        <v>0.11166666666666665</v>
      </c>
      <c r="H369" s="176">
        <v>0.83333333333333337</v>
      </c>
      <c r="I369" s="195">
        <f>(CORREL(C369:H369,'Your work interest results'!$B$9:$G$9)+1)/200*100</f>
        <v>0.52657335605000799</v>
      </c>
      <c r="J369" s="200">
        <f t="shared" si="7"/>
        <v>0.52660422024753883</v>
      </c>
      <c r="R369" s="180"/>
    </row>
    <row r="370" spans="1:18" ht="14.5" customHeight="1">
      <c r="A370" s="175">
        <v>272313</v>
      </c>
      <c r="B370" s="175" t="str">
        <f>VLOOKUP(A370,OccupationInfo!A:B,2,FALSE)</f>
        <v>Organisational Psychologists</v>
      </c>
      <c r="C370" s="176">
        <v>0</v>
      </c>
      <c r="D370" s="176">
        <v>0.88833333333333331</v>
      </c>
      <c r="E370" s="176">
        <v>0.5</v>
      </c>
      <c r="F370" s="176">
        <v>0.27833333333333332</v>
      </c>
      <c r="G370" s="176">
        <v>0.72166666666666668</v>
      </c>
      <c r="H370" s="176">
        <v>0.5</v>
      </c>
      <c r="I370" s="195">
        <f>(CORREL(C370:H370,'Your work interest results'!$B$9:$G$9)+1)/200*100</f>
        <v>0.46766736102065964</v>
      </c>
      <c r="J370" s="200">
        <f t="shared" si="7"/>
        <v>0.46768034803364666</v>
      </c>
      <c r="R370" s="180"/>
    </row>
    <row r="371" spans="1:18" ht="14.5" customHeight="1">
      <c r="A371" s="175">
        <v>272314</v>
      </c>
      <c r="B371" s="175" t="str">
        <f>VLOOKUP(A371,OccupationInfo!A:B,2,FALSE)</f>
        <v>Psychotherapists</v>
      </c>
      <c r="C371" s="176">
        <v>5.5000000000000014E-2</v>
      </c>
      <c r="D371" s="176">
        <v>0.5</v>
      </c>
      <c r="E371" s="176">
        <v>0.94499999999999995</v>
      </c>
      <c r="F371" s="176">
        <v>0.27833333333333332</v>
      </c>
      <c r="G371" s="176">
        <v>0.11166666666666665</v>
      </c>
      <c r="H371" s="176">
        <v>1</v>
      </c>
      <c r="I371" s="195">
        <f>(CORREL(C371:H371,'Your work interest results'!$B$9:$G$9)+1)/200*100</f>
        <v>0.52444122605867038</v>
      </c>
      <c r="J371" s="200">
        <f t="shared" si="7"/>
        <v>0.52445246201372653</v>
      </c>
      <c r="R371" s="180"/>
    </row>
    <row r="372" spans="1:18" ht="14.5" customHeight="1">
      <c r="A372" s="175">
        <v>272411</v>
      </c>
      <c r="B372" s="175" t="str">
        <f>VLOOKUP(A372,OccupationInfo!A:B,2,FALSE)</f>
        <v>Historians</v>
      </c>
      <c r="C372" s="176">
        <v>0</v>
      </c>
      <c r="D372" s="176">
        <v>0.94499999999999995</v>
      </c>
      <c r="E372" s="176">
        <v>0.27833333333333332</v>
      </c>
      <c r="F372" s="176">
        <v>0.33333333333333331</v>
      </c>
      <c r="G372" s="176">
        <v>0.27833333333333332</v>
      </c>
      <c r="H372" s="176">
        <v>0.27833333333333332</v>
      </c>
      <c r="I372" s="195">
        <f>(CORREL(C372:H372,'Your work interest results'!$B$9:$G$9)+1)/200*100</f>
        <v>0.59698632197486323</v>
      </c>
      <c r="J372" s="200">
        <f t="shared" si="7"/>
        <v>0.59700664717811525</v>
      </c>
      <c r="R372" s="180"/>
    </row>
    <row r="373" spans="1:18" ht="14.5" customHeight="1">
      <c r="A373" s="175">
        <v>272412</v>
      </c>
      <c r="B373" s="175" t="str">
        <f>VLOOKUP(A373,OccupationInfo!A:B,2,FALSE)</f>
        <v>Interpreters</v>
      </c>
      <c r="C373" s="176">
        <v>5.5000000000000014E-2</v>
      </c>
      <c r="D373" s="176">
        <v>0.38833333333333336</v>
      </c>
      <c r="E373" s="176">
        <v>0.83333333333333337</v>
      </c>
      <c r="F373" s="176">
        <v>0.44500000000000001</v>
      </c>
      <c r="G373" s="176">
        <v>0.16666666666666666</v>
      </c>
      <c r="H373" s="176">
        <v>0.72166666666666668</v>
      </c>
      <c r="I373" s="195">
        <f>(CORREL(C373:H373,'Your work interest results'!$B$9:$G$9)+1)/200*100</f>
        <v>0.48293657683101043</v>
      </c>
      <c r="J373" s="200">
        <f t="shared" si="7"/>
        <v>0.48295412069065957</v>
      </c>
      <c r="R373" s="180"/>
    </row>
    <row r="374" spans="1:18" ht="14.5" customHeight="1">
      <c r="A374" s="175">
        <v>272413</v>
      </c>
      <c r="B374" s="175" t="str">
        <f>VLOOKUP(A374,OccupationInfo!A:B,2,FALSE)</f>
        <v>Translators</v>
      </c>
      <c r="C374" s="176">
        <v>5.5000000000000014E-2</v>
      </c>
      <c r="D374" s="176">
        <v>0.38833333333333336</v>
      </c>
      <c r="E374" s="176">
        <v>0.83333333333333337</v>
      </c>
      <c r="F374" s="176">
        <v>0.44500000000000001</v>
      </c>
      <c r="G374" s="176">
        <v>0.16666666666666666</v>
      </c>
      <c r="H374" s="176">
        <v>0.72166666666666668</v>
      </c>
      <c r="I374" s="195">
        <f>(CORREL(C374:H374,'Your work interest results'!$B$9:$G$9)+1)/200*100</f>
        <v>0.48293657683101043</v>
      </c>
      <c r="J374" s="200">
        <f t="shared" si="7"/>
        <v>0.48294566774010134</v>
      </c>
      <c r="R374" s="180"/>
    </row>
    <row r="375" spans="1:18" ht="14.5" customHeight="1">
      <c r="A375" s="175">
        <v>272414</v>
      </c>
      <c r="B375" s="175" t="str">
        <f>VLOOKUP(A375,OccupationInfo!A:B,2,FALSE)</f>
        <v>Archaeologists</v>
      </c>
      <c r="C375" s="176">
        <v>0.72166666666666668</v>
      </c>
      <c r="D375" s="176">
        <v>1</v>
      </c>
      <c r="E375" s="176">
        <v>0.61166666666666669</v>
      </c>
      <c r="F375" s="176">
        <v>0.44500000000000001</v>
      </c>
      <c r="G375" s="176">
        <v>0.22166666666666668</v>
      </c>
      <c r="H375" s="176">
        <v>0.16666666666666666</v>
      </c>
      <c r="I375" s="195">
        <f>(CORREL(C375:H375,'Your work interest results'!$B$9:$G$9)+1)/200*100</f>
        <v>0.93362824848505843</v>
      </c>
      <c r="J375" s="200">
        <f t="shared" si="7"/>
        <v>0.93379491515172508</v>
      </c>
      <c r="R375" s="180"/>
    </row>
    <row r="376" spans="1:18" ht="14.5" customHeight="1">
      <c r="A376" s="175">
        <v>272612</v>
      </c>
      <c r="B376" s="175" t="str">
        <f>VLOOKUP(A376,OccupationInfo!A:B,2,FALSE)</f>
        <v>Recreation Officers</v>
      </c>
      <c r="C376" s="176">
        <v>0.44500000000000001</v>
      </c>
      <c r="D376" s="176">
        <v>0</v>
      </c>
      <c r="E376" s="176">
        <v>0.55500000000000005</v>
      </c>
      <c r="F376" s="176">
        <v>0.22166666666666668</v>
      </c>
      <c r="G376" s="176">
        <v>0.77833333333333332</v>
      </c>
      <c r="H376" s="176">
        <v>0.88833333333333331</v>
      </c>
      <c r="I376" s="195">
        <f>(CORREL(C376:H376,'Your work interest results'!$B$9:$G$9)+1)/200*100</f>
        <v>0.25762519340980072</v>
      </c>
      <c r="J376" s="200">
        <f t="shared" si="7"/>
        <v>0.25763603939678553</v>
      </c>
      <c r="R376" s="180"/>
    </row>
    <row r="377" spans="1:18" ht="14.5" customHeight="1">
      <c r="A377" s="175">
        <v>272613</v>
      </c>
      <c r="B377" s="175" t="str">
        <f>VLOOKUP(A377,OccupationInfo!A:B,2,FALSE)</f>
        <v>Welfare Workers</v>
      </c>
      <c r="C377" s="176">
        <v>0.11166666666666665</v>
      </c>
      <c r="D377" s="176">
        <v>0.16666666666666666</v>
      </c>
      <c r="E377" s="176">
        <v>0.11166666666666665</v>
      </c>
      <c r="F377" s="176">
        <v>0.88833333333333331</v>
      </c>
      <c r="G377" s="176">
        <v>0.55500000000000005</v>
      </c>
      <c r="H377" s="176">
        <v>0.83333333333333337</v>
      </c>
      <c r="I377" s="195">
        <f>(CORREL(C377:H377,'Your work interest results'!$B$9:$G$9)+1)/200*100</f>
        <v>2.564694940153639E-2</v>
      </c>
      <c r="J377" s="200">
        <f t="shared" si="7"/>
        <v>2.5655555253515736E-2</v>
      </c>
      <c r="R377" s="180"/>
    </row>
    <row r="378" spans="1:18" ht="14.5" customHeight="1">
      <c r="A378" s="175">
        <v>311211</v>
      </c>
      <c r="B378" s="175" t="str">
        <f>VLOOKUP(A378,OccupationInfo!A:B,2,FALSE)</f>
        <v>Anaesthetic Technicians</v>
      </c>
      <c r="C378" s="176">
        <v>0.72166666666666668</v>
      </c>
      <c r="D378" s="176">
        <v>0.61166666666666669</v>
      </c>
      <c r="E378" s="176">
        <v>0</v>
      </c>
      <c r="F378" s="176">
        <v>0.27833333333333332</v>
      </c>
      <c r="G378" s="176">
        <v>0.27833333333333332</v>
      </c>
      <c r="H378" s="176">
        <v>0.66666666666666663</v>
      </c>
      <c r="I378" s="195">
        <f>(CORREL(C378:H378,'Your work interest results'!$B$9:$G$9)+1)/200*100</f>
        <v>0.53528695381786462</v>
      </c>
      <c r="J378" s="200">
        <f t="shared" si="7"/>
        <v>0.5354869538178646</v>
      </c>
      <c r="R378" s="180"/>
    </row>
    <row r="379" spans="1:18" ht="14.5" customHeight="1">
      <c r="A379" s="175">
        <v>311212</v>
      </c>
      <c r="B379" s="175" t="str">
        <f>VLOOKUP(A379,OccupationInfo!A:B,2,FALSE)</f>
        <v>Cardiac Technicians</v>
      </c>
      <c r="C379" s="176">
        <v>0.72166666666666668</v>
      </c>
      <c r="D379" s="176">
        <v>0.72166666666666668</v>
      </c>
      <c r="E379" s="176">
        <v>5.5000000000000014E-2</v>
      </c>
      <c r="F379" s="176">
        <v>0.44500000000000001</v>
      </c>
      <c r="G379" s="176">
        <v>0.22166666666666668</v>
      </c>
      <c r="H379" s="176">
        <v>0.72166666666666668</v>
      </c>
      <c r="I379" s="195">
        <f>(CORREL(C379:H379,'Your work interest results'!$B$9:$G$9)+1)/200*100</f>
        <v>0.534491591205418</v>
      </c>
      <c r="J379" s="200">
        <f t="shared" si="7"/>
        <v>0.53455652627035311</v>
      </c>
      <c r="R379" s="180"/>
    </row>
    <row r="380" spans="1:18" ht="14.5" customHeight="1">
      <c r="A380" s="175">
        <v>311213</v>
      </c>
      <c r="B380" s="175" t="str">
        <f>VLOOKUP(A380,OccupationInfo!A:B,2,FALSE)</f>
        <v>Medical Laboratory Technicians</v>
      </c>
      <c r="C380" s="176">
        <v>0.77833333333333332</v>
      </c>
      <c r="D380" s="176">
        <v>0.77833333333333332</v>
      </c>
      <c r="E380" s="176">
        <v>0.11166666666666665</v>
      </c>
      <c r="F380" s="176">
        <v>0.55500000000000005</v>
      </c>
      <c r="G380" s="176">
        <v>0.11166666666666665</v>
      </c>
      <c r="H380" s="176">
        <v>0.5</v>
      </c>
      <c r="I380" s="195">
        <f>(CORREL(C380:H380,'Your work interest results'!$B$9:$G$9)+1)/200*100</f>
        <v>0.65180591057589232</v>
      </c>
      <c r="J380" s="200">
        <f t="shared" si="7"/>
        <v>0.65182088063577259</v>
      </c>
      <c r="R380" s="180"/>
    </row>
    <row r="381" spans="1:18" ht="14.5" customHeight="1">
      <c r="A381" s="175">
        <v>311214</v>
      </c>
      <c r="B381" s="175" t="str">
        <f>VLOOKUP(A381,OccupationInfo!A:B,2,FALSE)</f>
        <v>Operating Theatre Technicians</v>
      </c>
      <c r="C381" s="176">
        <v>0.83333333333333337</v>
      </c>
      <c r="D381" s="176">
        <v>0.22166666666666668</v>
      </c>
      <c r="E381" s="176">
        <v>0</v>
      </c>
      <c r="F381" s="176">
        <v>0.5</v>
      </c>
      <c r="G381" s="176">
        <v>0.22166666666666668</v>
      </c>
      <c r="H381" s="176">
        <v>0.66666666666666663</v>
      </c>
      <c r="I381" s="195">
        <f>(CORREL(C381:H381,'Your work interest results'!$B$9:$G$9)+1)/200*100</f>
        <v>0.40301367802513682</v>
      </c>
      <c r="J381" s="200">
        <f t="shared" si="7"/>
        <v>0.40302683591987365</v>
      </c>
      <c r="R381" s="180"/>
    </row>
    <row r="382" spans="1:18" ht="14.5" customHeight="1">
      <c r="A382" s="175">
        <v>311215</v>
      </c>
      <c r="B382" s="175" t="str">
        <f>VLOOKUP(A382,OccupationInfo!A:B,2,FALSE)</f>
        <v>Pharmacy Technicians</v>
      </c>
      <c r="C382" s="176">
        <v>0.66666666666666663</v>
      </c>
      <c r="D382" s="176">
        <v>0.33333333333333331</v>
      </c>
      <c r="E382" s="176">
        <v>0</v>
      </c>
      <c r="F382" s="176">
        <v>1</v>
      </c>
      <c r="G382" s="176">
        <v>0.27833333333333332</v>
      </c>
      <c r="H382" s="176">
        <v>0.44500000000000001</v>
      </c>
      <c r="I382" s="195">
        <f>(CORREL(C382:H382,'Your work interest results'!$B$9:$G$9)+1)/200*100</f>
        <v>0.30857914823047128</v>
      </c>
      <c r="J382" s="200">
        <f t="shared" si="7"/>
        <v>0.3085913433524225</v>
      </c>
      <c r="R382" s="180"/>
    </row>
    <row r="383" spans="1:18" ht="14.5" customHeight="1">
      <c r="A383" s="175">
        <v>311216</v>
      </c>
      <c r="B383" s="175" t="str">
        <f>VLOOKUP(A383,OccupationInfo!A:B,2,FALSE)</f>
        <v>Pathology Collectors</v>
      </c>
      <c r="C383" s="176">
        <v>0.66666666666666663</v>
      </c>
      <c r="D383" s="176">
        <v>0.5</v>
      </c>
      <c r="E383" s="176">
        <v>0</v>
      </c>
      <c r="F383" s="176">
        <v>0.77833333333333332</v>
      </c>
      <c r="G383" s="176">
        <v>0.16666666666666666</v>
      </c>
      <c r="H383" s="176">
        <v>0.5</v>
      </c>
      <c r="I383" s="195">
        <f>(CORREL(C383:H383,'Your work interest results'!$B$9:$G$9)+1)/200*100</f>
        <v>0.41446777458036832</v>
      </c>
      <c r="J383" s="200">
        <f t="shared" si="7"/>
        <v>0.41448030590868912</v>
      </c>
      <c r="R383" s="180"/>
    </row>
    <row r="384" spans="1:18" ht="14.5" customHeight="1">
      <c r="A384" s="175">
        <v>311411</v>
      </c>
      <c r="B384" s="175" t="str">
        <f>VLOOKUP(A384,OccupationInfo!A:B,2,FALSE)</f>
        <v>Chemistry Technicians</v>
      </c>
      <c r="C384" s="176">
        <v>0.77833333333333332</v>
      </c>
      <c r="D384" s="176">
        <v>0.83333333333333337</v>
      </c>
      <c r="E384" s="176">
        <v>5.5000000000000014E-2</v>
      </c>
      <c r="F384" s="176">
        <v>0.5</v>
      </c>
      <c r="G384" s="176">
        <v>0.16666666666666666</v>
      </c>
      <c r="H384" s="176">
        <v>0</v>
      </c>
      <c r="I384" s="195">
        <f>(CORREL(C384:H384,'Your work interest results'!$B$9:$G$9)+1)/200*100</f>
        <v>0.74870219015723305</v>
      </c>
      <c r="J384" s="200">
        <f t="shared" si="7"/>
        <v>0.74876032969211681</v>
      </c>
      <c r="R384" s="180"/>
    </row>
    <row r="385" spans="1:18" ht="14.5" customHeight="1">
      <c r="A385" s="175">
        <v>311412</v>
      </c>
      <c r="B385" s="175" t="str">
        <f>VLOOKUP(A385,OccupationInfo!A:B,2,FALSE)</f>
        <v>Earth Science Technicians</v>
      </c>
      <c r="C385" s="176">
        <v>0.83333333333333337</v>
      </c>
      <c r="D385" s="176">
        <v>0.77833333333333332</v>
      </c>
      <c r="E385" s="176">
        <v>0</v>
      </c>
      <c r="F385" s="176">
        <v>0.44500000000000001</v>
      </c>
      <c r="G385" s="176">
        <v>0.11166666666666665</v>
      </c>
      <c r="H385" s="176">
        <v>0</v>
      </c>
      <c r="I385" s="195">
        <f>(CORREL(C385:H385,'Your work interest results'!$B$9:$G$9)+1)/200*100</f>
        <v>0.7525461659011935</v>
      </c>
      <c r="J385" s="200">
        <f t="shared" si="7"/>
        <v>0.75257801303495142</v>
      </c>
      <c r="R385" s="180"/>
    </row>
    <row r="386" spans="1:18" ht="14.5" customHeight="1">
      <c r="A386" s="175">
        <v>311413</v>
      </c>
      <c r="B386" s="175" t="str">
        <f>VLOOKUP(A386,OccupationInfo!A:B,2,FALSE)</f>
        <v>Life Science Technicians</v>
      </c>
      <c r="C386" s="176">
        <v>0.88833333333333331</v>
      </c>
      <c r="D386" s="176">
        <v>0.66666666666666663</v>
      </c>
      <c r="E386" s="176">
        <v>5.5000000000000014E-2</v>
      </c>
      <c r="F386" s="176">
        <v>0.61166666666666669</v>
      </c>
      <c r="G386" s="176">
        <v>0.22166666666666668</v>
      </c>
      <c r="H386" s="176">
        <v>0.11166666666666665</v>
      </c>
      <c r="I386" s="195">
        <f>(CORREL(C386:H386,'Your work interest results'!$B$9:$G$9)+1)/200*100</f>
        <v>0.67757510529484155</v>
      </c>
      <c r="J386" s="200">
        <f t="shared" si="7"/>
        <v>0.67759149873746449</v>
      </c>
      <c r="R386" s="180"/>
    </row>
    <row r="387" spans="1:18" ht="14.5" customHeight="1">
      <c r="A387" s="175">
        <v>311415</v>
      </c>
      <c r="B387" s="175" t="str">
        <f>VLOOKUP(A387,OccupationInfo!A:B,2,FALSE)</f>
        <v>Hydrographers</v>
      </c>
      <c r="C387" s="176">
        <v>0.27833333333333332</v>
      </c>
      <c r="D387" s="176">
        <v>0.94499999999999995</v>
      </c>
      <c r="E387" s="176">
        <v>0.16666666666666666</v>
      </c>
      <c r="F387" s="176">
        <v>0.5</v>
      </c>
      <c r="G387" s="176">
        <v>0.55500000000000005</v>
      </c>
      <c r="H387" s="176">
        <v>0.11166666666666665</v>
      </c>
      <c r="I387" s="195">
        <f>(CORREL(C387:H387,'Your work interest results'!$B$9:$G$9)+1)/200*100</f>
        <v>0.56584532064501691</v>
      </c>
      <c r="J387" s="200">
        <f t="shared" si="7"/>
        <v>0.56586470048997817</v>
      </c>
      <c r="R387" s="180"/>
    </row>
    <row r="388" spans="1:18" ht="14.5" customHeight="1">
      <c r="A388" s="175">
        <v>312111</v>
      </c>
      <c r="B388" s="175" t="str">
        <f>VLOOKUP(A388,OccupationInfo!A:B,2,FALSE)</f>
        <v>Architectural Draftspersons</v>
      </c>
      <c r="C388" s="176">
        <v>0.72166666666666668</v>
      </c>
      <c r="D388" s="176">
        <v>0.61166666666666669</v>
      </c>
      <c r="E388" s="176">
        <v>0.77833333333333332</v>
      </c>
      <c r="F388" s="176">
        <v>0.55500000000000005</v>
      </c>
      <c r="G388" s="176">
        <v>0.22166666666666668</v>
      </c>
      <c r="H388" s="176">
        <v>5.5000000000000014E-2</v>
      </c>
      <c r="I388" s="195">
        <f>(CORREL(C388:H388,'Your work interest results'!$B$9:$G$9)+1)/200*100</f>
        <v>0.90458098278158106</v>
      </c>
      <c r="J388" s="200">
        <f t="shared" si="7"/>
        <v>0.90473723278158102</v>
      </c>
      <c r="R388" s="180"/>
    </row>
    <row r="389" spans="1:18" ht="14.5" customHeight="1">
      <c r="A389" s="175">
        <v>312112</v>
      </c>
      <c r="B389" s="175" t="str">
        <f>VLOOKUP(A389,OccupationInfo!A:B,2,FALSE)</f>
        <v>Building Associates</v>
      </c>
      <c r="C389" s="176">
        <v>0.77833333333333332</v>
      </c>
      <c r="D389" s="176">
        <v>0.11166666666666665</v>
      </c>
      <c r="E389" s="176">
        <v>0</v>
      </c>
      <c r="F389" s="176">
        <v>0.61166666666666669</v>
      </c>
      <c r="G389" s="176">
        <v>1</v>
      </c>
      <c r="H389" s="176">
        <v>0.22166666666666668</v>
      </c>
      <c r="I389" s="195">
        <f>(CORREL(C389:H389,'Your work interest results'!$B$9:$G$9)+1)/200*100</f>
        <v>0.28544468939692624</v>
      </c>
      <c r="J389" s="200">
        <f t="shared" ref="J389:J452" si="8">I389+1/COUNTIF($B$4:$B$592,"&lt;="&amp;B389)/200</f>
        <v>0.28552665661004101</v>
      </c>
      <c r="R389" s="180"/>
    </row>
    <row r="390" spans="1:18" ht="14.5" customHeight="1">
      <c r="A390" s="175">
        <v>312113</v>
      </c>
      <c r="B390" s="175" t="str">
        <f>VLOOKUP(A390,OccupationInfo!A:B,2,FALSE)</f>
        <v>Building Inspectors</v>
      </c>
      <c r="C390" s="176">
        <v>1</v>
      </c>
      <c r="D390" s="176">
        <v>0.61166666666666669</v>
      </c>
      <c r="E390" s="176">
        <v>5.5000000000000014E-2</v>
      </c>
      <c r="F390" s="176">
        <v>0.83333333333333337</v>
      </c>
      <c r="G390" s="176">
        <v>0.27833333333333332</v>
      </c>
      <c r="H390" s="176">
        <v>0</v>
      </c>
      <c r="I390" s="195">
        <f>(CORREL(C390:H390,'Your work interest results'!$B$9:$G$9)+1)/200*100</f>
        <v>0.62198168824334077</v>
      </c>
      <c r="J390" s="200">
        <f t="shared" si="8"/>
        <v>0.62206233340463113</v>
      </c>
      <c r="R390" s="180"/>
    </row>
    <row r="391" spans="1:18" ht="14.5" customHeight="1">
      <c r="A391" s="175">
        <v>312114</v>
      </c>
      <c r="B391" s="175" t="str">
        <f>VLOOKUP(A391,OccupationInfo!A:B,2,FALSE)</f>
        <v>Construction Estimators</v>
      </c>
      <c r="C391" s="176">
        <v>0.33333333333333331</v>
      </c>
      <c r="D391" s="176">
        <v>0.27833333333333332</v>
      </c>
      <c r="E391" s="176">
        <v>0</v>
      </c>
      <c r="F391" s="176">
        <v>0.83333333333333337</v>
      </c>
      <c r="G391" s="176">
        <v>0.83333333333333337</v>
      </c>
      <c r="H391" s="176">
        <v>5.5000000000000014E-2</v>
      </c>
      <c r="I391" s="195">
        <f>(CORREL(C391:H391,'Your work interest results'!$B$9:$G$9)+1)/200*100</f>
        <v>0.22382666484719924</v>
      </c>
      <c r="J391" s="200">
        <f t="shared" si="8"/>
        <v>0.22387253640683227</v>
      </c>
      <c r="R391" s="180"/>
    </row>
    <row r="392" spans="1:18" ht="14.5" customHeight="1">
      <c r="A392" s="175">
        <v>312116</v>
      </c>
      <c r="B392" s="175" t="str">
        <f>VLOOKUP(A392,OccupationInfo!A:B,2,FALSE)</f>
        <v>Surveying and Spatial Science Technicians</v>
      </c>
      <c r="C392" s="176">
        <v>0.77833333333333332</v>
      </c>
      <c r="D392" s="176">
        <v>0.72166666666666668</v>
      </c>
      <c r="E392" s="176">
        <v>0.38833333333333336</v>
      </c>
      <c r="F392" s="176">
        <v>0.72166666666666668</v>
      </c>
      <c r="G392" s="176">
        <v>0.16666666666666666</v>
      </c>
      <c r="H392" s="176">
        <v>0</v>
      </c>
      <c r="I392" s="195">
        <f>(CORREL(C392:H392,'Your work interest results'!$B$9:$G$9)+1)/200*100</f>
        <v>0.77751855793956504</v>
      </c>
      <c r="J392" s="200">
        <f t="shared" si="8"/>
        <v>0.77752800973540626</v>
      </c>
      <c r="R392" s="180"/>
    </row>
    <row r="393" spans="1:18" ht="14.5" customHeight="1">
      <c r="A393" s="175">
        <v>312211</v>
      </c>
      <c r="B393" s="175" t="str">
        <f>VLOOKUP(A393,OccupationInfo!A:B,2,FALSE)</f>
        <v>Civil Engineering Draftspersons</v>
      </c>
      <c r="C393" s="176">
        <v>0.88833333333333331</v>
      </c>
      <c r="D393" s="176">
        <v>0.5</v>
      </c>
      <c r="E393" s="176">
        <v>0.44500000000000001</v>
      </c>
      <c r="F393" s="176">
        <v>0.83333333333333337</v>
      </c>
      <c r="G393" s="176">
        <v>0.16666666666666666</v>
      </c>
      <c r="H393" s="176">
        <v>5.5000000000000014E-2</v>
      </c>
      <c r="I393" s="195">
        <f>(CORREL(C393:H393,'Your work interest results'!$B$9:$G$9)+1)/200*100</f>
        <v>0.71006960808912123</v>
      </c>
      <c r="J393" s="200">
        <f t="shared" si="8"/>
        <v>0.7101227995784829</v>
      </c>
      <c r="R393" s="180"/>
    </row>
    <row r="394" spans="1:18" ht="14.5" customHeight="1">
      <c r="A394" s="175">
        <v>312212</v>
      </c>
      <c r="B394" s="175" t="str">
        <f>VLOOKUP(A394,OccupationInfo!A:B,2,FALSE)</f>
        <v>Civil Engineering Technicians</v>
      </c>
      <c r="C394" s="176">
        <v>0.83333333333333337</v>
      </c>
      <c r="D394" s="176">
        <v>0.66666666666666663</v>
      </c>
      <c r="E394" s="176">
        <v>0.27833333333333332</v>
      </c>
      <c r="F394" s="176">
        <v>0.72166666666666668</v>
      </c>
      <c r="G394" s="176">
        <v>0.22166666666666668</v>
      </c>
      <c r="H394" s="176">
        <v>0</v>
      </c>
      <c r="I394" s="195">
        <f>(CORREL(C394:H394,'Your work interest results'!$B$9:$G$9)+1)/200*100</f>
        <v>0.72946787387910583</v>
      </c>
      <c r="J394" s="200">
        <f t="shared" si="8"/>
        <v>0.72952050545805325</v>
      </c>
      <c r="R394" s="180"/>
    </row>
    <row r="395" spans="1:18" ht="14.5" customHeight="1">
      <c r="A395" s="175">
        <v>312311</v>
      </c>
      <c r="B395" s="175" t="str">
        <f>VLOOKUP(A395,OccupationInfo!A:B,2,FALSE)</f>
        <v>Electrical Engineering Draftspersons</v>
      </c>
      <c r="C395" s="176">
        <v>0.94499999999999995</v>
      </c>
      <c r="D395" s="176">
        <v>0.72166666666666668</v>
      </c>
      <c r="E395" s="176">
        <v>0.16666666666666666</v>
      </c>
      <c r="F395" s="176">
        <v>0.5</v>
      </c>
      <c r="G395" s="176">
        <v>0.27833333333333332</v>
      </c>
      <c r="H395" s="176">
        <v>5.5000000000000014E-2</v>
      </c>
      <c r="I395" s="195">
        <f>(CORREL(C395:H395,'Your work interest results'!$B$9:$G$9)+1)/200*100</f>
        <v>0.76644455107082377</v>
      </c>
      <c r="J395" s="200">
        <f t="shared" si="8"/>
        <v>0.76647485410112681</v>
      </c>
      <c r="R395" s="180"/>
    </row>
    <row r="396" spans="1:18" ht="14.5" customHeight="1">
      <c r="A396" s="175">
        <v>312312</v>
      </c>
      <c r="B396" s="175" t="str">
        <f>VLOOKUP(A396,OccupationInfo!A:B,2,FALSE)</f>
        <v>Electrical Engineering Technicians</v>
      </c>
      <c r="C396" s="176">
        <v>1</v>
      </c>
      <c r="D396" s="176">
        <v>0.83333333333333337</v>
      </c>
      <c r="E396" s="176">
        <v>0.22166666666666668</v>
      </c>
      <c r="F396" s="176">
        <v>0.55500000000000005</v>
      </c>
      <c r="G396" s="176">
        <v>0.22166666666666668</v>
      </c>
      <c r="H396" s="176">
        <v>0</v>
      </c>
      <c r="I396" s="195">
        <f>(CORREL(C396:H396,'Your work interest results'!$B$9:$G$9)+1)/200*100</f>
        <v>0.79846382478592282</v>
      </c>
      <c r="J396" s="200">
        <f t="shared" si="8"/>
        <v>0.79849394526785056</v>
      </c>
      <c r="R396" s="180"/>
    </row>
    <row r="397" spans="1:18" ht="14.5" customHeight="1">
      <c r="A397" s="175">
        <v>312412</v>
      </c>
      <c r="B397" s="175" t="str">
        <f>VLOOKUP(A397,OccupationInfo!A:B,2,FALSE)</f>
        <v>Electronic Engineering Technicians</v>
      </c>
      <c r="C397" s="176">
        <v>0.88833333333333331</v>
      </c>
      <c r="D397" s="176">
        <v>0.83333333333333337</v>
      </c>
      <c r="E397" s="176">
        <v>0.11166666666666665</v>
      </c>
      <c r="F397" s="176">
        <v>0.5</v>
      </c>
      <c r="G397" s="176">
        <v>0.22166666666666668</v>
      </c>
      <c r="H397" s="176">
        <v>0</v>
      </c>
      <c r="I397" s="195">
        <f>(CORREL(C397:H397,'Your work interest results'!$B$9:$G$9)+1)/200*100</f>
        <v>0.7698381686748389</v>
      </c>
      <c r="J397" s="200">
        <f t="shared" si="8"/>
        <v>0.76986775447365552</v>
      </c>
      <c r="R397" s="180"/>
    </row>
    <row r="398" spans="1:18" ht="14.5" customHeight="1">
      <c r="A398" s="175">
        <v>312511</v>
      </c>
      <c r="B398" s="175" t="str">
        <f>VLOOKUP(A398,OccupationInfo!A:B,2,FALSE)</f>
        <v>Mechanical Engineering Draftspersons</v>
      </c>
      <c r="C398" s="176">
        <v>0.94499999999999995</v>
      </c>
      <c r="D398" s="176">
        <v>0.5</v>
      </c>
      <c r="E398" s="176">
        <v>0.38833333333333336</v>
      </c>
      <c r="F398" s="176">
        <v>0.5</v>
      </c>
      <c r="G398" s="176">
        <v>0.22166666666666668</v>
      </c>
      <c r="H398" s="176">
        <v>0</v>
      </c>
      <c r="I398" s="195">
        <f>(CORREL(C398:H398,'Your work interest results'!$B$9:$G$9)+1)/200*100</f>
        <v>0.81933064156796476</v>
      </c>
      <c r="J398" s="200">
        <f t="shared" si="8"/>
        <v>0.81934593208784245</v>
      </c>
      <c r="R398" s="180"/>
    </row>
    <row r="399" spans="1:18" ht="14.5" customHeight="1">
      <c r="A399" s="175">
        <v>312512</v>
      </c>
      <c r="B399" s="175" t="str">
        <f>VLOOKUP(A399,OccupationInfo!A:B,2,FALSE)</f>
        <v>Mechanical Engineering Technicians</v>
      </c>
      <c r="C399" s="176">
        <v>0.83333333333333337</v>
      </c>
      <c r="D399" s="176">
        <v>0.83333333333333337</v>
      </c>
      <c r="E399" s="176">
        <v>0.38833333333333336</v>
      </c>
      <c r="F399" s="176">
        <v>0.44500000000000001</v>
      </c>
      <c r="G399" s="176">
        <v>0.11166666666666665</v>
      </c>
      <c r="H399" s="176">
        <v>0</v>
      </c>
      <c r="I399" s="195">
        <f>(CORREL(C399:H399,'Your work interest results'!$B$9:$G$9)+1)/200*100</f>
        <v>0.89051346708526424</v>
      </c>
      <c r="J399" s="200">
        <f t="shared" si="8"/>
        <v>0.89052871098770325</v>
      </c>
      <c r="R399" s="180"/>
    </row>
    <row r="400" spans="1:18" ht="14.5" customHeight="1">
      <c r="A400" s="175">
        <v>312911</v>
      </c>
      <c r="B400" s="175" t="str">
        <f>VLOOKUP(A400,OccupationInfo!A:B,2,FALSE)</f>
        <v>Maintenance Planners</v>
      </c>
      <c r="C400" s="176">
        <v>0.61166666666666669</v>
      </c>
      <c r="D400" s="176">
        <v>0.22166666666666668</v>
      </c>
      <c r="E400" s="176">
        <v>0</v>
      </c>
      <c r="F400" s="176">
        <v>0.77833333333333332</v>
      </c>
      <c r="G400" s="176">
        <v>1</v>
      </c>
      <c r="H400" s="176">
        <v>0.27833333333333332</v>
      </c>
      <c r="I400" s="195">
        <f>(CORREL(C400:H400,'Your work interest results'!$B$9:$G$9)+1)/200*100</f>
        <v>0.20458698152956661</v>
      </c>
      <c r="J400" s="200">
        <f t="shared" si="8"/>
        <v>0.20460275440022907</v>
      </c>
      <c r="R400" s="180"/>
    </row>
    <row r="401" spans="1:18" ht="14.5" customHeight="1">
      <c r="A401" s="175">
        <v>312912</v>
      </c>
      <c r="B401" s="175" t="str">
        <f>VLOOKUP(A401,OccupationInfo!A:B,2,FALSE)</f>
        <v>Metallurgical and Materials Technicians</v>
      </c>
      <c r="C401" s="176">
        <v>0.83333333333333337</v>
      </c>
      <c r="D401" s="176">
        <v>1</v>
      </c>
      <c r="E401" s="176">
        <v>0.27833333333333332</v>
      </c>
      <c r="F401" s="176">
        <v>0.38833333333333336</v>
      </c>
      <c r="G401" s="176">
        <v>0.55500000000000005</v>
      </c>
      <c r="H401" s="176">
        <v>5.5000000000000014E-2</v>
      </c>
      <c r="I401" s="195">
        <f>(CORREL(C401:H401,'Your work interest results'!$B$9:$G$9)+1)/200*100</f>
        <v>0.78821175785239705</v>
      </c>
      <c r="J401" s="200">
        <f t="shared" si="8"/>
        <v>0.78822650711493392</v>
      </c>
      <c r="R401" s="180"/>
    </row>
    <row r="402" spans="1:18" ht="14.5" customHeight="1">
      <c r="A402" s="175">
        <v>312913</v>
      </c>
      <c r="B402" s="175" t="str">
        <f>VLOOKUP(A402,OccupationInfo!A:B,2,FALSE)</f>
        <v>Mine Deputies</v>
      </c>
      <c r="C402" s="176">
        <v>0.77833333333333332</v>
      </c>
      <c r="D402" s="176">
        <v>0.88833333333333331</v>
      </c>
      <c r="E402" s="176">
        <v>0.11166666666666665</v>
      </c>
      <c r="F402" s="176">
        <v>0.44500000000000001</v>
      </c>
      <c r="G402" s="176">
        <v>0.55500000000000005</v>
      </c>
      <c r="H402" s="176">
        <v>5.5000000000000014E-2</v>
      </c>
      <c r="I402" s="195">
        <f>(CORREL(C402:H402,'Your work interest results'!$B$9:$G$9)+1)/200*100</f>
        <v>0.694121451720628</v>
      </c>
      <c r="J402" s="200">
        <f t="shared" si="8"/>
        <v>0.69413590258767999</v>
      </c>
      <c r="R402" s="180"/>
    </row>
    <row r="403" spans="1:18" ht="14.5" customHeight="1">
      <c r="A403" s="175">
        <v>313111</v>
      </c>
      <c r="B403" s="175" t="str">
        <f>VLOOKUP(A403,OccupationInfo!A:B,2,FALSE)</f>
        <v>Hardware Technicians</v>
      </c>
      <c r="C403" s="176">
        <v>0.72166666666666668</v>
      </c>
      <c r="D403" s="176">
        <v>0.44500000000000001</v>
      </c>
      <c r="E403" s="176">
        <v>0</v>
      </c>
      <c r="F403" s="176">
        <v>1</v>
      </c>
      <c r="G403" s="176">
        <v>0.38833333333333336</v>
      </c>
      <c r="H403" s="176">
        <v>0.16666666666666666</v>
      </c>
      <c r="I403" s="195">
        <f>(CORREL(C403:H403,'Your work interest results'!$B$9:$G$9)+1)/200*100</f>
        <v>0.40263610458763677</v>
      </c>
      <c r="J403" s="200">
        <f t="shared" si="8"/>
        <v>0.40265685147560359</v>
      </c>
      <c r="R403" s="180"/>
    </row>
    <row r="404" spans="1:18" ht="14.5" customHeight="1">
      <c r="A404" s="175">
        <v>313112</v>
      </c>
      <c r="B404" s="175" t="str">
        <f>VLOOKUP(A404,OccupationInfo!A:B,2,FALSE)</f>
        <v>ICT Customer Support Officers</v>
      </c>
      <c r="C404" s="176">
        <v>0.77833333333333332</v>
      </c>
      <c r="D404" s="176">
        <v>0.72166666666666668</v>
      </c>
      <c r="E404" s="176">
        <v>0.11166666666666665</v>
      </c>
      <c r="F404" s="176">
        <v>0.72166666666666668</v>
      </c>
      <c r="G404" s="176">
        <v>0.27833333333333332</v>
      </c>
      <c r="H404" s="176">
        <v>0.55500000000000005</v>
      </c>
      <c r="I404" s="195">
        <f>(CORREL(C404:H404,'Your work interest results'!$B$9:$G$9)+1)/200*100</f>
        <v>0.51891220496599377</v>
      </c>
      <c r="J404" s="200">
        <f t="shared" si="8"/>
        <v>0.51893143573522449</v>
      </c>
      <c r="R404" s="180"/>
    </row>
    <row r="405" spans="1:18" ht="14.5" customHeight="1">
      <c r="A405" s="175">
        <v>313113</v>
      </c>
      <c r="B405" s="175" t="str">
        <f>VLOOKUP(A405,OccupationInfo!A:B,2,FALSE)</f>
        <v>Web Administrators</v>
      </c>
      <c r="C405" s="176">
        <v>0.5</v>
      </c>
      <c r="D405" s="176">
        <v>0.55500000000000005</v>
      </c>
      <c r="E405" s="176">
        <v>0.16666666666666666</v>
      </c>
      <c r="F405" s="176">
        <v>0.88833333333333331</v>
      </c>
      <c r="G405" s="176">
        <v>0.61166666666666669</v>
      </c>
      <c r="H405" s="176">
        <v>0</v>
      </c>
      <c r="I405" s="195">
        <f>(CORREL(C405:H405,'Your work interest results'!$B$9:$G$9)+1)/200*100</f>
        <v>0.42079214031998391</v>
      </c>
      <c r="J405" s="200">
        <f t="shared" si="8"/>
        <v>0.42080080583124907</v>
      </c>
      <c r="R405" s="180"/>
    </row>
    <row r="406" spans="1:18" ht="14.5" customHeight="1">
      <c r="A406" s="175">
        <v>321211</v>
      </c>
      <c r="B406" s="175" t="str">
        <f>VLOOKUP(A406,OccupationInfo!A:B,2,FALSE)</f>
        <v>Motor Mechanics (General)</v>
      </c>
      <c r="C406" s="176">
        <v>1</v>
      </c>
      <c r="D406" s="176">
        <v>0.44500000000000001</v>
      </c>
      <c r="E406" s="176">
        <v>0</v>
      </c>
      <c r="F406" s="176">
        <v>0.33333333333333331</v>
      </c>
      <c r="G406" s="176">
        <v>0.33333333333333331</v>
      </c>
      <c r="H406" s="176">
        <v>5.5000000000000014E-2</v>
      </c>
      <c r="I406" s="195">
        <f>(CORREL(C406:H406,'Your work interest results'!$B$9:$G$9)+1)/200*100</f>
        <v>0.68443767720825721</v>
      </c>
      <c r="J406" s="200">
        <f t="shared" si="8"/>
        <v>0.68445172215207739</v>
      </c>
      <c r="R406" s="180"/>
    </row>
    <row r="407" spans="1:18" ht="14.5" customHeight="1">
      <c r="A407" s="175">
        <v>321212</v>
      </c>
      <c r="B407" s="175" t="str">
        <f>VLOOKUP(A407,OccupationInfo!A:B,2,FALSE)</f>
        <v>Diesel Motor Mechanics</v>
      </c>
      <c r="C407" s="176">
        <v>1</v>
      </c>
      <c r="D407" s="176">
        <v>0.22166666666666668</v>
      </c>
      <c r="E407" s="176">
        <v>0</v>
      </c>
      <c r="F407" s="176">
        <v>0.38833333333333336</v>
      </c>
      <c r="G407" s="176">
        <v>0.11166666666666665</v>
      </c>
      <c r="H407" s="176">
        <v>0</v>
      </c>
      <c r="I407" s="195">
        <f>(CORREL(C407:H407,'Your work interest results'!$B$9:$G$9)+1)/200*100</f>
        <v>0.67380097217406598</v>
      </c>
      <c r="J407" s="200">
        <f t="shared" si="8"/>
        <v>0.67383569439628821</v>
      </c>
      <c r="R407" s="180"/>
    </row>
    <row r="408" spans="1:18" ht="14.5" customHeight="1">
      <c r="A408" s="175">
        <v>321213</v>
      </c>
      <c r="B408" s="175" t="str">
        <f>VLOOKUP(A408,OccupationInfo!A:B,2,FALSE)</f>
        <v>Motorcycle Mechanics</v>
      </c>
      <c r="C408" s="176">
        <v>1</v>
      </c>
      <c r="D408" s="176">
        <v>0.22166666666666668</v>
      </c>
      <c r="E408" s="176">
        <v>5.5000000000000014E-2</v>
      </c>
      <c r="F408" s="176">
        <v>0.27833333333333332</v>
      </c>
      <c r="G408" s="176">
        <v>0.16666666666666666</v>
      </c>
      <c r="H408" s="176">
        <v>0</v>
      </c>
      <c r="I408" s="195">
        <f>(CORREL(C408:H408,'Your work interest results'!$B$9:$G$9)+1)/200*100</f>
        <v>0.70843019678577879</v>
      </c>
      <c r="J408" s="200">
        <f t="shared" si="8"/>
        <v>0.70844408567466766</v>
      </c>
      <c r="R408" s="180"/>
    </row>
    <row r="409" spans="1:18" ht="14.5" customHeight="1">
      <c r="A409" s="175">
        <v>321214</v>
      </c>
      <c r="B409" s="175" t="str">
        <f>VLOOKUP(A409,OccupationInfo!A:B,2,FALSE)</f>
        <v>Small Engine Mechanics</v>
      </c>
      <c r="C409" s="176">
        <v>1</v>
      </c>
      <c r="D409" s="176">
        <v>0.16666666666666666</v>
      </c>
      <c r="E409" s="176">
        <v>0</v>
      </c>
      <c r="F409" s="176">
        <v>0.38833333333333336</v>
      </c>
      <c r="G409" s="176">
        <v>0.33333333333333331</v>
      </c>
      <c r="H409" s="176">
        <v>0.11166666666666665</v>
      </c>
      <c r="I409" s="195">
        <f>(CORREL(C409:H409,'Your work interest results'!$B$9:$G$9)+1)/200*100</f>
        <v>0.58535269634352782</v>
      </c>
      <c r="J409" s="200">
        <f t="shared" si="8"/>
        <v>0.58536265650289032</v>
      </c>
      <c r="R409" s="180"/>
    </row>
    <row r="410" spans="1:18" ht="14.5" customHeight="1">
      <c r="A410" s="175">
        <v>322111</v>
      </c>
      <c r="B410" s="175" t="str">
        <f>VLOOKUP(A410,OccupationInfo!A:B,2,FALSE)</f>
        <v>Blacksmiths</v>
      </c>
      <c r="C410" s="176">
        <v>1</v>
      </c>
      <c r="D410" s="176">
        <v>0.38833333333333336</v>
      </c>
      <c r="E410" s="176">
        <v>0</v>
      </c>
      <c r="F410" s="176">
        <v>0.55500000000000005</v>
      </c>
      <c r="G410" s="176">
        <v>0.16666666666666666</v>
      </c>
      <c r="H410" s="176">
        <v>0</v>
      </c>
      <c r="I410" s="195">
        <f>(CORREL(C410:H410,'Your work interest results'!$B$9:$G$9)+1)/200*100</f>
        <v>0.65770477549418083</v>
      </c>
      <c r="J410" s="200">
        <f t="shared" si="8"/>
        <v>0.65779911511682232</v>
      </c>
      <c r="R410" s="180"/>
    </row>
    <row r="411" spans="1:18" ht="14.5" customHeight="1">
      <c r="A411" s="175">
        <v>322112</v>
      </c>
      <c r="B411" s="175" t="str">
        <f>VLOOKUP(A411,OccupationInfo!A:B,2,FALSE)</f>
        <v>Electroplaters</v>
      </c>
      <c r="C411" s="176">
        <v>1</v>
      </c>
      <c r="D411" s="176">
        <v>0.22166666666666668</v>
      </c>
      <c r="E411" s="176">
        <v>0</v>
      </c>
      <c r="F411" s="176">
        <v>0.38833333333333336</v>
      </c>
      <c r="G411" s="176">
        <v>5.5000000000000014E-2</v>
      </c>
      <c r="H411" s="176">
        <v>0</v>
      </c>
      <c r="I411" s="195">
        <f>(CORREL(C411:H411,'Your work interest results'!$B$9:$G$9)+1)/200*100</f>
        <v>0.68457483032793198</v>
      </c>
      <c r="J411" s="200">
        <f t="shared" si="8"/>
        <v>0.68460373206203606</v>
      </c>
      <c r="R411" s="180"/>
    </row>
    <row r="412" spans="1:18" ht="14.5" customHeight="1">
      <c r="A412" s="175">
        <v>322113</v>
      </c>
      <c r="B412" s="175" t="str">
        <f>VLOOKUP(A412,OccupationInfo!A:B,2,FALSE)</f>
        <v>Farriers</v>
      </c>
      <c r="C412" s="176">
        <v>0.94499999999999995</v>
      </c>
      <c r="D412" s="176">
        <v>0.22166666666666668</v>
      </c>
      <c r="E412" s="176">
        <v>0</v>
      </c>
      <c r="F412" s="176">
        <v>0.72166666666666668</v>
      </c>
      <c r="G412" s="176">
        <v>0.33333333333333331</v>
      </c>
      <c r="H412" s="176">
        <v>0.38833333333333336</v>
      </c>
      <c r="I412" s="195">
        <f>(CORREL(C412:H412,'Your work interest results'!$B$9:$G$9)+1)/200*100</f>
        <v>0.42644722200063567</v>
      </c>
      <c r="J412" s="200">
        <f t="shared" si="8"/>
        <v>0.42647326366730232</v>
      </c>
      <c r="R412" s="180"/>
    </row>
    <row r="413" spans="1:18" ht="14.5" customHeight="1">
      <c r="A413" s="175">
        <v>322114</v>
      </c>
      <c r="B413" s="175" t="str">
        <f>VLOOKUP(A413,OccupationInfo!A:B,2,FALSE)</f>
        <v>Metal Casting Trades Workers</v>
      </c>
      <c r="C413" s="176">
        <v>1</v>
      </c>
      <c r="D413" s="176">
        <v>0.38833333333333336</v>
      </c>
      <c r="E413" s="176">
        <v>0.22166666666666668</v>
      </c>
      <c r="F413" s="176">
        <v>0.5</v>
      </c>
      <c r="G413" s="176">
        <v>0.16666666666666666</v>
      </c>
      <c r="H413" s="176">
        <v>0</v>
      </c>
      <c r="I413" s="195">
        <f>(CORREL(C413:H413,'Your work interest results'!$B$9:$G$9)+1)/200*100</f>
        <v>0.74577012193405923</v>
      </c>
      <c r="J413" s="200">
        <f t="shared" si="8"/>
        <v>0.74578500288644023</v>
      </c>
      <c r="R413" s="180"/>
    </row>
    <row r="414" spans="1:18" ht="14.5" customHeight="1">
      <c r="A414" s="175">
        <v>322311</v>
      </c>
      <c r="B414" s="175" t="str">
        <f>VLOOKUP(A414,OccupationInfo!A:B,2,FALSE)</f>
        <v>Metal Fabricators</v>
      </c>
      <c r="C414" s="176">
        <v>1</v>
      </c>
      <c r="D414" s="176">
        <v>0.33333333333333331</v>
      </c>
      <c r="E414" s="176">
        <v>0.27833333333333332</v>
      </c>
      <c r="F414" s="176">
        <v>0.66666666666666663</v>
      </c>
      <c r="G414" s="176">
        <v>0.11166666666666665</v>
      </c>
      <c r="H414" s="176">
        <v>0</v>
      </c>
      <c r="I414" s="195">
        <f>(CORREL(C414:H414,'Your work interest results'!$B$9:$G$9)+1)/200*100</f>
        <v>0.70426636413077859</v>
      </c>
      <c r="J414" s="200">
        <f t="shared" si="8"/>
        <v>0.70428120092603086</v>
      </c>
      <c r="R414" s="180"/>
    </row>
    <row r="415" spans="1:18" ht="14.5" customHeight="1">
      <c r="A415" s="175">
        <v>322313</v>
      </c>
      <c r="B415" s="175" t="str">
        <f>VLOOKUP(A415,OccupationInfo!A:B,2,FALSE)</f>
        <v>Welders (First Class)</v>
      </c>
      <c r="C415" s="176">
        <v>1</v>
      </c>
      <c r="D415" s="176">
        <v>0.22166666666666668</v>
      </c>
      <c r="E415" s="176">
        <v>0</v>
      </c>
      <c r="F415" s="176">
        <v>0.38833333333333336</v>
      </c>
      <c r="G415" s="176">
        <v>0.11166666666666665</v>
      </c>
      <c r="H415" s="176">
        <v>0</v>
      </c>
      <c r="I415" s="195">
        <f>(CORREL(C415:H415,'Your work interest results'!$B$9:$G$9)+1)/200*100</f>
        <v>0.67380097217406598</v>
      </c>
      <c r="J415" s="200">
        <f t="shared" si="8"/>
        <v>0.67380959286372111</v>
      </c>
      <c r="R415" s="180"/>
    </row>
    <row r="416" spans="1:18" ht="14.5" customHeight="1">
      <c r="A416" s="175">
        <v>323111</v>
      </c>
      <c r="B416" s="175" t="str">
        <f>VLOOKUP(A416,OccupationInfo!A:B,2,FALSE)</f>
        <v>Aircraft Maintenance Engineers (Avionics)</v>
      </c>
      <c r="C416" s="176">
        <v>1</v>
      </c>
      <c r="D416" s="176">
        <v>0.55500000000000005</v>
      </c>
      <c r="E416" s="176">
        <v>5.5000000000000014E-2</v>
      </c>
      <c r="F416" s="176">
        <v>0.55500000000000005</v>
      </c>
      <c r="G416" s="176">
        <v>0.22166666666666668</v>
      </c>
      <c r="H416" s="176">
        <v>0</v>
      </c>
      <c r="I416" s="195">
        <f>(CORREL(C416:H416,'Your work interest results'!$B$9:$G$9)+1)/200*100</f>
        <v>0.70062939057648344</v>
      </c>
      <c r="J416" s="200">
        <f t="shared" si="8"/>
        <v>0.70087939057648341</v>
      </c>
      <c r="R416" s="180"/>
    </row>
    <row r="417" spans="1:18" ht="14.5" customHeight="1">
      <c r="A417" s="175">
        <v>323112</v>
      </c>
      <c r="B417" s="175" t="str">
        <f>VLOOKUP(A417,OccupationInfo!A:B,2,FALSE)</f>
        <v>Aircraft Maintenance Engineers (Mechanical)</v>
      </c>
      <c r="C417" s="176">
        <v>1</v>
      </c>
      <c r="D417" s="176">
        <v>0.44500000000000001</v>
      </c>
      <c r="E417" s="176">
        <v>5.5000000000000014E-2</v>
      </c>
      <c r="F417" s="176">
        <v>0.61166666666666669</v>
      </c>
      <c r="G417" s="176">
        <v>0.16666666666666666</v>
      </c>
      <c r="H417" s="176">
        <v>0</v>
      </c>
      <c r="I417" s="195">
        <f>(CORREL(C417:H417,'Your work interest results'!$B$9:$G$9)+1)/200*100</f>
        <v>0.67149554514850074</v>
      </c>
      <c r="J417" s="200">
        <f t="shared" si="8"/>
        <v>0.671733640386596</v>
      </c>
      <c r="R417" s="180"/>
    </row>
    <row r="418" spans="1:18" ht="14.5" customHeight="1">
      <c r="A418" s="175">
        <v>323113</v>
      </c>
      <c r="B418" s="175" t="str">
        <f>VLOOKUP(A418,OccupationInfo!A:B,2,FALSE)</f>
        <v>Aircraft Maintenance Engineers (Structures)</v>
      </c>
      <c r="C418" s="176">
        <v>1</v>
      </c>
      <c r="D418" s="176">
        <v>0.11166666666666665</v>
      </c>
      <c r="E418" s="176">
        <v>0</v>
      </c>
      <c r="F418" s="176">
        <v>0.27833333333333332</v>
      </c>
      <c r="G418" s="176">
        <v>0.16666666666666666</v>
      </c>
      <c r="H418" s="176">
        <v>0</v>
      </c>
      <c r="I418" s="195">
        <f>(CORREL(C418:H418,'Your work interest results'!$B$9:$G$9)+1)/200*100</f>
        <v>0.66106463823968942</v>
      </c>
      <c r="J418" s="200">
        <f t="shared" si="8"/>
        <v>0.66129191096696216</v>
      </c>
      <c r="R418" s="180"/>
    </row>
    <row r="419" spans="1:18" ht="14.5" customHeight="1">
      <c r="A419" s="175">
        <v>323211</v>
      </c>
      <c r="B419" s="175" t="str">
        <f>VLOOKUP(A419,OccupationInfo!A:B,2,FALSE)</f>
        <v>Fitters (General)</v>
      </c>
      <c r="C419" s="176">
        <v>1</v>
      </c>
      <c r="D419" s="176">
        <v>0.33333333333333331</v>
      </c>
      <c r="E419" s="176">
        <v>0.27833333333333332</v>
      </c>
      <c r="F419" s="176">
        <v>0.66666666666666663</v>
      </c>
      <c r="G419" s="176">
        <v>0.11166666666666665</v>
      </c>
      <c r="H419" s="176">
        <v>0</v>
      </c>
      <c r="I419" s="195">
        <f>(CORREL(C419:H419,'Your work interest results'!$B$9:$G$9)+1)/200*100</f>
        <v>0.70426636413077859</v>
      </c>
      <c r="J419" s="200">
        <f t="shared" si="8"/>
        <v>0.70429040259231701</v>
      </c>
      <c r="R419" s="180"/>
    </row>
    <row r="420" spans="1:18" ht="14.5" customHeight="1">
      <c r="A420" s="175">
        <v>323213</v>
      </c>
      <c r="B420" s="175" t="str">
        <f>VLOOKUP(A420,OccupationInfo!A:B,2,FALSE)</f>
        <v>Fitter-Welders</v>
      </c>
      <c r="C420" s="176">
        <v>1</v>
      </c>
      <c r="D420" s="176">
        <v>0.22166666666666668</v>
      </c>
      <c r="E420" s="176">
        <v>0</v>
      </c>
      <c r="F420" s="176">
        <v>0.38833333333333336</v>
      </c>
      <c r="G420" s="176">
        <v>0.11166666666666665</v>
      </c>
      <c r="H420" s="176">
        <v>0</v>
      </c>
      <c r="I420" s="195">
        <f>(CORREL(C420:H420,'Your work interest results'!$B$9:$G$9)+1)/200*100</f>
        <v>0.67380097217406598</v>
      </c>
      <c r="J420" s="200">
        <f t="shared" si="8"/>
        <v>0.67382489561904202</v>
      </c>
      <c r="R420" s="180"/>
    </row>
    <row r="421" spans="1:18" ht="14.5" customHeight="1">
      <c r="A421" s="175">
        <v>323214</v>
      </c>
      <c r="B421" s="175" t="str">
        <f>VLOOKUP(A421,OccupationInfo!A:B,2,FALSE)</f>
        <v>Metal Machinists (First Class)</v>
      </c>
      <c r="C421" s="176">
        <v>1</v>
      </c>
      <c r="D421" s="176">
        <v>0.61166666666666669</v>
      </c>
      <c r="E421" s="176">
        <v>0.16666666666666666</v>
      </c>
      <c r="F421" s="176">
        <v>0.72166666666666668</v>
      </c>
      <c r="G421" s="176">
        <v>5.5000000000000014E-2</v>
      </c>
      <c r="H421" s="176">
        <v>0</v>
      </c>
      <c r="I421" s="195">
        <f>(CORREL(C421:H421,'Your work interest results'!$B$9:$G$9)+1)/200*100</f>
        <v>0.72338994570483817</v>
      </c>
      <c r="J421" s="200">
        <f t="shared" si="8"/>
        <v>0.72340473860424648</v>
      </c>
      <c r="R421" s="180"/>
    </row>
    <row r="422" spans="1:18" ht="14.5" customHeight="1">
      <c r="A422" s="175">
        <v>323313</v>
      </c>
      <c r="B422" s="175" t="str">
        <f>VLOOKUP(A422,OccupationInfo!A:B,2,FALSE)</f>
        <v>Locksmiths</v>
      </c>
      <c r="C422" s="176">
        <v>1</v>
      </c>
      <c r="D422" s="176">
        <v>0.11166666666666665</v>
      </c>
      <c r="E422" s="176">
        <v>0</v>
      </c>
      <c r="F422" s="176">
        <v>0.44500000000000001</v>
      </c>
      <c r="G422" s="176">
        <v>0.22166666666666668</v>
      </c>
      <c r="H422" s="176">
        <v>0.11166666666666665</v>
      </c>
      <c r="I422" s="195">
        <f>(CORREL(C422:H422,'Your work interest results'!$B$9:$G$9)+1)/200*100</f>
        <v>0.58271018499601823</v>
      </c>
      <c r="J422" s="200">
        <f t="shared" si="8"/>
        <v>0.58272615943691275</v>
      </c>
      <c r="R422" s="180"/>
    </row>
    <row r="423" spans="1:18" ht="14.5" customHeight="1">
      <c r="A423" s="175">
        <v>323314</v>
      </c>
      <c r="B423" s="175" t="str">
        <f>VLOOKUP(A423,OccupationInfo!A:B,2,FALSE)</f>
        <v>Precision Instrument Makers and Repairers</v>
      </c>
      <c r="C423" s="176">
        <v>1</v>
      </c>
      <c r="D423" s="176">
        <v>0.61166666666666669</v>
      </c>
      <c r="E423" s="176">
        <v>0.16666666666666666</v>
      </c>
      <c r="F423" s="176">
        <v>0.61166666666666669</v>
      </c>
      <c r="G423" s="176">
        <v>0.11166666666666665</v>
      </c>
      <c r="H423" s="176">
        <v>0</v>
      </c>
      <c r="I423" s="195">
        <f>(CORREL(C423:H423,'Your work interest results'!$B$9:$G$9)+1)/200*100</f>
        <v>0.74942137458968827</v>
      </c>
      <c r="J423" s="200">
        <f t="shared" si="8"/>
        <v>0.74943311167889015</v>
      </c>
      <c r="R423" s="180"/>
    </row>
    <row r="424" spans="1:18" ht="14.5" customHeight="1">
      <c r="A424" s="175">
        <v>323316</v>
      </c>
      <c r="B424" s="175" t="str">
        <f>VLOOKUP(A424,OccupationInfo!A:B,2,FALSE)</f>
        <v>Watch and Clock Makers and Repairers</v>
      </c>
      <c r="C424" s="176">
        <v>1</v>
      </c>
      <c r="D424" s="176">
        <v>0.5</v>
      </c>
      <c r="E424" s="176">
        <v>5.5000000000000014E-2</v>
      </c>
      <c r="F424" s="176">
        <v>0.61166666666666669</v>
      </c>
      <c r="G424" s="176">
        <v>0.11166666666666665</v>
      </c>
      <c r="H424" s="176">
        <v>0</v>
      </c>
      <c r="I424" s="195">
        <f>(CORREL(C424:H424,'Your work interest results'!$B$9:$G$9)+1)/200*100</f>
        <v>0.69290073034954192</v>
      </c>
      <c r="J424" s="200">
        <f t="shared" si="8"/>
        <v>0.6929094109050975</v>
      </c>
      <c r="R424" s="180"/>
    </row>
    <row r="425" spans="1:18" ht="14.5" customHeight="1">
      <c r="A425" s="175">
        <v>323412</v>
      </c>
      <c r="B425" s="175" t="str">
        <f>VLOOKUP(A425,OccupationInfo!A:B,2,FALSE)</f>
        <v>Toolmakers</v>
      </c>
      <c r="C425" s="176">
        <v>0.94499999999999995</v>
      </c>
      <c r="D425" s="176">
        <v>0.66666666666666663</v>
      </c>
      <c r="E425" s="176">
        <v>0.38833333333333336</v>
      </c>
      <c r="F425" s="176">
        <v>0.55500000000000005</v>
      </c>
      <c r="G425" s="176">
        <v>5.5000000000000014E-2</v>
      </c>
      <c r="H425" s="176">
        <v>0</v>
      </c>
      <c r="I425" s="195">
        <f>(CORREL(C425:H425,'Your work interest results'!$B$9:$G$9)+1)/200*100</f>
        <v>0.84820437544197502</v>
      </c>
      <c r="J425" s="200">
        <f t="shared" si="8"/>
        <v>0.84821353295113255</v>
      </c>
      <c r="R425" s="180"/>
    </row>
    <row r="426" spans="1:18" ht="14.5" customHeight="1">
      <c r="A426" s="175">
        <v>324211</v>
      </c>
      <c r="B426" s="175" t="str">
        <f>VLOOKUP(A426,OccupationInfo!A:B,2,FALSE)</f>
        <v>Vehicle Body Builders</v>
      </c>
      <c r="C426" s="176">
        <v>1</v>
      </c>
      <c r="D426" s="176">
        <v>0.11166666666666665</v>
      </c>
      <c r="E426" s="176">
        <v>0.11166666666666665</v>
      </c>
      <c r="F426" s="176">
        <v>0.22166666666666668</v>
      </c>
      <c r="G426" s="176">
        <v>0.22166666666666668</v>
      </c>
      <c r="H426" s="176">
        <v>0</v>
      </c>
      <c r="I426" s="195">
        <f>(CORREL(C426:H426,'Your work interest results'!$B$9:$G$9)+1)/200*100</f>
        <v>0.6959455414348561</v>
      </c>
      <c r="J426" s="200">
        <f t="shared" si="8"/>
        <v>0.69595442242952754</v>
      </c>
      <c r="R426" s="180"/>
    </row>
    <row r="427" spans="1:18" ht="14.5" customHeight="1">
      <c r="A427" s="175">
        <v>324212</v>
      </c>
      <c r="B427" s="175" t="str">
        <f>VLOOKUP(A427,OccupationInfo!A:B,2,FALSE)</f>
        <v>Vehicle Trimmers</v>
      </c>
      <c r="C427" s="176">
        <v>0.94499999999999995</v>
      </c>
      <c r="D427" s="176">
        <v>0</v>
      </c>
      <c r="E427" s="176">
        <v>0.11166666666666665</v>
      </c>
      <c r="F427" s="176">
        <v>0.16666666666666666</v>
      </c>
      <c r="G427" s="176">
        <v>0.22166666666666668</v>
      </c>
      <c r="H427" s="176">
        <v>0</v>
      </c>
      <c r="I427" s="195">
        <f>(CORREL(C427:H427,'Your work interest results'!$B$9:$G$9)+1)/200*100</f>
        <v>0.67127914566020719</v>
      </c>
      <c r="J427" s="200">
        <f t="shared" si="8"/>
        <v>0.67128799521772931</v>
      </c>
      <c r="R427" s="180"/>
    </row>
    <row r="428" spans="1:18" ht="14.5" customHeight="1">
      <c r="A428" s="175">
        <v>331111</v>
      </c>
      <c r="B428" s="175" t="str">
        <f>VLOOKUP(A428,OccupationInfo!A:B,2,FALSE)</f>
        <v>Bricklayers</v>
      </c>
      <c r="C428" s="176">
        <v>1</v>
      </c>
      <c r="D428" s="176">
        <v>0.55500000000000005</v>
      </c>
      <c r="E428" s="176">
        <v>0.27833333333333332</v>
      </c>
      <c r="F428" s="176">
        <v>0.55500000000000005</v>
      </c>
      <c r="G428" s="176">
        <v>5.5000000000000014E-2</v>
      </c>
      <c r="H428" s="176">
        <v>0</v>
      </c>
      <c r="I428" s="195">
        <f>(CORREL(C428:H428,'Your work interest results'!$B$9:$G$9)+1)/200*100</f>
        <v>0.79812973131579212</v>
      </c>
      <c r="J428" s="200">
        <f t="shared" si="8"/>
        <v>0.79821593821234382</v>
      </c>
      <c r="R428" s="180"/>
    </row>
    <row r="429" spans="1:18" ht="14.5" customHeight="1">
      <c r="A429" s="175">
        <v>331112</v>
      </c>
      <c r="B429" s="175" t="str">
        <f>VLOOKUP(A429,OccupationInfo!A:B,2,FALSE)</f>
        <v>Stonemasons</v>
      </c>
      <c r="C429" s="176">
        <v>1</v>
      </c>
      <c r="D429" s="176">
        <v>0</v>
      </c>
      <c r="E429" s="176">
        <v>0.16666666666666666</v>
      </c>
      <c r="F429" s="176">
        <v>0.16666666666666666</v>
      </c>
      <c r="G429" s="176">
        <v>0.16666666666666666</v>
      </c>
      <c r="H429" s="176">
        <v>5.5000000000000014E-2</v>
      </c>
      <c r="I429" s="195">
        <f>(CORREL(C429:H429,'Your work interest results'!$B$9:$G$9)+1)/200*100</f>
        <v>0.69219278760229241</v>
      </c>
      <c r="J429" s="200">
        <f t="shared" si="8"/>
        <v>0.69220240298690783</v>
      </c>
      <c r="R429" s="180"/>
    </row>
    <row r="430" spans="1:18" ht="14.5" customHeight="1">
      <c r="A430" s="175">
        <v>331212</v>
      </c>
      <c r="B430" s="175" t="str">
        <f>VLOOKUP(A430,OccupationInfo!A:B,2,FALSE)</f>
        <v>Carpenters</v>
      </c>
      <c r="C430" s="176">
        <v>1</v>
      </c>
      <c r="D430" s="176">
        <v>0.44500000000000001</v>
      </c>
      <c r="E430" s="176">
        <v>0.27833333333333332</v>
      </c>
      <c r="F430" s="176">
        <v>0.61166666666666669</v>
      </c>
      <c r="G430" s="176">
        <v>0.11166666666666665</v>
      </c>
      <c r="H430" s="176">
        <v>0</v>
      </c>
      <c r="I430" s="195">
        <f>(CORREL(C430:H430,'Your work interest results'!$B$9:$G$9)+1)/200*100</f>
        <v>0.75042538883148324</v>
      </c>
      <c r="J430" s="200">
        <f t="shared" si="8"/>
        <v>0.75048788883148321</v>
      </c>
      <c r="R430" s="180"/>
    </row>
    <row r="431" spans="1:18" ht="14.5" customHeight="1">
      <c r="A431" s="175">
        <v>331213</v>
      </c>
      <c r="B431" s="175" t="str">
        <f>VLOOKUP(A431,OccupationInfo!A:B,2,FALSE)</f>
        <v>Joiners</v>
      </c>
      <c r="C431" s="176">
        <v>1</v>
      </c>
      <c r="D431" s="176">
        <v>0</v>
      </c>
      <c r="E431" s="176">
        <v>0.16666666666666666</v>
      </c>
      <c r="F431" s="176">
        <v>0.27833333333333332</v>
      </c>
      <c r="G431" s="176">
        <v>0.16666666666666666</v>
      </c>
      <c r="H431" s="176">
        <v>0</v>
      </c>
      <c r="I431" s="195">
        <f>(CORREL(C431:H431,'Your work interest results'!$B$9:$G$9)+1)/200*100</f>
        <v>0.6760543750742477</v>
      </c>
      <c r="J431" s="200">
        <f t="shared" si="8"/>
        <v>0.67607173618535876</v>
      </c>
      <c r="R431" s="180"/>
    </row>
    <row r="432" spans="1:18" ht="14.5" customHeight="1">
      <c r="A432" s="175">
        <v>333211</v>
      </c>
      <c r="B432" s="175" t="str">
        <f>VLOOKUP(A432,OccupationInfo!A:B,2,FALSE)</f>
        <v>Fibrous Plasterers</v>
      </c>
      <c r="C432" s="176">
        <v>1</v>
      </c>
      <c r="D432" s="176">
        <v>0.33333333333333331</v>
      </c>
      <c r="E432" s="176">
        <v>0.16666666666666666</v>
      </c>
      <c r="F432" s="176">
        <v>0.72166666666666668</v>
      </c>
      <c r="G432" s="176">
        <v>0.16666666666666666</v>
      </c>
      <c r="H432" s="176">
        <v>5.5000000000000014E-2</v>
      </c>
      <c r="I432" s="195">
        <f>(CORREL(C432:H432,'Your work interest results'!$B$9:$G$9)+1)/200*100</f>
        <v>0.63624996613781559</v>
      </c>
      <c r="J432" s="200">
        <f t="shared" si="8"/>
        <v>0.63627547634189718</v>
      </c>
      <c r="R432" s="180"/>
    </row>
    <row r="433" spans="1:18" ht="14.5" customHeight="1">
      <c r="A433" s="175">
        <v>333212</v>
      </c>
      <c r="B433" s="175" t="str">
        <f>VLOOKUP(A433,OccupationInfo!A:B,2,FALSE)</f>
        <v>Solid Plasterers</v>
      </c>
      <c r="C433" s="176">
        <v>1</v>
      </c>
      <c r="D433" s="176">
        <v>0</v>
      </c>
      <c r="E433" s="176">
        <v>0.22166666666666668</v>
      </c>
      <c r="F433" s="176">
        <v>0.22166666666666668</v>
      </c>
      <c r="G433" s="176">
        <v>0.16666666666666666</v>
      </c>
      <c r="H433" s="176">
        <v>0</v>
      </c>
      <c r="I433" s="195">
        <f>(CORREL(C433:H433,'Your work interest results'!$B$9:$G$9)+1)/200*100</f>
        <v>0.70418459281897328</v>
      </c>
      <c r="J433" s="200">
        <f t="shared" si="8"/>
        <v>0.70419445475191211</v>
      </c>
      <c r="R433" s="180"/>
    </row>
    <row r="434" spans="1:18" ht="14.5" customHeight="1">
      <c r="A434" s="175">
        <v>334112</v>
      </c>
      <c r="B434" s="175" t="str">
        <f>VLOOKUP(A434,OccupationInfo!A:B,2,FALSE)</f>
        <v>Airconditioning and Mechanical Services Plumbers</v>
      </c>
      <c r="C434" s="176">
        <v>1</v>
      </c>
      <c r="D434" s="176">
        <v>0.16666666666666666</v>
      </c>
      <c r="E434" s="176">
        <v>5.5000000000000014E-2</v>
      </c>
      <c r="F434" s="176">
        <v>0.33333333333333331</v>
      </c>
      <c r="G434" s="176">
        <v>0.16666666666666666</v>
      </c>
      <c r="H434" s="176">
        <v>0</v>
      </c>
      <c r="I434" s="195">
        <f>(CORREL(C434:H434,'Your work interest results'!$B$9:$G$9)+1)/200*100</f>
        <v>0.67921074043550556</v>
      </c>
      <c r="J434" s="200">
        <f t="shared" si="8"/>
        <v>0.67950485808256433</v>
      </c>
      <c r="R434" s="180"/>
    </row>
    <row r="435" spans="1:18" ht="14.5" customHeight="1">
      <c r="A435" s="175">
        <v>334113</v>
      </c>
      <c r="B435" s="175" t="str">
        <f>VLOOKUP(A435,OccupationInfo!A:B,2,FALSE)</f>
        <v>Drainers</v>
      </c>
      <c r="C435" s="176">
        <v>1</v>
      </c>
      <c r="D435" s="176">
        <v>0.11166666666666665</v>
      </c>
      <c r="E435" s="176">
        <v>0</v>
      </c>
      <c r="F435" s="176">
        <v>0.22166666666666668</v>
      </c>
      <c r="G435" s="176">
        <v>0.27833333333333332</v>
      </c>
      <c r="H435" s="176">
        <v>5.5000000000000014E-2</v>
      </c>
      <c r="I435" s="195">
        <f>(CORREL(C435:H435,'Your work interest results'!$B$9:$G$9)+1)/200*100</f>
        <v>0.63788305199210282</v>
      </c>
      <c r="J435" s="200">
        <f t="shared" si="8"/>
        <v>0.63791638532543615</v>
      </c>
      <c r="R435" s="180"/>
    </row>
    <row r="436" spans="1:18" ht="14.5" customHeight="1">
      <c r="A436" s="175">
        <v>334114</v>
      </c>
      <c r="B436" s="175" t="str">
        <f>VLOOKUP(A436,OccupationInfo!A:B,2,FALSE)</f>
        <v>Gasfitters</v>
      </c>
      <c r="C436" s="176">
        <v>1</v>
      </c>
      <c r="D436" s="176">
        <v>0.16666666666666666</v>
      </c>
      <c r="E436" s="176">
        <v>5.5000000000000014E-2</v>
      </c>
      <c r="F436" s="176">
        <v>0.33333333333333331</v>
      </c>
      <c r="G436" s="176">
        <v>0.16666666666666666</v>
      </c>
      <c r="H436" s="176">
        <v>0</v>
      </c>
      <c r="I436" s="195">
        <f>(CORREL(C436:H436,'Your work interest results'!$B$9:$G$9)+1)/200*100</f>
        <v>0.67921074043550556</v>
      </c>
      <c r="J436" s="200">
        <f t="shared" si="8"/>
        <v>0.67923267026006695</v>
      </c>
      <c r="R436" s="180"/>
    </row>
    <row r="437" spans="1:18" ht="14.5" customHeight="1">
      <c r="A437" s="175">
        <v>334115</v>
      </c>
      <c r="B437" s="175" t="str">
        <f>VLOOKUP(A437,OccupationInfo!A:B,2,FALSE)</f>
        <v>Roof Plumbers</v>
      </c>
      <c r="C437" s="176">
        <v>1</v>
      </c>
      <c r="D437" s="176">
        <v>0.55500000000000005</v>
      </c>
      <c r="E437" s="176">
        <v>0.11166666666666665</v>
      </c>
      <c r="F437" s="176">
        <v>0.66666666666666663</v>
      </c>
      <c r="G437" s="176">
        <v>0.22166666666666668</v>
      </c>
      <c r="H437" s="176">
        <v>0</v>
      </c>
      <c r="I437" s="195">
        <f>(CORREL(C437:H437,'Your work interest results'!$B$9:$G$9)+1)/200*100</f>
        <v>0.68645348866260114</v>
      </c>
      <c r="J437" s="200">
        <f t="shared" si="8"/>
        <v>0.68646394891364715</v>
      </c>
      <c r="R437" s="180"/>
    </row>
    <row r="438" spans="1:18" ht="14.5" customHeight="1">
      <c r="A438" s="175">
        <v>341113</v>
      </c>
      <c r="B438" s="175" t="str">
        <f>VLOOKUP(A438,OccupationInfo!A:B,2,FALSE)</f>
        <v>Lift Mechanics</v>
      </c>
      <c r="C438" s="176">
        <v>1</v>
      </c>
      <c r="D438" s="176">
        <v>0.66666666666666663</v>
      </c>
      <c r="E438" s="176">
        <v>0.11166666666666665</v>
      </c>
      <c r="F438" s="176">
        <v>0.61166666666666669</v>
      </c>
      <c r="G438" s="176">
        <v>0.22166666666666668</v>
      </c>
      <c r="H438" s="176">
        <v>0</v>
      </c>
      <c r="I438" s="195">
        <f>(CORREL(C438:H438,'Your work interest results'!$B$9:$G$9)+1)/200*100</f>
        <v>0.72372736182131581</v>
      </c>
      <c r="J438" s="200">
        <f t="shared" si="8"/>
        <v>0.72374364846626693</v>
      </c>
      <c r="R438" s="180"/>
    </row>
    <row r="439" spans="1:18" ht="14.5" customHeight="1">
      <c r="A439" s="175">
        <v>342311</v>
      </c>
      <c r="B439" s="175" t="str">
        <f>VLOOKUP(A439,OccupationInfo!A:B,2,FALSE)</f>
        <v>Business Machine Mechanics</v>
      </c>
      <c r="C439" s="176">
        <v>1</v>
      </c>
      <c r="D439" s="176">
        <v>0.61166666666666669</v>
      </c>
      <c r="E439" s="176">
        <v>5.5000000000000014E-2</v>
      </c>
      <c r="F439" s="176">
        <v>0.66666666666666663</v>
      </c>
      <c r="G439" s="176">
        <v>0.27833333333333332</v>
      </c>
      <c r="H439" s="176">
        <v>0.16666666666666666</v>
      </c>
      <c r="I439" s="195">
        <f>(CORREL(C439:H439,'Your work interest results'!$B$9:$G$9)+1)/200*100</f>
        <v>0.64157462051304925</v>
      </c>
      <c r="J439" s="200">
        <f t="shared" si="8"/>
        <v>0.64165037808880687</v>
      </c>
      <c r="R439" s="180"/>
    </row>
    <row r="440" spans="1:18" ht="14.5" customHeight="1">
      <c r="A440" s="175">
        <v>342312</v>
      </c>
      <c r="B440" s="175" t="str">
        <f>VLOOKUP(A440,OccupationInfo!A:B,2,FALSE)</f>
        <v>Communications Operators</v>
      </c>
      <c r="C440" s="176">
        <v>0.88833333333333331</v>
      </c>
      <c r="D440" s="176">
        <v>0.16666666666666666</v>
      </c>
      <c r="E440" s="176">
        <v>5.5000000000000014E-2</v>
      </c>
      <c r="F440" s="176">
        <v>0.55500000000000005</v>
      </c>
      <c r="G440" s="176">
        <v>0.16666666666666666</v>
      </c>
      <c r="H440" s="176">
        <v>0</v>
      </c>
      <c r="I440" s="195">
        <f>(CORREL(C440:H440,'Your work interest results'!$B$9:$G$9)+1)/200*100</f>
        <v>0.60262819562334313</v>
      </c>
      <c r="J440" s="200">
        <f t="shared" si="8"/>
        <v>0.60267721523118623</v>
      </c>
      <c r="R440" s="180"/>
    </row>
    <row r="441" spans="1:18" ht="14.5" customHeight="1">
      <c r="A441" s="175">
        <v>342313</v>
      </c>
      <c r="B441" s="175" t="str">
        <f>VLOOKUP(A441,OccupationInfo!A:B,2,FALSE)</f>
        <v>Electronic Equipment Trades Workers</v>
      </c>
      <c r="C441" s="176">
        <v>1</v>
      </c>
      <c r="D441" s="176">
        <v>0.66666666666666663</v>
      </c>
      <c r="E441" s="176">
        <v>0.38833333333333336</v>
      </c>
      <c r="F441" s="176">
        <v>0.61166666666666669</v>
      </c>
      <c r="G441" s="176">
        <v>0.11166666666666665</v>
      </c>
      <c r="H441" s="176">
        <v>0</v>
      </c>
      <c r="I441" s="195">
        <f>(CORREL(C441:H441,'Your work interest results'!$B$9:$G$9)+1)/200*100</f>
        <v>0.82598258208720732</v>
      </c>
      <c r="J441" s="200">
        <f t="shared" si="8"/>
        <v>0.82601199385191315</v>
      </c>
      <c r="R441" s="180"/>
    </row>
    <row r="442" spans="1:18" ht="14.5" customHeight="1">
      <c r="A442" s="175">
        <v>342314</v>
      </c>
      <c r="B442" s="175" t="str">
        <f>VLOOKUP(A442,OccupationInfo!A:B,2,FALSE)</f>
        <v>Electronic Instrument Trades Workers (General)</v>
      </c>
      <c r="C442" s="176">
        <v>1</v>
      </c>
      <c r="D442" s="176">
        <v>0.72166666666666668</v>
      </c>
      <c r="E442" s="176">
        <v>0.22166666666666668</v>
      </c>
      <c r="F442" s="176">
        <v>0.61166666666666669</v>
      </c>
      <c r="G442" s="176">
        <v>0.27833333333333332</v>
      </c>
      <c r="H442" s="176">
        <v>0</v>
      </c>
      <c r="I442" s="195">
        <f>(CORREL(C442:H442,'Your work interest results'!$B$9:$G$9)+1)/200*100</f>
        <v>0.76005491276103798</v>
      </c>
      <c r="J442" s="200">
        <f t="shared" si="8"/>
        <v>0.76008415252711981</v>
      </c>
      <c r="R442" s="180"/>
    </row>
    <row r="443" spans="1:18" ht="14.5" customHeight="1">
      <c r="A443" s="175">
        <v>342413</v>
      </c>
      <c r="B443" s="175" t="str">
        <f>VLOOKUP(A443,OccupationInfo!A:B,2,FALSE)</f>
        <v>Telecommunications Linesworkers</v>
      </c>
      <c r="C443" s="176">
        <v>0.94499999999999995</v>
      </c>
      <c r="D443" s="176">
        <v>0.16666666666666666</v>
      </c>
      <c r="E443" s="176">
        <v>0</v>
      </c>
      <c r="F443" s="176">
        <v>0.27833333333333332</v>
      </c>
      <c r="G443" s="176">
        <v>0.33333333333333331</v>
      </c>
      <c r="H443" s="176">
        <v>0</v>
      </c>
      <c r="I443" s="195">
        <f>(CORREL(C443:H443,'Your work interest results'!$B$9:$G$9)+1)/200*100</f>
        <v>0.63020794087654131</v>
      </c>
      <c r="J443" s="200">
        <f t="shared" si="8"/>
        <v>0.63021725186350597</v>
      </c>
      <c r="R443" s="180"/>
    </row>
    <row r="444" spans="1:18" ht="14.5" customHeight="1">
      <c r="A444" s="175">
        <v>361111</v>
      </c>
      <c r="B444" s="175" t="str">
        <f>VLOOKUP(A444,OccupationInfo!A:B,2,FALSE)</f>
        <v>Dog Handlers and Trainers</v>
      </c>
      <c r="C444" s="176">
        <v>1</v>
      </c>
      <c r="D444" s="176">
        <v>0.44500000000000001</v>
      </c>
      <c r="E444" s="176">
        <v>0.16666666666666666</v>
      </c>
      <c r="F444" s="176">
        <v>0.44500000000000001</v>
      </c>
      <c r="G444" s="176">
        <v>0.27833333333333332</v>
      </c>
      <c r="H444" s="176">
        <v>0.44500000000000001</v>
      </c>
      <c r="I444" s="195">
        <f>(CORREL(C444:H444,'Your work interest results'!$B$9:$G$9)+1)/200*100</f>
        <v>0.64111360164250997</v>
      </c>
      <c r="J444" s="200">
        <f t="shared" si="8"/>
        <v>0.64114761524795216</v>
      </c>
      <c r="R444" s="180"/>
    </row>
    <row r="445" spans="1:18" ht="14.5" customHeight="1">
      <c r="A445" s="175">
        <v>361112</v>
      </c>
      <c r="B445" s="175" t="str">
        <f>VLOOKUP(A445,OccupationInfo!A:B,2,FALSE)</f>
        <v>Horse Trainers</v>
      </c>
      <c r="C445" s="176">
        <v>1</v>
      </c>
      <c r="D445" s="176">
        <v>0.44500000000000001</v>
      </c>
      <c r="E445" s="176">
        <v>0.16666666666666666</v>
      </c>
      <c r="F445" s="176">
        <v>0.44500000000000001</v>
      </c>
      <c r="G445" s="176">
        <v>0.27833333333333332</v>
      </c>
      <c r="H445" s="176">
        <v>0.44500000000000001</v>
      </c>
      <c r="I445" s="195">
        <f>(CORREL(C445:H445,'Your work interest results'!$B$9:$G$9)+1)/200*100</f>
        <v>0.64111360164250997</v>
      </c>
      <c r="J445" s="200">
        <f t="shared" si="8"/>
        <v>0.64113376293283253</v>
      </c>
      <c r="R445" s="180"/>
    </row>
    <row r="446" spans="1:18" ht="14.5" customHeight="1">
      <c r="A446" s="175">
        <v>361113</v>
      </c>
      <c r="B446" s="175" t="str">
        <f>VLOOKUP(A446,OccupationInfo!A:B,2,FALSE)</f>
        <v>Pet Groomers</v>
      </c>
      <c r="C446" s="176">
        <v>0.94499999999999995</v>
      </c>
      <c r="D446" s="176">
        <v>0.22166666666666668</v>
      </c>
      <c r="E446" s="176">
        <v>0</v>
      </c>
      <c r="F446" s="176">
        <v>0.72166666666666668</v>
      </c>
      <c r="G446" s="176">
        <v>0.33333333333333331</v>
      </c>
      <c r="H446" s="176">
        <v>0.38833333333333336</v>
      </c>
      <c r="I446" s="195">
        <f>(CORREL(C446:H446,'Your work interest results'!$B$9:$G$9)+1)/200*100</f>
        <v>0.42644722200063567</v>
      </c>
      <c r="J446" s="200">
        <f t="shared" si="8"/>
        <v>0.42645953727157165</v>
      </c>
      <c r="R446" s="180"/>
    </row>
    <row r="447" spans="1:18" ht="14.5" customHeight="1">
      <c r="A447" s="175">
        <v>361114</v>
      </c>
      <c r="B447" s="175" t="str">
        <f>VLOOKUP(A447,OccupationInfo!A:B,2,FALSE)</f>
        <v>Zookeepers</v>
      </c>
      <c r="C447" s="176">
        <v>0.94499999999999995</v>
      </c>
      <c r="D447" s="176">
        <v>0.22166666666666668</v>
      </c>
      <c r="E447" s="176">
        <v>0</v>
      </c>
      <c r="F447" s="176">
        <v>0.72166666666666668</v>
      </c>
      <c r="G447" s="176">
        <v>0.33333333333333331</v>
      </c>
      <c r="H447" s="176">
        <v>0.38833333333333336</v>
      </c>
      <c r="I447" s="195">
        <f>(CORREL(C447:H447,'Your work interest results'!$B$9:$G$9)+1)/200*100</f>
        <v>0.42644722200063567</v>
      </c>
      <c r="J447" s="200">
        <f t="shared" si="8"/>
        <v>0.42645572540199622</v>
      </c>
      <c r="R447" s="180"/>
    </row>
    <row r="448" spans="1:18" ht="14.5" customHeight="1">
      <c r="A448" s="175">
        <v>362212</v>
      </c>
      <c r="B448" s="175" t="str">
        <f>VLOOKUP(A448,OccupationInfo!A:B,2,FALSE)</f>
        <v>Arborists</v>
      </c>
      <c r="C448" s="176">
        <v>1</v>
      </c>
      <c r="D448" s="176">
        <v>5.5000000000000014E-2</v>
      </c>
      <c r="E448" s="176">
        <v>5.5000000000000014E-2</v>
      </c>
      <c r="F448" s="176">
        <v>0.22166666666666668</v>
      </c>
      <c r="G448" s="176">
        <v>0.22166666666666668</v>
      </c>
      <c r="H448" s="176">
        <v>5.5000000000000014E-2</v>
      </c>
      <c r="I448" s="195">
        <f>(CORREL(C448:H448,'Your work interest results'!$B$9:$G$9)+1)/200*100</f>
        <v>0.65183214599673112</v>
      </c>
      <c r="J448" s="200">
        <f t="shared" si="8"/>
        <v>0.65200455978983451</v>
      </c>
      <c r="R448" s="180"/>
    </row>
    <row r="449" spans="1:18" ht="14.5" customHeight="1">
      <c r="A449" s="175">
        <v>392111</v>
      </c>
      <c r="B449" s="175" t="str">
        <f>VLOOKUP(A449,OccupationInfo!A:B,2,FALSE)</f>
        <v>Print Finishers</v>
      </c>
      <c r="C449" s="176">
        <v>0.83333333333333337</v>
      </c>
      <c r="D449" s="176">
        <v>0.11166666666666665</v>
      </c>
      <c r="E449" s="176">
        <v>0.33333333333333331</v>
      </c>
      <c r="F449" s="176">
        <v>0.61166666666666669</v>
      </c>
      <c r="G449" s="176">
        <v>0.22166666666666668</v>
      </c>
      <c r="H449" s="176">
        <v>5.5000000000000014E-2</v>
      </c>
      <c r="I449" s="195">
        <f>(CORREL(C449:H449,'Your work interest results'!$B$9:$G$9)+1)/200*100</f>
        <v>0.61713266931504651</v>
      </c>
      <c r="J449" s="200">
        <f t="shared" si="8"/>
        <v>0.61714432432670152</v>
      </c>
      <c r="R449" s="180"/>
    </row>
    <row r="450" spans="1:18" ht="14.5" customHeight="1">
      <c r="A450" s="175">
        <v>392112</v>
      </c>
      <c r="B450" s="175" t="str">
        <f>VLOOKUP(A450,OccupationInfo!A:B,2,FALSE)</f>
        <v>Screen Printers</v>
      </c>
      <c r="C450" s="176">
        <v>0.88833333333333331</v>
      </c>
      <c r="D450" s="176">
        <v>0.11166666666666665</v>
      </c>
      <c r="E450" s="176">
        <v>0.11166666666666665</v>
      </c>
      <c r="F450" s="176">
        <v>0.66666666666666663</v>
      </c>
      <c r="G450" s="176">
        <v>0.16666666666666666</v>
      </c>
      <c r="H450" s="176">
        <v>5.5000000000000014E-2</v>
      </c>
      <c r="I450" s="195">
        <f>(CORREL(C450:H450,'Your work interest results'!$B$9:$G$9)+1)/200*100</f>
        <v>0.55777287675526277</v>
      </c>
      <c r="J450" s="200">
        <f t="shared" si="8"/>
        <v>0.55778312265690211</v>
      </c>
      <c r="R450" s="180"/>
    </row>
    <row r="451" spans="1:18" ht="14.5" customHeight="1">
      <c r="A451" s="175">
        <v>393111</v>
      </c>
      <c r="B451" s="175" t="str">
        <f>VLOOKUP(A451,OccupationInfo!A:B,2,FALSE)</f>
        <v>Canvas Goods Fabricators</v>
      </c>
      <c r="C451" s="176">
        <v>1</v>
      </c>
      <c r="D451" s="176">
        <v>0</v>
      </c>
      <c r="E451" s="176">
        <v>0.11166666666666665</v>
      </c>
      <c r="F451" s="176">
        <v>0.16666666666666666</v>
      </c>
      <c r="G451" s="176">
        <v>5.5000000000000014E-2</v>
      </c>
      <c r="H451" s="176">
        <v>0</v>
      </c>
      <c r="I451" s="195">
        <f>(CORREL(C451:H451,'Your work interest results'!$B$9:$G$9)+1)/200*100</f>
        <v>0.710199211779172</v>
      </c>
      <c r="J451" s="200">
        <f t="shared" si="8"/>
        <v>0.71026770492985691</v>
      </c>
      <c r="R451" s="180"/>
    </row>
    <row r="452" spans="1:18" ht="14.5" customHeight="1">
      <c r="A452" s="175">
        <v>393112</v>
      </c>
      <c r="B452" s="175" t="str">
        <f>VLOOKUP(A452,OccupationInfo!A:B,2,FALSE)</f>
        <v>Leather Goods Makers</v>
      </c>
      <c r="C452" s="176">
        <v>1</v>
      </c>
      <c r="D452" s="176">
        <v>0.11166666666666665</v>
      </c>
      <c r="E452" s="176">
        <v>0.5</v>
      </c>
      <c r="F452" s="176">
        <v>0.61166666666666669</v>
      </c>
      <c r="G452" s="176">
        <v>0.11166666666666665</v>
      </c>
      <c r="H452" s="176">
        <v>0.11166666666666665</v>
      </c>
      <c r="I452" s="195">
        <f>(CORREL(C452:H452,'Your work interest results'!$B$9:$G$9)+1)/200*100</f>
        <v>0.69457841948644894</v>
      </c>
      <c r="J452" s="200">
        <f t="shared" si="8"/>
        <v>0.69459519800993885</v>
      </c>
      <c r="R452" s="180"/>
    </row>
    <row r="453" spans="1:18" ht="14.5" customHeight="1">
      <c r="A453" s="175">
        <v>393113</v>
      </c>
      <c r="B453" s="175" t="str">
        <f>VLOOKUP(A453,OccupationInfo!A:B,2,FALSE)</f>
        <v>Sail Makers</v>
      </c>
      <c r="C453" s="176">
        <v>1</v>
      </c>
      <c r="D453" s="176">
        <v>0</v>
      </c>
      <c r="E453" s="176">
        <v>0.11166666666666665</v>
      </c>
      <c r="F453" s="176">
        <v>0.16666666666666666</v>
      </c>
      <c r="G453" s="176">
        <v>5.5000000000000014E-2</v>
      </c>
      <c r="H453" s="176">
        <v>0</v>
      </c>
      <c r="I453" s="195">
        <f>(CORREL(C453:H453,'Your work interest results'!$B$9:$G$9)+1)/200*100</f>
        <v>0.710199211779172</v>
      </c>
      <c r="J453" s="200">
        <f t="shared" ref="J453:J516" si="9">I453+1/COUNTIF($B$4:$B$592,"&lt;="&amp;B453)/200</f>
        <v>0.71020960678956702</v>
      </c>
      <c r="R453" s="180"/>
    </row>
    <row r="454" spans="1:18" ht="14.5" customHeight="1">
      <c r="A454" s="175">
        <v>393114</v>
      </c>
      <c r="B454" s="175" t="str">
        <f>VLOOKUP(A454,OccupationInfo!A:B,2,FALSE)</f>
        <v>Shoemakers</v>
      </c>
      <c r="C454" s="176">
        <v>1</v>
      </c>
      <c r="D454" s="176">
        <v>0.11166666666666665</v>
      </c>
      <c r="E454" s="176">
        <v>0.5</v>
      </c>
      <c r="F454" s="176">
        <v>0.61166666666666669</v>
      </c>
      <c r="G454" s="176">
        <v>0.11166666666666665</v>
      </c>
      <c r="H454" s="176">
        <v>0.11166666666666665</v>
      </c>
      <c r="I454" s="195">
        <f>(CORREL(C454:H454,'Your work interest results'!$B$9:$G$9)+1)/200*100</f>
        <v>0.69457841948644894</v>
      </c>
      <c r="J454" s="200">
        <f t="shared" si="9"/>
        <v>0.69458847984862193</v>
      </c>
      <c r="R454" s="180"/>
    </row>
    <row r="455" spans="1:18" ht="14.5" customHeight="1">
      <c r="A455" s="175">
        <v>393213</v>
      </c>
      <c r="B455" s="175" t="str">
        <f>VLOOKUP(A455,OccupationInfo!A:B,2,FALSE)</f>
        <v>Dressmakers and Tailors</v>
      </c>
      <c r="C455" s="176">
        <v>0.94499999999999995</v>
      </c>
      <c r="D455" s="176">
        <v>0</v>
      </c>
      <c r="E455" s="176">
        <v>0.5</v>
      </c>
      <c r="F455" s="176">
        <v>0.22166666666666668</v>
      </c>
      <c r="G455" s="176">
        <v>0.44500000000000001</v>
      </c>
      <c r="H455" s="176">
        <v>0.16666666666666666</v>
      </c>
      <c r="I455" s="195">
        <f>(CORREL(C455:H455,'Your work interest results'!$B$9:$G$9)+1)/200*100</f>
        <v>0.66792422606275093</v>
      </c>
      <c r="J455" s="200">
        <f t="shared" si="9"/>
        <v>0.66795733864553242</v>
      </c>
      <c r="R455" s="180"/>
    </row>
    <row r="456" spans="1:18" ht="14.5" customHeight="1">
      <c r="A456" s="175">
        <v>394211</v>
      </c>
      <c r="B456" s="175" t="str">
        <f>VLOOKUP(A456,OccupationInfo!A:B,2,FALSE)</f>
        <v>Furniture Finishers</v>
      </c>
      <c r="C456" s="176">
        <v>1</v>
      </c>
      <c r="D456" s="176">
        <v>0</v>
      </c>
      <c r="E456" s="176">
        <v>0.27833333333333332</v>
      </c>
      <c r="F456" s="176">
        <v>0.16666666666666666</v>
      </c>
      <c r="G456" s="176">
        <v>0.11166666666666665</v>
      </c>
      <c r="H456" s="176">
        <v>0</v>
      </c>
      <c r="I456" s="195">
        <f>(CORREL(C456:H456,'Your work interest results'!$B$9:$G$9)+1)/200*100</f>
        <v>0.74159695735953401</v>
      </c>
      <c r="J456" s="200">
        <f t="shared" si="9"/>
        <v>0.74161978840976228</v>
      </c>
      <c r="R456" s="180"/>
    </row>
    <row r="457" spans="1:18" ht="14.5" customHeight="1">
      <c r="A457" s="175">
        <v>394212</v>
      </c>
      <c r="B457" s="175" t="str">
        <f>VLOOKUP(A457,OccupationInfo!A:B,2,FALSE)</f>
        <v>Picture Framers</v>
      </c>
      <c r="C457" s="176">
        <v>1</v>
      </c>
      <c r="D457" s="176">
        <v>0.44500000000000001</v>
      </c>
      <c r="E457" s="176">
        <v>0.27833333333333332</v>
      </c>
      <c r="F457" s="176">
        <v>0.61166666666666669</v>
      </c>
      <c r="G457" s="176">
        <v>0.11166666666666665</v>
      </c>
      <c r="H457" s="176">
        <v>0</v>
      </c>
      <c r="I457" s="195">
        <f>(CORREL(C457:H457,'Your work interest results'!$B$9:$G$9)+1)/200*100</f>
        <v>0.75042538883148324</v>
      </c>
      <c r="J457" s="200">
        <f t="shared" si="9"/>
        <v>0.75043743702425436</v>
      </c>
      <c r="R457" s="180"/>
    </row>
    <row r="458" spans="1:18" ht="14.5" customHeight="1">
      <c r="A458" s="175">
        <v>394213</v>
      </c>
      <c r="B458" s="175" t="str">
        <f>VLOOKUP(A458,OccupationInfo!A:B,2,FALSE)</f>
        <v>Wood Machinists</v>
      </c>
      <c r="C458" s="176">
        <v>1</v>
      </c>
      <c r="D458" s="176">
        <v>0</v>
      </c>
      <c r="E458" s="176">
        <v>0.16666666666666666</v>
      </c>
      <c r="F458" s="176">
        <v>0.27833333333333332</v>
      </c>
      <c r="G458" s="176">
        <v>0.16666666666666666</v>
      </c>
      <c r="H458" s="176">
        <v>0</v>
      </c>
      <c r="I458" s="195">
        <f>(CORREL(C458:H458,'Your work interest results'!$B$9:$G$9)+1)/200*100</f>
        <v>0.6760543750742477</v>
      </c>
      <c r="J458" s="200">
        <f t="shared" si="9"/>
        <v>0.67606293671808337</v>
      </c>
      <c r="R458" s="180"/>
    </row>
    <row r="459" spans="1:18" ht="14.5" customHeight="1">
      <c r="A459" s="175">
        <v>394214</v>
      </c>
      <c r="B459" s="175" t="str">
        <f>VLOOKUP(A459,OccupationInfo!A:B,2,FALSE)</f>
        <v>Wood Turners</v>
      </c>
      <c r="C459" s="176">
        <v>1</v>
      </c>
      <c r="D459" s="176">
        <v>0.44500000000000001</v>
      </c>
      <c r="E459" s="176">
        <v>0.11166666666666665</v>
      </c>
      <c r="F459" s="176">
        <v>0.61166666666666669</v>
      </c>
      <c r="G459" s="176">
        <v>5.5000000000000014E-2</v>
      </c>
      <c r="H459" s="176">
        <v>0</v>
      </c>
      <c r="I459" s="195">
        <f>(CORREL(C459:H459,'Your work interest results'!$B$9:$G$9)+1)/200*100</f>
        <v>0.70787307675821487</v>
      </c>
      <c r="J459" s="200">
        <f t="shared" si="9"/>
        <v>0.70788162376676189</v>
      </c>
      <c r="R459" s="180"/>
    </row>
    <row r="460" spans="1:18" ht="14.5" customHeight="1">
      <c r="A460" s="175">
        <v>399211</v>
      </c>
      <c r="B460" s="175" t="str">
        <f>VLOOKUP(A460,OccupationInfo!A:B,2,FALSE)</f>
        <v>Chemical Plant Operators</v>
      </c>
      <c r="C460" s="176">
        <v>1</v>
      </c>
      <c r="D460" s="176">
        <v>0.22166666666666668</v>
      </c>
      <c r="E460" s="176">
        <v>0</v>
      </c>
      <c r="F460" s="176">
        <v>0.44500000000000001</v>
      </c>
      <c r="G460" s="176">
        <v>0.16666666666666666</v>
      </c>
      <c r="H460" s="176">
        <v>5.5000000000000014E-2</v>
      </c>
      <c r="I460" s="195">
        <f>(CORREL(C460:H460,'Your work interest results'!$B$9:$G$9)+1)/200*100</f>
        <v>0.63701439228485768</v>
      </c>
      <c r="J460" s="200">
        <f t="shared" si="9"/>
        <v>0.63707391609438146</v>
      </c>
      <c r="R460" s="180"/>
    </row>
    <row r="461" spans="1:18" ht="14.5" customHeight="1">
      <c r="A461" s="175">
        <v>399212</v>
      </c>
      <c r="B461" s="175" t="str">
        <f>VLOOKUP(A461,OccupationInfo!A:B,2,FALSE)</f>
        <v>Gas and Petroleum Operators</v>
      </c>
      <c r="C461" s="176">
        <v>1</v>
      </c>
      <c r="D461" s="176">
        <v>0.11166666666666665</v>
      </c>
      <c r="E461" s="176">
        <v>0</v>
      </c>
      <c r="F461" s="176">
        <v>0.55500000000000005</v>
      </c>
      <c r="G461" s="176">
        <v>0.22166666666666668</v>
      </c>
      <c r="H461" s="176">
        <v>5.5000000000000014E-2</v>
      </c>
      <c r="I461" s="195">
        <f>(CORREL(C461:H461,'Your work interest results'!$B$9:$G$9)+1)/200*100</f>
        <v>0.56629646347396645</v>
      </c>
      <c r="J461" s="200">
        <f t="shared" si="9"/>
        <v>0.56631848990568456</v>
      </c>
      <c r="R461" s="180"/>
    </row>
    <row r="462" spans="1:18" ht="14.5" customHeight="1">
      <c r="A462" s="175">
        <v>399213</v>
      </c>
      <c r="B462" s="175" t="str">
        <f>VLOOKUP(A462,OccupationInfo!A:B,2,FALSE)</f>
        <v>Power Generation Plant Operators</v>
      </c>
      <c r="C462" s="176">
        <v>0.88833333333333331</v>
      </c>
      <c r="D462" s="176">
        <v>0.16666666666666666</v>
      </c>
      <c r="E462" s="176">
        <v>0</v>
      </c>
      <c r="F462" s="176">
        <v>0.55500000000000005</v>
      </c>
      <c r="G462" s="176">
        <v>0.22166666666666668</v>
      </c>
      <c r="H462" s="176">
        <v>0</v>
      </c>
      <c r="I462" s="195">
        <f>(CORREL(C462:H462,'Your work interest results'!$B$9:$G$9)+1)/200*100</f>
        <v>0.5724526999414834</v>
      </c>
      <c r="J462" s="200">
        <f t="shared" si="9"/>
        <v>0.57246446464736578</v>
      </c>
      <c r="R462" s="180"/>
    </row>
    <row r="463" spans="1:18" ht="14.5" customHeight="1">
      <c r="A463" s="175">
        <v>399311</v>
      </c>
      <c r="B463" s="175" t="str">
        <f>VLOOKUP(A463,OccupationInfo!A:B,2,FALSE)</f>
        <v>Gallery and Museum Technicians</v>
      </c>
      <c r="C463" s="176">
        <v>1</v>
      </c>
      <c r="D463" s="176">
        <v>0.44500000000000001</v>
      </c>
      <c r="E463" s="176">
        <v>0.5</v>
      </c>
      <c r="F463" s="176">
        <v>0.44500000000000001</v>
      </c>
      <c r="G463" s="176">
        <v>0.33333333333333331</v>
      </c>
      <c r="H463" s="176">
        <v>0.11166666666666665</v>
      </c>
      <c r="I463" s="195">
        <f>(CORREL(C463:H463,'Your work interest results'!$B$9:$G$9)+1)/200*100</f>
        <v>0.82837162611192161</v>
      </c>
      <c r="J463" s="200">
        <f t="shared" si="9"/>
        <v>0.82839425054631077</v>
      </c>
      <c r="R463" s="180"/>
    </row>
    <row r="464" spans="1:18" ht="14.5" customHeight="1">
      <c r="A464" s="175">
        <v>399312</v>
      </c>
      <c r="B464" s="175" t="str">
        <f>VLOOKUP(A464,OccupationInfo!A:B,2,FALSE)</f>
        <v>Library Technicians</v>
      </c>
      <c r="C464" s="176">
        <v>0.22166666666666668</v>
      </c>
      <c r="D464" s="176">
        <v>5.5000000000000014E-2</v>
      </c>
      <c r="E464" s="176">
        <v>0.11166666666666665</v>
      </c>
      <c r="F464" s="176">
        <v>1</v>
      </c>
      <c r="G464" s="176">
        <v>0.44500000000000001</v>
      </c>
      <c r="H464" s="176">
        <v>0.66666666666666663</v>
      </c>
      <c r="I464" s="195">
        <f>(CORREL(C464:H464,'Your work interest results'!$B$9:$G$9)+1)/200*100</f>
        <v>6.8767592031833913E-2</v>
      </c>
      <c r="J464" s="200">
        <f t="shared" si="9"/>
        <v>6.8784093681998934E-2</v>
      </c>
      <c r="R464" s="180"/>
    </row>
    <row r="465" spans="1:18" ht="14.5" customHeight="1">
      <c r="A465" s="175">
        <v>399511</v>
      </c>
      <c r="B465" s="175" t="str">
        <f>VLOOKUP(A465,OccupationInfo!A:B,2,FALSE)</f>
        <v>Broadcast Transmitter Operators</v>
      </c>
      <c r="C465" s="176">
        <v>1</v>
      </c>
      <c r="D465" s="176">
        <v>0.55500000000000005</v>
      </c>
      <c r="E465" s="176">
        <v>0.11166666666666665</v>
      </c>
      <c r="F465" s="176">
        <v>0.72166666666666668</v>
      </c>
      <c r="G465" s="176">
        <v>0.16666666666666666</v>
      </c>
      <c r="H465" s="176">
        <v>0.11166666666666665</v>
      </c>
      <c r="I465" s="195">
        <f>(CORREL(C465:H465,'Your work interest results'!$B$9:$G$9)+1)/200*100</f>
        <v>0.6630746453742562</v>
      </c>
      <c r="J465" s="200">
        <f t="shared" si="9"/>
        <v>0.66315939113696809</v>
      </c>
      <c r="R465" s="180"/>
    </row>
    <row r="466" spans="1:18" ht="14.5" customHeight="1">
      <c r="A466" s="175">
        <v>399512</v>
      </c>
      <c r="B466" s="175" t="str">
        <f>VLOOKUP(A466,OccupationInfo!A:B,2,FALSE)</f>
        <v>Camera Operators (Film, Television or Video)</v>
      </c>
      <c r="C466" s="176">
        <v>0.88833333333333331</v>
      </c>
      <c r="D466" s="176">
        <v>0.27833333333333332</v>
      </c>
      <c r="E466" s="176">
        <v>0.83333333333333337</v>
      </c>
      <c r="F466" s="176">
        <v>0.44500000000000001</v>
      </c>
      <c r="G466" s="176">
        <v>0.22166666666666668</v>
      </c>
      <c r="H466" s="176">
        <v>0.22166666666666668</v>
      </c>
      <c r="I466" s="195">
        <f>(CORREL(C466:H466,'Your work interest results'!$B$9:$G$9)+1)/200*100</f>
        <v>0.8320782616872906</v>
      </c>
      <c r="J466" s="200">
        <f t="shared" si="9"/>
        <v>0.83214770613173505</v>
      </c>
      <c r="R466" s="180"/>
    </row>
    <row r="467" spans="1:18" ht="14.5" customHeight="1">
      <c r="A467" s="175">
        <v>399513</v>
      </c>
      <c r="B467" s="175" t="str">
        <f>VLOOKUP(A467,OccupationInfo!A:B,2,FALSE)</f>
        <v>Light Technicians</v>
      </c>
      <c r="C467" s="176">
        <v>1</v>
      </c>
      <c r="D467" s="176">
        <v>0.66666666666666663</v>
      </c>
      <c r="E467" s="176">
        <v>0.38833333333333336</v>
      </c>
      <c r="F467" s="176">
        <v>0.61166666666666669</v>
      </c>
      <c r="G467" s="176">
        <v>0.11166666666666665</v>
      </c>
      <c r="H467" s="176">
        <v>0</v>
      </c>
      <c r="I467" s="195">
        <f>(CORREL(C467:H467,'Your work interest results'!$B$9:$G$9)+1)/200*100</f>
        <v>0.82598258208720732</v>
      </c>
      <c r="J467" s="200">
        <f t="shared" si="9"/>
        <v>0.82599881585344104</v>
      </c>
      <c r="R467" s="180"/>
    </row>
    <row r="468" spans="1:18" ht="14.5" customHeight="1">
      <c r="A468" s="175">
        <v>399514</v>
      </c>
      <c r="B468" s="175" t="str">
        <f>VLOOKUP(A468,OccupationInfo!A:B,2,FALSE)</f>
        <v>Make Up Artists</v>
      </c>
      <c r="C468" s="176">
        <v>0.66666666666666663</v>
      </c>
      <c r="D468" s="176">
        <v>0.16666666666666666</v>
      </c>
      <c r="E468" s="176">
        <v>1</v>
      </c>
      <c r="F468" s="176">
        <v>0</v>
      </c>
      <c r="G468" s="176">
        <v>0.27833333333333332</v>
      </c>
      <c r="H468" s="176">
        <v>0.33333333333333331</v>
      </c>
      <c r="I468" s="195">
        <f>(CORREL(C468:H468,'Your work interest results'!$B$9:$G$9)+1)/200*100</f>
        <v>0.80592217457602544</v>
      </c>
      <c r="J468" s="200">
        <f t="shared" si="9"/>
        <v>0.80593789784646575</v>
      </c>
      <c r="R468" s="180"/>
    </row>
    <row r="469" spans="1:18" ht="14.5" customHeight="1">
      <c r="A469" s="175">
        <v>399515</v>
      </c>
      <c r="B469" s="175" t="str">
        <f>VLOOKUP(A469,OccupationInfo!A:B,2,FALSE)</f>
        <v>Musical Instrument Makers and Repairers</v>
      </c>
      <c r="C469" s="176">
        <v>1</v>
      </c>
      <c r="D469" s="176">
        <v>0.5</v>
      </c>
      <c r="E469" s="176">
        <v>0.61166666666666669</v>
      </c>
      <c r="F469" s="176">
        <v>0.5</v>
      </c>
      <c r="G469" s="176">
        <v>0.11166666666666665</v>
      </c>
      <c r="H469" s="176">
        <v>5.5000000000000014E-2</v>
      </c>
      <c r="I469" s="195">
        <f>(CORREL(C469:H469,'Your work interest results'!$B$9:$G$9)+1)/200*100</f>
        <v>0.8798085423182791</v>
      </c>
      <c r="J469" s="200">
        <f t="shared" si="9"/>
        <v>0.87982235447297519</v>
      </c>
      <c r="R469" s="180"/>
    </row>
    <row r="470" spans="1:18" ht="14.5" customHeight="1">
      <c r="A470" s="175">
        <v>399516</v>
      </c>
      <c r="B470" s="175" t="str">
        <f>VLOOKUP(A470,OccupationInfo!A:B,2,FALSE)</f>
        <v>Sound Technicians</v>
      </c>
      <c r="C470" s="176">
        <v>0.94499999999999995</v>
      </c>
      <c r="D470" s="176">
        <v>0.27833333333333332</v>
      </c>
      <c r="E470" s="176">
        <v>0.66666666666666663</v>
      </c>
      <c r="F470" s="176">
        <v>0.44500000000000001</v>
      </c>
      <c r="G470" s="176">
        <v>0.38833333333333336</v>
      </c>
      <c r="H470" s="176">
        <v>0</v>
      </c>
      <c r="I470" s="195">
        <f>(CORREL(C470:H470,'Your work interest results'!$B$9:$G$9)+1)/200*100</f>
        <v>0.79692635444239179</v>
      </c>
      <c r="J470" s="200">
        <f t="shared" si="9"/>
        <v>0.79693619696207685</v>
      </c>
      <c r="R470" s="180"/>
    </row>
    <row r="471" spans="1:18" ht="14.5" customHeight="1">
      <c r="A471" s="175">
        <v>399913</v>
      </c>
      <c r="B471" s="175" t="str">
        <f>VLOOKUP(A471,OccupationInfo!A:B,2,FALSE)</f>
        <v>Optical Dispensers</v>
      </c>
      <c r="C471" s="176">
        <v>0.55500000000000005</v>
      </c>
      <c r="D471" s="176">
        <v>0.11166666666666665</v>
      </c>
      <c r="E471" s="176">
        <v>0.11166666666666665</v>
      </c>
      <c r="F471" s="176">
        <v>0.72166666666666668</v>
      </c>
      <c r="G471" s="176">
        <v>0.88833333333333331</v>
      </c>
      <c r="H471" s="176">
        <v>0.55500000000000005</v>
      </c>
      <c r="I471" s="195">
        <f>(CORREL(C471:H471,'Your work interest results'!$B$9:$G$9)+1)/200*100</f>
        <v>0.10250003365023025</v>
      </c>
      <c r="J471" s="200">
        <f t="shared" si="9"/>
        <v>0.1025131570098103</v>
      </c>
      <c r="R471" s="180"/>
    </row>
    <row r="472" spans="1:18" ht="14.5" customHeight="1">
      <c r="A472" s="175">
        <v>411211</v>
      </c>
      <c r="B472" s="175" t="str">
        <f>VLOOKUP(A472,OccupationInfo!A:B,2,FALSE)</f>
        <v>Dental Hygienists</v>
      </c>
      <c r="C472" s="176">
        <v>0.77833333333333332</v>
      </c>
      <c r="D472" s="176">
        <v>0.33333333333333331</v>
      </c>
      <c r="E472" s="176">
        <v>0</v>
      </c>
      <c r="F472" s="176">
        <v>0.44500000000000001</v>
      </c>
      <c r="G472" s="176">
        <v>0.16666666666666666</v>
      </c>
      <c r="H472" s="176">
        <v>0.83333333333333337</v>
      </c>
      <c r="I472" s="195">
        <f>(CORREL(C472:H472,'Your work interest results'!$B$9:$G$9)+1)/200*100</f>
        <v>0.40806368965519768</v>
      </c>
      <c r="J472" s="200">
        <f t="shared" si="9"/>
        <v>0.40810045436108006</v>
      </c>
      <c r="R472" s="180"/>
    </row>
    <row r="473" spans="1:18" ht="14.5" customHeight="1">
      <c r="A473" s="175">
        <v>411213</v>
      </c>
      <c r="B473" s="175" t="str">
        <f>VLOOKUP(A473,OccupationInfo!A:B,2,FALSE)</f>
        <v>Dental Technicians</v>
      </c>
      <c r="C473" s="176">
        <v>0.88833333333333331</v>
      </c>
      <c r="D473" s="176">
        <v>0.66666666666666663</v>
      </c>
      <c r="E473" s="176">
        <v>0.16666666666666666</v>
      </c>
      <c r="F473" s="176">
        <v>0.55500000000000005</v>
      </c>
      <c r="G473" s="176">
        <v>0.11166666666666665</v>
      </c>
      <c r="H473" s="176">
        <v>0.27833333333333332</v>
      </c>
      <c r="I473" s="195">
        <f>(CORREL(C473:H473,'Your work interest results'!$B$9:$G$9)+1)/200*100</f>
        <v>0.73023805339289405</v>
      </c>
      <c r="J473" s="200">
        <f t="shared" si="9"/>
        <v>0.73027428527695204</v>
      </c>
      <c r="R473" s="180"/>
    </row>
    <row r="474" spans="1:18" ht="14.5" customHeight="1">
      <c r="A474" s="175">
        <v>411214</v>
      </c>
      <c r="B474" s="175" t="str">
        <f>VLOOKUP(A474,OccupationInfo!A:B,2,FALSE)</f>
        <v>Dental Therapists</v>
      </c>
      <c r="C474" s="176">
        <v>0.77833333333333332</v>
      </c>
      <c r="D474" s="176">
        <v>0.33333333333333331</v>
      </c>
      <c r="E474" s="176">
        <v>0</v>
      </c>
      <c r="F474" s="176">
        <v>0.44500000000000001</v>
      </c>
      <c r="G474" s="176">
        <v>0.16666666666666666</v>
      </c>
      <c r="H474" s="176">
        <v>0.83333333333333337</v>
      </c>
      <c r="I474" s="195">
        <f>(CORREL(C474:H474,'Your work interest results'!$B$9:$G$9)+1)/200*100</f>
        <v>0.40806368965519768</v>
      </c>
      <c r="J474" s="200">
        <f t="shared" si="9"/>
        <v>0.40809966087821925</v>
      </c>
      <c r="R474" s="180"/>
    </row>
    <row r="475" spans="1:18" ht="14.5" customHeight="1">
      <c r="A475" s="175">
        <v>411411</v>
      </c>
      <c r="B475" s="175" t="str">
        <f>VLOOKUP(A475,OccupationInfo!A:B,2,FALSE)</f>
        <v>Enrolled Nurses</v>
      </c>
      <c r="C475" s="176">
        <v>0.55500000000000005</v>
      </c>
      <c r="D475" s="176">
        <v>0.11166666666666665</v>
      </c>
      <c r="E475" s="176">
        <v>5.5000000000000014E-2</v>
      </c>
      <c r="F475" s="176">
        <v>0.77833333333333332</v>
      </c>
      <c r="G475" s="176">
        <v>0.11166666666666665</v>
      </c>
      <c r="H475" s="176">
        <v>0.94499999999999995</v>
      </c>
      <c r="I475" s="195">
        <f>(CORREL(C475:H475,'Your work interest results'!$B$9:$G$9)+1)/200*100</f>
        <v>0.23677504813710881</v>
      </c>
      <c r="J475" s="200">
        <f t="shared" si="9"/>
        <v>0.23680313802474925</v>
      </c>
      <c r="R475" s="180"/>
    </row>
    <row r="476" spans="1:18" ht="14.5" customHeight="1">
      <c r="A476" s="175">
        <v>411711</v>
      </c>
      <c r="B476" s="175" t="str">
        <f>VLOOKUP(A476,OccupationInfo!A:B,2,FALSE)</f>
        <v>Community Workers</v>
      </c>
      <c r="C476" s="176">
        <v>0.11166666666666665</v>
      </c>
      <c r="D476" s="176">
        <v>0.16666666666666666</v>
      </c>
      <c r="E476" s="176">
        <v>0.11166666666666665</v>
      </c>
      <c r="F476" s="176">
        <v>0.88833333333333331</v>
      </c>
      <c r="G476" s="176">
        <v>0.55500000000000005</v>
      </c>
      <c r="H476" s="176">
        <v>0.83333333333333337</v>
      </c>
      <c r="I476" s="195">
        <f>(CORREL(C476:H476,'Your work interest results'!$B$9:$G$9)+1)/200*100</f>
        <v>2.564694940153639E-2</v>
      </c>
      <c r="J476" s="200">
        <f t="shared" si="9"/>
        <v>2.5695493090856777E-2</v>
      </c>
      <c r="R476" s="180"/>
    </row>
    <row r="477" spans="1:18" ht="14.5" customHeight="1">
      <c r="A477" s="175">
        <v>411712</v>
      </c>
      <c r="B477" s="175" t="str">
        <f>VLOOKUP(A477,OccupationInfo!A:B,2,FALSE)</f>
        <v>Disabilities Services Officers</v>
      </c>
      <c r="C477" s="176">
        <v>0</v>
      </c>
      <c r="D477" s="176">
        <v>0.5</v>
      </c>
      <c r="E477" s="176">
        <v>0.38833333333333336</v>
      </c>
      <c r="F477" s="176">
        <v>0.33333333333333331</v>
      </c>
      <c r="G477" s="176">
        <v>0.38833333333333336</v>
      </c>
      <c r="H477" s="176">
        <v>1</v>
      </c>
      <c r="I477" s="195">
        <f>(CORREL(C477:H477,'Your work interest results'!$B$9:$G$9)+1)/200*100</f>
        <v>0.26576229991189038</v>
      </c>
      <c r="J477" s="200">
        <f t="shared" si="9"/>
        <v>0.26579678267051104</v>
      </c>
      <c r="R477" s="180"/>
    </row>
    <row r="478" spans="1:18" ht="14.5" customHeight="1">
      <c r="A478" s="175">
        <v>411713</v>
      </c>
      <c r="B478" s="175" t="str">
        <f>VLOOKUP(A478,OccupationInfo!A:B,2,FALSE)</f>
        <v>Family Support Workers</v>
      </c>
      <c r="C478" s="176">
        <v>0</v>
      </c>
      <c r="D478" s="176">
        <v>0.38833333333333336</v>
      </c>
      <c r="E478" s="176">
        <v>0.44500000000000001</v>
      </c>
      <c r="F478" s="176">
        <v>0.33333333333333331</v>
      </c>
      <c r="G478" s="176">
        <v>0.55500000000000005</v>
      </c>
      <c r="H478" s="176">
        <v>1</v>
      </c>
      <c r="I478" s="195">
        <f>(CORREL(C478:H478,'Your work interest results'!$B$9:$G$9)+1)/200*100</f>
        <v>0.20513299690571291</v>
      </c>
      <c r="J478" s="200">
        <f t="shared" si="9"/>
        <v>0.2051591749161841</v>
      </c>
      <c r="R478" s="180"/>
    </row>
    <row r="479" spans="1:18" ht="14.5" customHeight="1">
      <c r="A479" s="175">
        <v>411714</v>
      </c>
      <c r="B479" s="175" t="str">
        <f>VLOOKUP(A479,OccupationInfo!A:B,2,FALSE)</f>
        <v>Parole and Probation Officers</v>
      </c>
      <c r="C479" s="176">
        <v>5.5000000000000014E-2</v>
      </c>
      <c r="D479" s="176">
        <v>0.22166666666666668</v>
      </c>
      <c r="E479" s="176">
        <v>0.22166666666666668</v>
      </c>
      <c r="F479" s="176">
        <v>0.61166666666666669</v>
      </c>
      <c r="G479" s="176">
        <v>0.66666666666666663</v>
      </c>
      <c r="H479" s="176">
        <v>0.94499999999999995</v>
      </c>
      <c r="I479" s="195">
        <f>(CORREL(C479:H479,'Your work interest results'!$B$9:$G$9)+1)/200*100</f>
        <v>3.6982219178462006E-2</v>
      </c>
      <c r="J479" s="200">
        <f t="shared" si="9"/>
        <v>3.6994845441088269E-2</v>
      </c>
      <c r="R479" s="180"/>
    </row>
    <row r="480" spans="1:18" ht="14.5" customHeight="1">
      <c r="A480" s="175">
        <v>411716</v>
      </c>
      <c r="B480" s="175" t="str">
        <f>VLOOKUP(A480,OccupationInfo!A:B,2,FALSE)</f>
        <v>Youth Workers</v>
      </c>
      <c r="C480" s="176">
        <v>0.11166666666666665</v>
      </c>
      <c r="D480" s="176">
        <v>0.16666666666666666</v>
      </c>
      <c r="E480" s="176">
        <v>0.11166666666666665</v>
      </c>
      <c r="F480" s="176">
        <v>0.88833333333333331</v>
      </c>
      <c r="G480" s="176">
        <v>0.55500000000000005</v>
      </c>
      <c r="H480" s="176">
        <v>0.83333333333333337</v>
      </c>
      <c r="I480" s="195">
        <f>(CORREL(C480:H480,'Your work interest results'!$B$9:$G$9)+1)/200*100</f>
        <v>2.564694940153639E-2</v>
      </c>
      <c r="J480" s="200">
        <f t="shared" si="9"/>
        <v>2.5655467289100273E-2</v>
      </c>
      <c r="R480" s="180"/>
    </row>
    <row r="481" spans="1:18" ht="14.5" customHeight="1">
      <c r="A481" s="175">
        <v>422112</v>
      </c>
      <c r="B481" s="175" t="str">
        <f>VLOOKUP(A481,OccupationInfo!A:B,2,FALSE)</f>
        <v>Integration Aides</v>
      </c>
      <c r="C481" s="176">
        <v>0</v>
      </c>
      <c r="D481" s="176">
        <v>0.33333333333333331</v>
      </c>
      <c r="E481" s="176">
        <v>0.5</v>
      </c>
      <c r="F481" s="176">
        <v>0.38833333333333336</v>
      </c>
      <c r="G481" s="176">
        <v>0.16666666666666666</v>
      </c>
      <c r="H481" s="176">
        <v>1</v>
      </c>
      <c r="I481" s="195">
        <f>(CORREL(C481:H481,'Your work interest results'!$B$9:$G$9)+1)/200*100</f>
        <v>0.30805689130765307</v>
      </c>
      <c r="J481" s="200">
        <f t="shared" si="9"/>
        <v>0.30807474845051019</v>
      </c>
      <c r="R481" s="180"/>
    </row>
    <row r="482" spans="1:18" ht="14.5" customHeight="1">
      <c r="A482" s="175">
        <v>423311</v>
      </c>
      <c r="B482" s="175" t="str">
        <f>VLOOKUP(A482,OccupationInfo!A:B,2,FALSE)</f>
        <v>Hospital orderlies</v>
      </c>
      <c r="C482" s="176">
        <v>0.72166666666666668</v>
      </c>
      <c r="D482" s="176">
        <v>0</v>
      </c>
      <c r="E482" s="176">
        <v>0</v>
      </c>
      <c r="F482" s="176">
        <v>0.88833333333333331</v>
      </c>
      <c r="G482" s="176">
        <v>5.5000000000000014E-2</v>
      </c>
      <c r="H482" s="176">
        <v>0.38833333333333336</v>
      </c>
      <c r="I482" s="195">
        <f>(CORREL(C482:H482,'Your work interest results'!$B$9:$G$9)+1)/200*100</f>
        <v>0.35727113675580469</v>
      </c>
      <c r="J482" s="200">
        <f t="shared" si="9"/>
        <v>0.35729121707708983</v>
      </c>
      <c r="R482" s="180"/>
    </row>
    <row r="483" spans="1:18" ht="14.5" customHeight="1">
      <c r="A483" s="175">
        <v>423312</v>
      </c>
      <c r="B483" s="175" t="str">
        <f>VLOOKUP(A483,OccupationInfo!A:B,2,FALSE)</f>
        <v>Nursing Support Workers</v>
      </c>
      <c r="C483" s="176">
        <v>0.55500000000000005</v>
      </c>
      <c r="D483" s="176">
        <v>0.11166666666666665</v>
      </c>
      <c r="E483" s="176">
        <v>5.5000000000000014E-2</v>
      </c>
      <c r="F483" s="176">
        <v>0.77833333333333332</v>
      </c>
      <c r="G483" s="176">
        <v>0.11166666666666665</v>
      </c>
      <c r="H483" s="176">
        <v>0.94499999999999995</v>
      </c>
      <c r="I483" s="195">
        <f>(CORREL(C483:H483,'Your work interest results'!$B$9:$G$9)+1)/200*100</f>
        <v>0.23677504813710881</v>
      </c>
      <c r="J483" s="200">
        <f t="shared" si="9"/>
        <v>0.23678841712106602</v>
      </c>
      <c r="R483" s="180"/>
    </row>
    <row r="484" spans="1:18" ht="14.5" customHeight="1">
      <c r="A484" s="175">
        <v>423313</v>
      </c>
      <c r="B484" s="175" t="str">
        <f>VLOOKUP(A484,OccupationInfo!A:B,2,FALSE)</f>
        <v>Personal Care Assistants</v>
      </c>
      <c r="C484" s="176">
        <v>0.66666666666666663</v>
      </c>
      <c r="D484" s="176">
        <v>0.16666666666666666</v>
      </c>
      <c r="E484" s="176">
        <v>0.16666666666666666</v>
      </c>
      <c r="F484" s="176">
        <v>0.27833333333333332</v>
      </c>
      <c r="G484" s="176">
        <v>0.22166666666666668</v>
      </c>
      <c r="H484" s="176">
        <v>1</v>
      </c>
      <c r="I484" s="195">
        <f>(CORREL(C484:H484,'Your work interest results'!$B$9:$G$9)+1)/200*100</f>
        <v>0.36655290147571462</v>
      </c>
      <c r="J484" s="200">
        <f t="shared" si="9"/>
        <v>0.36656527771333836</v>
      </c>
      <c r="R484" s="180"/>
    </row>
    <row r="485" spans="1:18" ht="14.5" customHeight="1">
      <c r="A485" s="175">
        <v>423314</v>
      </c>
      <c r="B485" s="175" t="str">
        <f>VLOOKUP(A485,OccupationInfo!A:B,2,FALSE)</f>
        <v>Therapy Aides</v>
      </c>
      <c r="C485" s="176">
        <v>0.72166666666666668</v>
      </c>
      <c r="D485" s="176">
        <v>0.5</v>
      </c>
      <c r="E485" s="176">
        <v>0.11166666666666665</v>
      </c>
      <c r="F485" s="176">
        <v>0.27833333333333332</v>
      </c>
      <c r="G485" s="176">
        <v>0.22166666666666668</v>
      </c>
      <c r="H485" s="176">
        <v>0.94499999999999995</v>
      </c>
      <c r="I485" s="195">
        <f>(CORREL(C485:H485,'Your work interest results'!$B$9:$G$9)+1)/200*100</f>
        <v>0.46827999946792365</v>
      </c>
      <c r="J485" s="200">
        <f t="shared" si="9"/>
        <v>0.46828922456017458</v>
      </c>
      <c r="R485" s="180"/>
    </row>
    <row r="486" spans="1:18" ht="14.5" customHeight="1">
      <c r="A486" s="175">
        <v>423411</v>
      </c>
      <c r="B486" s="175" t="str">
        <f>VLOOKUP(A486,OccupationInfo!A:B,2,FALSE)</f>
        <v>Child and Youth Residential Care Assistants</v>
      </c>
      <c r="C486" s="176">
        <v>0.27833333333333332</v>
      </c>
      <c r="D486" s="176">
        <v>0.11166666666666665</v>
      </c>
      <c r="E486" s="176">
        <v>0.66666666666666663</v>
      </c>
      <c r="F486" s="176">
        <v>0.38833333333333336</v>
      </c>
      <c r="G486" s="176">
        <v>0.33333333333333331</v>
      </c>
      <c r="H486" s="176">
        <v>1</v>
      </c>
      <c r="I486" s="195">
        <f>(CORREL(C486:H486,'Your work interest results'!$B$9:$G$9)+1)/200*100</f>
        <v>0.3098803723757908</v>
      </c>
      <c r="J486" s="200">
        <f t="shared" si="9"/>
        <v>0.30993592793134633</v>
      </c>
      <c r="R486" s="180"/>
    </row>
    <row r="487" spans="1:18" ht="14.5" customHeight="1">
      <c r="A487" s="175">
        <v>423412</v>
      </c>
      <c r="B487" s="175" t="str">
        <f>VLOOKUP(A487,OccupationInfo!A:B,2,FALSE)</f>
        <v>Hostel Parents</v>
      </c>
      <c r="C487" s="176">
        <v>0.22166666666666668</v>
      </c>
      <c r="D487" s="176">
        <v>5.5000000000000014E-2</v>
      </c>
      <c r="E487" s="176">
        <v>0.27833333333333332</v>
      </c>
      <c r="F487" s="176">
        <v>0.61166666666666669</v>
      </c>
      <c r="G487" s="176">
        <v>0.72166666666666668</v>
      </c>
      <c r="H487" s="176">
        <v>0.94499999999999995</v>
      </c>
      <c r="I487" s="195">
        <f>(CORREL(C487:H487,'Your work interest results'!$B$9:$G$9)+1)/200*100</f>
        <v>3.7951372104466419E-2</v>
      </c>
      <c r="J487" s="200">
        <f t="shared" si="9"/>
        <v>3.7971372104466418E-2</v>
      </c>
      <c r="R487" s="180"/>
    </row>
    <row r="488" spans="1:18" ht="14.5" customHeight="1">
      <c r="A488" s="175">
        <v>431111</v>
      </c>
      <c r="B488" s="175" t="str">
        <f>VLOOKUP(A488,OccupationInfo!A:B,2,FALSE)</f>
        <v>Bar Attendants</v>
      </c>
      <c r="C488" s="176">
        <v>0.55500000000000005</v>
      </c>
      <c r="D488" s="176">
        <v>5.5000000000000014E-2</v>
      </c>
      <c r="E488" s="176">
        <v>0.16666666666666666</v>
      </c>
      <c r="F488" s="176">
        <v>0.77833333333333332</v>
      </c>
      <c r="G488" s="176">
        <v>0.77833333333333332</v>
      </c>
      <c r="H488" s="176">
        <v>0.44500000000000001</v>
      </c>
      <c r="I488" s="195">
        <f>(CORREL(C488:H488,'Your work interest results'!$B$9:$G$9)+1)/200*100</f>
        <v>0.13209157890936968</v>
      </c>
      <c r="J488" s="200">
        <f t="shared" si="9"/>
        <v>0.13220785797913712</v>
      </c>
      <c r="R488" s="180"/>
    </row>
    <row r="489" spans="1:18" ht="14.5" customHeight="1">
      <c r="A489" s="175">
        <v>431112</v>
      </c>
      <c r="B489" s="175" t="str">
        <f>VLOOKUP(A489,OccupationInfo!A:B,2,FALSE)</f>
        <v>Baristas</v>
      </c>
      <c r="C489" s="176">
        <v>0.61166666666666669</v>
      </c>
      <c r="D489" s="176">
        <v>0</v>
      </c>
      <c r="E489" s="176">
        <v>0.38833333333333336</v>
      </c>
      <c r="F489" s="176">
        <v>0.61166666666666669</v>
      </c>
      <c r="G489" s="176">
        <v>0.61166666666666669</v>
      </c>
      <c r="H489" s="176">
        <v>0.44500000000000001</v>
      </c>
      <c r="I489" s="195">
        <f>(CORREL(C489:H489,'Your work interest results'!$B$9:$G$9)+1)/200*100</f>
        <v>0.24426290849240154</v>
      </c>
      <c r="J489" s="200">
        <f t="shared" si="9"/>
        <v>0.24437654485603791</v>
      </c>
      <c r="R489" s="180"/>
    </row>
    <row r="490" spans="1:18" ht="14.5" customHeight="1">
      <c r="A490" s="175">
        <v>441211</v>
      </c>
      <c r="B490" s="175" t="str">
        <f>VLOOKUP(A490,OccupationInfo!A:B,2,FALSE)</f>
        <v>Emergency Service Workers</v>
      </c>
      <c r="C490" s="176">
        <v>0.55500000000000005</v>
      </c>
      <c r="D490" s="176">
        <v>0.61166666666666669</v>
      </c>
      <c r="E490" s="176">
        <v>5.5000000000000014E-2</v>
      </c>
      <c r="F490" s="176">
        <v>0.27833333333333332</v>
      </c>
      <c r="G490" s="176">
        <v>0.5</v>
      </c>
      <c r="H490" s="176">
        <v>0.88833333333333331</v>
      </c>
      <c r="I490" s="195">
        <f>(CORREL(C490:H490,'Your work interest results'!$B$9:$G$9)+1)/200*100</f>
        <v>0.35837733766828461</v>
      </c>
      <c r="J490" s="200">
        <f t="shared" si="9"/>
        <v>0.35840590909685605</v>
      </c>
      <c r="R490" s="180"/>
    </row>
    <row r="491" spans="1:18" ht="14.5" customHeight="1">
      <c r="A491" s="175">
        <v>441212</v>
      </c>
      <c r="B491" s="175" t="str">
        <f>VLOOKUP(A491,OccupationInfo!A:B,2,FALSE)</f>
        <v>Fire Fighters</v>
      </c>
      <c r="C491" s="176">
        <v>1</v>
      </c>
      <c r="D491" s="176">
        <v>0.22166666666666668</v>
      </c>
      <c r="E491" s="176">
        <v>5.5000000000000014E-2</v>
      </c>
      <c r="F491" s="176">
        <v>5.5000000000000014E-2</v>
      </c>
      <c r="G491" s="176">
        <v>0.44500000000000001</v>
      </c>
      <c r="H491" s="176">
        <v>0.72166666666666668</v>
      </c>
      <c r="I491" s="195">
        <f>(CORREL(C491:H491,'Your work interest results'!$B$9:$G$9)+1)/200*100</f>
        <v>0.51310651590495526</v>
      </c>
      <c r="J491" s="200">
        <f t="shared" si="9"/>
        <v>0.5131309061488577</v>
      </c>
      <c r="R491" s="180"/>
    </row>
    <row r="492" spans="1:18" ht="14.5" customHeight="1">
      <c r="A492" s="175">
        <v>441311</v>
      </c>
      <c r="B492" s="175" t="str">
        <f>VLOOKUP(A492,OccupationInfo!A:B,2,FALSE)</f>
        <v>Detectives</v>
      </c>
      <c r="C492" s="176">
        <v>0.44500000000000001</v>
      </c>
      <c r="D492" s="176">
        <v>0.77833333333333332</v>
      </c>
      <c r="E492" s="176">
        <v>5.5000000000000014E-2</v>
      </c>
      <c r="F492" s="176">
        <v>0.44500000000000001</v>
      </c>
      <c r="G492" s="176">
        <v>0.77833333333333332</v>
      </c>
      <c r="H492" s="176">
        <v>0.38833333333333336</v>
      </c>
      <c r="I492" s="195">
        <f>(CORREL(C492:H492,'Your work interest results'!$B$9:$G$9)+1)/200*100</f>
        <v>0.38805995085748374</v>
      </c>
      <c r="J492" s="200">
        <f t="shared" si="9"/>
        <v>0.38809541185039154</v>
      </c>
      <c r="R492" s="180"/>
    </row>
    <row r="493" spans="1:18" ht="14.5" customHeight="1">
      <c r="A493" s="175">
        <v>441312</v>
      </c>
      <c r="B493" s="175" t="str">
        <f>VLOOKUP(A493,OccupationInfo!A:B,2,FALSE)</f>
        <v>Police Officers</v>
      </c>
      <c r="C493" s="176">
        <v>0.77833333333333332</v>
      </c>
      <c r="D493" s="176">
        <v>0.16666666666666666</v>
      </c>
      <c r="E493" s="176">
        <v>0</v>
      </c>
      <c r="F493" s="176">
        <v>0.55500000000000005</v>
      </c>
      <c r="G493" s="176">
        <v>0.72166666666666668</v>
      </c>
      <c r="H493" s="176">
        <v>0.5</v>
      </c>
      <c r="I493" s="195">
        <f>(CORREL(C493:H493,'Your work interest results'!$B$9:$G$9)+1)/200*100</f>
        <v>0.25441212243723921</v>
      </c>
      <c r="J493" s="200">
        <f t="shared" si="9"/>
        <v>0.25442402719914398</v>
      </c>
      <c r="R493" s="180"/>
    </row>
    <row r="494" spans="1:18" ht="14.5" customHeight="1">
      <c r="A494" s="175">
        <v>442214</v>
      </c>
      <c r="B494" s="175" t="str">
        <f>VLOOKUP(A494,OccupationInfo!A:B,2,FALSE)</f>
        <v>Private Investigators</v>
      </c>
      <c r="C494" s="176">
        <v>0.44500000000000001</v>
      </c>
      <c r="D494" s="176">
        <v>0.33333333333333331</v>
      </c>
      <c r="E494" s="176">
        <v>5.5000000000000014E-2</v>
      </c>
      <c r="F494" s="176">
        <v>0.66666666666666663</v>
      </c>
      <c r="G494" s="176">
        <v>0.94499999999999995</v>
      </c>
      <c r="H494" s="176">
        <v>0.38833333333333336</v>
      </c>
      <c r="I494" s="195">
        <f>(CORREL(C494:H494,'Your work interest results'!$B$9:$G$9)+1)/200*100</f>
        <v>0.14981365128052954</v>
      </c>
      <c r="J494" s="200">
        <f t="shared" si="9"/>
        <v>0.1498252253546036</v>
      </c>
      <c r="R494" s="180"/>
    </row>
    <row r="495" spans="1:18" ht="14.5" customHeight="1">
      <c r="A495" s="175">
        <v>442215</v>
      </c>
      <c r="B495" s="175" t="str">
        <f>VLOOKUP(A495,OccupationInfo!A:B,2,FALSE)</f>
        <v>Retail Loss Prevention Officers</v>
      </c>
      <c r="C495" s="176">
        <v>0.38833333333333336</v>
      </c>
      <c r="D495" s="176">
        <v>0.38833333333333336</v>
      </c>
      <c r="E495" s="176">
        <v>0.11166666666666665</v>
      </c>
      <c r="F495" s="176">
        <v>0.83333333333333337</v>
      </c>
      <c r="G495" s="176">
        <v>0.83333333333333337</v>
      </c>
      <c r="H495" s="176">
        <v>0.11166666666666665</v>
      </c>
      <c r="I495" s="195">
        <f>(CORREL(C495:H495,'Your work interest results'!$B$9:$G$9)+1)/200*100</f>
        <v>0.25051478958762957</v>
      </c>
      <c r="J495" s="200">
        <f t="shared" si="9"/>
        <v>0.2505253604121539</v>
      </c>
      <c r="R495" s="180"/>
    </row>
    <row r="496" spans="1:18" ht="14.5" customHeight="1">
      <c r="A496" s="175">
        <v>451511</v>
      </c>
      <c r="B496" s="175" t="str">
        <f>VLOOKUP(A496,OccupationInfo!A:B,2,FALSE)</f>
        <v>Natural Remedy Consultants</v>
      </c>
      <c r="C496" s="176">
        <v>0.38833333333333336</v>
      </c>
      <c r="D496" s="176">
        <v>0.94499999999999995</v>
      </c>
      <c r="E496" s="176">
        <v>0.5</v>
      </c>
      <c r="F496" s="176">
        <v>0.11166666666666665</v>
      </c>
      <c r="G496" s="176">
        <v>0.11166666666666665</v>
      </c>
      <c r="H496" s="176">
        <v>0.88833333333333331</v>
      </c>
      <c r="I496" s="195">
        <f>(CORREL(C496:H496,'Your work interest results'!$B$9:$G$9)+1)/200*100</f>
        <v>0.68099697581601415</v>
      </c>
      <c r="J496" s="200">
        <f t="shared" si="9"/>
        <v>0.68101071207975039</v>
      </c>
      <c r="R496" s="180"/>
    </row>
    <row r="497" spans="1:18" ht="14.5" customHeight="1">
      <c r="A497" s="175">
        <v>451611</v>
      </c>
      <c r="B497" s="175" t="str">
        <f>VLOOKUP(A497,OccupationInfo!A:B,2,FALSE)</f>
        <v>Tourist Information Officers</v>
      </c>
      <c r="C497" s="176">
        <v>0.11166666666666665</v>
      </c>
      <c r="D497" s="176">
        <v>5.5000000000000014E-2</v>
      </c>
      <c r="E497" s="176">
        <v>0.11166666666666665</v>
      </c>
      <c r="F497" s="176">
        <v>0.88833333333333331</v>
      </c>
      <c r="G497" s="176">
        <v>0.77833333333333332</v>
      </c>
      <c r="H497" s="176">
        <v>0.5</v>
      </c>
      <c r="I497" s="195">
        <f>(CORREL(C497:H497,'Your work interest results'!$B$9:$G$9)+1)/200*100</f>
        <v>3.1382841960151842E-2</v>
      </c>
      <c r="J497" s="200">
        <f t="shared" si="9"/>
        <v>3.1391982727976338E-2</v>
      </c>
      <c r="R497" s="180"/>
    </row>
    <row r="498" spans="1:18" ht="14.5" customHeight="1">
      <c r="A498" s="175">
        <v>451612</v>
      </c>
      <c r="B498" s="175" t="str">
        <f>VLOOKUP(A498,OccupationInfo!A:B,2,FALSE)</f>
        <v>Travel Consultants</v>
      </c>
      <c r="C498" s="176">
        <v>0.22166666666666668</v>
      </c>
      <c r="D498" s="176">
        <v>5.5000000000000014E-2</v>
      </c>
      <c r="E498" s="176">
        <v>0.27833333333333332</v>
      </c>
      <c r="F498" s="176">
        <v>0.77833333333333332</v>
      </c>
      <c r="G498" s="176">
        <v>1</v>
      </c>
      <c r="H498" s="176">
        <v>0.44500000000000001</v>
      </c>
      <c r="I498" s="195">
        <f>(CORREL(C498:H498,'Your work interest results'!$B$9:$G$9)+1)/200*100</f>
        <v>7.6604083727333572E-2</v>
      </c>
      <c r="J498" s="200">
        <f t="shared" si="9"/>
        <v>7.6613092736342578E-2</v>
      </c>
      <c r="R498" s="180"/>
    </row>
    <row r="499" spans="1:18" ht="14.5" customHeight="1">
      <c r="A499" s="175">
        <v>451711</v>
      </c>
      <c r="B499" s="175" t="str">
        <f>VLOOKUP(A499,OccupationInfo!A:B,2,FALSE)</f>
        <v>Flight Attendants</v>
      </c>
      <c r="C499" s="176">
        <v>0.38833333333333336</v>
      </c>
      <c r="D499" s="176">
        <v>5.5000000000000014E-2</v>
      </c>
      <c r="E499" s="176">
        <v>0.22166666666666668</v>
      </c>
      <c r="F499" s="176">
        <v>0.61166666666666669</v>
      </c>
      <c r="G499" s="176">
        <v>0.83333333333333337</v>
      </c>
      <c r="H499" s="176">
        <v>0.72166666666666668</v>
      </c>
      <c r="I499" s="195">
        <f>(CORREL(C499:H499,'Your work interest results'!$B$9:$G$9)+1)/200*100</f>
        <v>4.6052570248597269E-2</v>
      </c>
      <c r="J499" s="200">
        <f t="shared" si="9"/>
        <v>4.6076379772406792E-2</v>
      </c>
      <c r="R499" s="180"/>
    </row>
    <row r="500" spans="1:18" ht="14.5" customHeight="1">
      <c r="A500" s="175">
        <v>452414</v>
      </c>
      <c r="B500" s="175" t="str">
        <f>VLOOKUP(A500,OccupationInfo!A:B,2,FALSE)</f>
        <v>Lifeguards</v>
      </c>
      <c r="C500" s="176">
        <v>0.88833333333333331</v>
      </c>
      <c r="D500" s="176">
        <v>0.27833333333333332</v>
      </c>
      <c r="E500" s="176">
        <v>0</v>
      </c>
      <c r="F500" s="176">
        <v>0.27833333333333332</v>
      </c>
      <c r="G500" s="176">
        <v>0.33333333333333331</v>
      </c>
      <c r="H500" s="176">
        <v>0.83333333333333337</v>
      </c>
      <c r="I500" s="195">
        <f>(CORREL(C500:H500,'Your work interest results'!$B$9:$G$9)+1)/200*100</f>
        <v>0.42742457988945315</v>
      </c>
      <c r="J500" s="200">
        <f t="shared" si="9"/>
        <v>0.42744091975873422</v>
      </c>
      <c r="R500" s="180"/>
    </row>
    <row r="501" spans="1:18" ht="14.5" customHeight="1">
      <c r="A501" s="175">
        <v>511111</v>
      </c>
      <c r="B501" s="175" t="str">
        <f>VLOOKUP(A501,OccupationInfo!A:B,2,FALSE)</f>
        <v>Contract Administrators</v>
      </c>
      <c r="C501" s="176">
        <v>0.44500000000000001</v>
      </c>
      <c r="D501" s="176">
        <v>0.27833333333333332</v>
      </c>
      <c r="E501" s="176">
        <v>0</v>
      </c>
      <c r="F501" s="176">
        <v>0.94499999999999995</v>
      </c>
      <c r="G501" s="176">
        <v>0.88833333333333331</v>
      </c>
      <c r="H501" s="176">
        <v>0.16666666666666666</v>
      </c>
      <c r="I501" s="195">
        <f>(CORREL(C501:H501,'Your work interest results'!$B$9:$G$9)+1)/200*100</f>
        <v>0.19895481241217566</v>
      </c>
      <c r="J501" s="200">
        <f t="shared" si="9"/>
        <v>0.19899945526931853</v>
      </c>
      <c r="R501" s="180"/>
    </row>
    <row r="502" spans="1:18" ht="14.5" customHeight="1">
      <c r="A502" s="175">
        <v>511112</v>
      </c>
      <c r="B502" s="175" t="str">
        <f>VLOOKUP(A502,OccupationInfo!A:B,2,FALSE)</f>
        <v>Program and Project Administrators</v>
      </c>
      <c r="C502" s="176">
        <v>0.16666666666666666</v>
      </c>
      <c r="D502" s="176">
        <v>0.22166666666666668</v>
      </c>
      <c r="E502" s="176">
        <v>0</v>
      </c>
      <c r="F502" s="176">
        <v>0.72166666666666668</v>
      </c>
      <c r="G502" s="176">
        <v>1</v>
      </c>
      <c r="H502" s="176">
        <v>0.27833333333333332</v>
      </c>
      <c r="I502" s="195">
        <f>(CORREL(C502:H502,'Your work interest results'!$B$9:$G$9)+1)/200*100</f>
        <v>0.11349832599932798</v>
      </c>
      <c r="J502" s="200">
        <f t="shared" si="9"/>
        <v>0.11350963821652255</v>
      </c>
      <c r="R502" s="180"/>
    </row>
    <row r="503" spans="1:18" ht="14.5" customHeight="1">
      <c r="A503" s="175">
        <v>512211</v>
      </c>
      <c r="B503" s="175" t="str">
        <f>VLOOKUP(A503,OccupationInfo!A:B,2,FALSE)</f>
        <v>Health Practice Managers</v>
      </c>
      <c r="C503" s="176">
        <v>0.11166666666666665</v>
      </c>
      <c r="D503" s="176">
        <v>0.38833333333333336</v>
      </c>
      <c r="E503" s="176">
        <v>0.11166666666666665</v>
      </c>
      <c r="F503" s="176">
        <v>0.66666666666666663</v>
      </c>
      <c r="G503" s="176">
        <v>1</v>
      </c>
      <c r="H503" s="176">
        <v>0.66666666666666663</v>
      </c>
      <c r="I503" s="195">
        <f>(CORREL(C503:H503,'Your work interest results'!$B$9:$G$9)+1)/200*100</f>
        <v>5.3363930819799621E-2</v>
      </c>
      <c r="J503" s="200">
        <f t="shared" si="9"/>
        <v>5.3384422623078312E-2</v>
      </c>
      <c r="R503" s="180"/>
    </row>
    <row r="504" spans="1:18" ht="14.5" customHeight="1">
      <c r="A504" s="175">
        <v>521211</v>
      </c>
      <c r="B504" s="175" t="str">
        <f>VLOOKUP(A504,OccupationInfo!A:B,2,FALSE)</f>
        <v>Secretaries (General)</v>
      </c>
      <c r="C504" s="176">
        <v>5.5000000000000014E-2</v>
      </c>
      <c r="D504" s="176">
        <v>0</v>
      </c>
      <c r="E504" s="176">
        <v>5.5000000000000014E-2</v>
      </c>
      <c r="F504" s="176">
        <v>1</v>
      </c>
      <c r="G504" s="176">
        <v>0.66666666666666663</v>
      </c>
      <c r="H504" s="176">
        <v>0.33333333333333331</v>
      </c>
      <c r="I504" s="195">
        <f>(CORREL(C504:H504,'Your work interest results'!$B$9:$G$9)+1)/200*100</f>
        <v>7.3854259075091577E-2</v>
      </c>
      <c r="J504" s="200">
        <f t="shared" si="9"/>
        <v>7.3864463156724236E-2</v>
      </c>
      <c r="R504" s="180"/>
    </row>
    <row r="505" spans="1:18" ht="14.5" customHeight="1">
      <c r="A505" s="175">
        <v>521212</v>
      </c>
      <c r="B505" s="175" t="str">
        <f>VLOOKUP(A505,OccupationInfo!A:B,2,FALSE)</f>
        <v>Legal Secretaries</v>
      </c>
      <c r="C505" s="176">
        <v>0.22166666666666668</v>
      </c>
      <c r="D505" s="176">
        <v>0.16666666666666666</v>
      </c>
      <c r="E505" s="176">
        <v>0</v>
      </c>
      <c r="F505" s="176">
        <v>1</v>
      </c>
      <c r="G505" s="176">
        <v>0.55500000000000005</v>
      </c>
      <c r="H505" s="176">
        <v>0.22166666666666668</v>
      </c>
      <c r="I505" s="195">
        <f>(CORREL(C505:H505,'Your work interest results'!$B$9:$G$9)+1)/200*100</f>
        <v>0.14926872291639076</v>
      </c>
      <c r="J505" s="200">
        <f t="shared" si="9"/>
        <v>0.14928544532441751</v>
      </c>
      <c r="R505" s="180"/>
    </row>
    <row r="506" spans="1:18" ht="14.5" customHeight="1">
      <c r="A506" s="175">
        <v>532111</v>
      </c>
      <c r="B506" s="175" t="str">
        <f>VLOOKUP(A506,OccupationInfo!A:B,2,FALSE)</f>
        <v>Data Entry Operators</v>
      </c>
      <c r="C506" s="176">
        <v>0.55500000000000005</v>
      </c>
      <c r="D506" s="176">
        <v>0.27833333333333332</v>
      </c>
      <c r="E506" s="176">
        <v>0</v>
      </c>
      <c r="F506" s="176">
        <v>1</v>
      </c>
      <c r="G506" s="176">
        <v>0.38833333333333336</v>
      </c>
      <c r="H506" s="176">
        <v>0</v>
      </c>
      <c r="I506" s="195">
        <f>(CORREL(C506:H506,'Your work interest results'!$B$9:$G$9)+1)/200*100</f>
        <v>0.36589633656505388</v>
      </c>
      <c r="J506" s="200">
        <f t="shared" si="9"/>
        <v>0.36593479810351542</v>
      </c>
      <c r="R506" s="180"/>
    </row>
    <row r="507" spans="1:18" ht="14.5" customHeight="1">
      <c r="A507" s="175">
        <v>542112</v>
      </c>
      <c r="B507" s="175" t="str">
        <f>VLOOKUP(A507,OccupationInfo!A:B,2,FALSE)</f>
        <v>Admissions Clerks</v>
      </c>
      <c r="C507" s="176">
        <v>0.33333333333333331</v>
      </c>
      <c r="D507" s="176">
        <v>0.38833333333333336</v>
      </c>
      <c r="E507" s="176">
        <v>5.5000000000000014E-2</v>
      </c>
      <c r="F507" s="176">
        <v>1</v>
      </c>
      <c r="G507" s="176">
        <v>0.38833333333333336</v>
      </c>
      <c r="H507" s="176">
        <v>0.55500000000000005</v>
      </c>
      <c r="I507" s="195">
        <f>(CORREL(C507:H507,'Your work interest results'!$B$9:$G$9)+1)/200*100</f>
        <v>0.16003583616205225</v>
      </c>
      <c r="J507" s="200">
        <f t="shared" si="9"/>
        <v>0.16086916949538557</v>
      </c>
      <c r="R507" s="180"/>
    </row>
    <row r="508" spans="1:18" ht="14.5" customHeight="1">
      <c r="A508" s="175">
        <v>542113</v>
      </c>
      <c r="B508" s="175" t="str">
        <f>VLOOKUP(A508,OccupationInfo!A:B,2,FALSE)</f>
        <v>Hotel and Motel Receptionists</v>
      </c>
      <c r="C508" s="176">
        <v>0.22166666666666668</v>
      </c>
      <c r="D508" s="176">
        <v>0</v>
      </c>
      <c r="E508" s="176">
        <v>5.5000000000000014E-2</v>
      </c>
      <c r="F508" s="176">
        <v>0.83333333333333337</v>
      </c>
      <c r="G508" s="176">
        <v>0.72166666666666668</v>
      </c>
      <c r="H508" s="176">
        <v>0.5</v>
      </c>
      <c r="I508" s="195">
        <f>(CORREL(C508:H508,'Your work interest results'!$B$9:$G$9)+1)/200*100</f>
        <v>3.5718368949018697E-2</v>
      </c>
      <c r="J508" s="200">
        <f t="shared" si="9"/>
        <v>3.5738210218859964E-2</v>
      </c>
      <c r="R508" s="180"/>
    </row>
    <row r="509" spans="1:18" ht="14.5" customHeight="1">
      <c r="A509" s="175">
        <v>542114</v>
      </c>
      <c r="B509" s="175" t="str">
        <f>VLOOKUP(A509,OccupationInfo!A:B,2,FALSE)</f>
        <v>Medical Receptionists</v>
      </c>
      <c r="C509" s="176">
        <v>0.33333333333333331</v>
      </c>
      <c r="D509" s="176">
        <v>0.38833333333333336</v>
      </c>
      <c r="E509" s="176">
        <v>5.5000000000000014E-2</v>
      </c>
      <c r="F509" s="176">
        <v>1</v>
      </c>
      <c r="G509" s="176">
        <v>0.38833333333333336</v>
      </c>
      <c r="H509" s="176">
        <v>0.55500000000000005</v>
      </c>
      <c r="I509" s="195">
        <f>(CORREL(C509:H509,'Your work interest results'!$B$9:$G$9)+1)/200*100</f>
        <v>0.16003583616205225</v>
      </c>
      <c r="J509" s="200">
        <f t="shared" si="9"/>
        <v>0.16005076153518658</v>
      </c>
      <c r="R509" s="180"/>
    </row>
    <row r="510" spans="1:18" ht="14.5" customHeight="1">
      <c r="A510" s="175">
        <v>551111</v>
      </c>
      <c r="B510" s="175" t="str">
        <f>VLOOKUP(A510,OccupationInfo!A:B,2,FALSE)</f>
        <v>Accounts Clerks</v>
      </c>
      <c r="C510" s="176">
        <v>0.22166666666666668</v>
      </c>
      <c r="D510" s="176">
        <v>0.22166666666666668</v>
      </c>
      <c r="E510" s="176">
        <v>0</v>
      </c>
      <c r="F510" s="176">
        <v>1</v>
      </c>
      <c r="G510" s="176">
        <v>0.44500000000000001</v>
      </c>
      <c r="H510" s="176">
        <v>0.11166666666666665</v>
      </c>
      <c r="I510" s="195">
        <f>(CORREL(C510:H510,'Your work interest results'!$B$9:$G$9)+1)/200*100</f>
        <v>0.21639214429548609</v>
      </c>
      <c r="J510" s="200">
        <f t="shared" si="9"/>
        <v>0.21889214429548609</v>
      </c>
      <c r="R510" s="180"/>
    </row>
    <row r="511" spans="1:18" ht="14.5" customHeight="1">
      <c r="A511" s="175">
        <v>551112</v>
      </c>
      <c r="B511" s="175" t="str">
        <f>VLOOKUP(A511,OccupationInfo!A:B,2,FALSE)</f>
        <v>Cost Clerks</v>
      </c>
      <c r="C511" s="176">
        <v>0.33333333333333331</v>
      </c>
      <c r="D511" s="176">
        <v>0.22166666666666668</v>
      </c>
      <c r="E511" s="176">
        <v>0</v>
      </c>
      <c r="F511" s="176">
        <v>1</v>
      </c>
      <c r="G511" s="176">
        <v>0.66666666666666663</v>
      </c>
      <c r="H511" s="176">
        <v>0.22166666666666668</v>
      </c>
      <c r="I511" s="195">
        <f>(CORREL(C511:H511,'Your work interest results'!$B$9:$G$9)+1)/200*100</f>
        <v>0.16469467467214893</v>
      </c>
      <c r="J511" s="200">
        <f t="shared" si="9"/>
        <v>0.16473704755350488</v>
      </c>
      <c r="R511" s="180"/>
    </row>
    <row r="512" spans="1:18" ht="14.5" customHeight="1">
      <c r="A512" s="175">
        <v>552312</v>
      </c>
      <c r="B512" s="175" t="str">
        <f>VLOOKUP(A512,OccupationInfo!A:B,2,FALSE)</f>
        <v>Insurance Consultants</v>
      </c>
      <c r="C512" s="176">
        <v>0</v>
      </c>
      <c r="D512" s="176">
        <v>0.11166666666666665</v>
      </c>
      <c r="E512" s="176">
        <v>0</v>
      </c>
      <c r="F512" s="176">
        <v>1</v>
      </c>
      <c r="G512" s="176">
        <v>0.55500000000000005</v>
      </c>
      <c r="H512" s="176">
        <v>0.22166666666666668</v>
      </c>
      <c r="I512" s="195">
        <f>(CORREL(C512:H512,'Your work interest results'!$B$9:$G$9)+1)/200*100</f>
        <v>0.1140195600669287</v>
      </c>
      <c r="J512" s="200">
        <f t="shared" si="9"/>
        <v>0.11403754567843949</v>
      </c>
      <c r="R512" s="180"/>
    </row>
    <row r="513" spans="1:18" ht="14.5" customHeight="1">
      <c r="A513" s="175">
        <v>552313</v>
      </c>
      <c r="B513" s="175" t="str">
        <f>VLOOKUP(A513,OccupationInfo!A:B,2,FALSE)</f>
        <v>Money Market Clerks</v>
      </c>
      <c r="C513" s="176">
        <v>0.27833333333333332</v>
      </c>
      <c r="D513" s="176">
        <v>0.11166666666666665</v>
      </c>
      <c r="E513" s="176">
        <v>0</v>
      </c>
      <c r="F513" s="176">
        <v>1</v>
      </c>
      <c r="G513" s="176">
        <v>0.72166666666666668</v>
      </c>
      <c r="H513" s="176">
        <v>0.33333333333333331</v>
      </c>
      <c r="I513" s="195">
        <f>(CORREL(C513:H513,'Your work interest results'!$B$9:$G$9)+1)/200*100</f>
        <v>0.10098857061954991</v>
      </c>
      <c r="J513" s="200">
        <f t="shared" si="9"/>
        <v>0.10100265512659216</v>
      </c>
      <c r="R513" s="180"/>
    </row>
    <row r="514" spans="1:18" ht="14.5" customHeight="1">
      <c r="A514" s="175">
        <v>561211</v>
      </c>
      <c r="B514" s="175" t="str">
        <f>VLOOKUP(A514,OccupationInfo!A:B,2,FALSE)</f>
        <v>Couriers</v>
      </c>
      <c r="C514" s="176">
        <v>1</v>
      </c>
      <c r="D514" s="176">
        <v>0</v>
      </c>
      <c r="E514" s="176">
        <v>0</v>
      </c>
      <c r="F514" s="176">
        <v>0.38833333333333336</v>
      </c>
      <c r="G514" s="176">
        <v>0.33333333333333331</v>
      </c>
      <c r="H514" s="176">
        <v>0.11166666666666665</v>
      </c>
      <c r="I514" s="195">
        <f>(CORREL(C514:H514,'Your work interest results'!$B$9:$G$9)+1)/200*100</f>
        <v>0.54025629193219948</v>
      </c>
      <c r="J514" s="200">
        <f t="shared" si="9"/>
        <v>0.5402979585988662</v>
      </c>
      <c r="R514" s="180"/>
    </row>
    <row r="515" spans="1:18" ht="14.5" customHeight="1">
      <c r="A515" s="175">
        <v>561212</v>
      </c>
      <c r="B515" s="175" t="str">
        <f>VLOOKUP(A515,OccupationInfo!A:B,2,FALSE)</f>
        <v>Postal Delivery Officers</v>
      </c>
      <c r="C515" s="176">
        <v>0.77833333333333332</v>
      </c>
      <c r="D515" s="176">
        <v>5.5000000000000014E-2</v>
      </c>
      <c r="E515" s="176">
        <v>0</v>
      </c>
      <c r="F515" s="176">
        <v>0.88833333333333331</v>
      </c>
      <c r="G515" s="176">
        <v>0.38833333333333336</v>
      </c>
      <c r="H515" s="176">
        <v>0.33333333333333331</v>
      </c>
      <c r="I515" s="195">
        <f>(CORREL(C515:H515,'Your work interest results'!$B$9:$G$9)+1)/200*100</f>
        <v>0.30557527929040129</v>
      </c>
      <c r="J515" s="200">
        <f t="shared" si="9"/>
        <v>0.30558707174323146</v>
      </c>
      <c r="R515" s="180"/>
    </row>
    <row r="516" spans="1:18" ht="14.5" customHeight="1">
      <c r="A516" s="175">
        <v>561912</v>
      </c>
      <c r="B516" s="175" t="str">
        <f>VLOOKUP(A516,OccupationInfo!A:B,2,FALSE)</f>
        <v>Meter Readers</v>
      </c>
      <c r="C516" s="176">
        <v>0.72166666666666668</v>
      </c>
      <c r="D516" s="176">
        <v>0.11166666666666665</v>
      </c>
      <c r="E516" s="176">
        <v>0</v>
      </c>
      <c r="F516" s="176">
        <v>1</v>
      </c>
      <c r="G516" s="176">
        <v>0.27833333333333332</v>
      </c>
      <c r="H516" s="176">
        <v>0.27833333333333332</v>
      </c>
      <c r="I516" s="195">
        <f>(CORREL(C516:H516,'Your work interest results'!$B$9:$G$9)+1)/200*100</f>
        <v>0.32791754613975954</v>
      </c>
      <c r="J516" s="200">
        <f t="shared" si="9"/>
        <v>0.32793216602280045</v>
      </c>
      <c r="R516" s="180"/>
    </row>
    <row r="517" spans="1:18" ht="14.5" customHeight="1">
      <c r="A517" s="175">
        <v>561913</v>
      </c>
      <c r="B517" s="175" t="str">
        <f>VLOOKUP(A517,OccupationInfo!A:B,2,FALSE)</f>
        <v>Parking Inspectors</v>
      </c>
      <c r="C517" s="176">
        <v>1</v>
      </c>
      <c r="D517" s="176">
        <v>5.5000000000000014E-2</v>
      </c>
      <c r="E517" s="176">
        <v>0</v>
      </c>
      <c r="F517" s="176">
        <v>0.66666666666666663</v>
      </c>
      <c r="G517" s="176">
        <v>0.38833333333333336</v>
      </c>
      <c r="H517" s="176">
        <v>0.27833333333333332</v>
      </c>
      <c r="I517" s="195">
        <f>(CORREL(C517:H517,'Your work interest results'!$B$9:$G$9)+1)/200*100</f>
        <v>0.43327709780763263</v>
      </c>
      <c r="J517" s="200">
        <f t="shared" ref="J517:J580" si="10">I517+1/COUNTIF($B$4:$B$592,"&lt;="&amp;B517)/200</f>
        <v>0.43328975603548076</v>
      </c>
      <c r="R517" s="180"/>
    </row>
    <row r="518" spans="1:18" ht="14.5" customHeight="1">
      <c r="A518" s="175">
        <v>591112</v>
      </c>
      <c r="B518" s="175" t="str">
        <f>VLOOKUP(A518,OccupationInfo!A:B,2,FALSE)</f>
        <v>Production Clerks</v>
      </c>
      <c r="C518" s="176">
        <v>0.27833333333333332</v>
      </c>
      <c r="D518" s="176">
        <v>0.11166666666666665</v>
      </c>
      <c r="E518" s="176">
        <v>0</v>
      </c>
      <c r="F518" s="176">
        <v>0.94499999999999995</v>
      </c>
      <c r="G518" s="176">
        <v>0.72166666666666668</v>
      </c>
      <c r="H518" s="176">
        <v>0.11166666666666665</v>
      </c>
      <c r="I518" s="195">
        <f>(CORREL(C518:H518,'Your work interest results'!$B$9:$G$9)+1)/200*100</f>
        <v>0.16890898121060727</v>
      </c>
      <c r="J518" s="200">
        <f t="shared" si="10"/>
        <v>0.16892034484697091</v>
      </c>
      <c r="R518" s="180"/>
    </row>
    <row r="519" spans="1:18" ht="14.5" customHeight="1">
      <c r="A519" s="175">
        <v>591113</v>
      </c>
      <c r="B519" s="175" t="str">
        <f>VLOOKUP(A519,OccupationInfo!A:B,2,FALSE)</f>
        <v>Purchasing Officers</v>
      </c>
      <c r="C519" s="176">
        <v>0.16666666666666666</v>
      </c>
      <c r="D519" s="176">
        <v>0.11166666666666665</v>
      </c>
      <c r="E519" s="176">
        <v>0</v>
      </c>
      <c r="F519" s="176">
        <v>1</v>
      </c>
      <c r="G519" s="176">
        <v>0.55500000000000005</v>
      </c>
      <c r="H519" s="176">
        <v>0</v>
      </c>
      <c r="I519" s="195">
        <f>(CORREL(C519:H519,'Your work interest results'!$B$9:$G$9)+1)/200*100</f>
        <v>0.20644816034927879</v>
      </c>
      <c r="J519" s="200">
        <f t="shared" si="10"/>
        <v>0.20645932106356452</v>
      </c>
      <c r="R519" s="180"/>
    </row>
    <row r="520" spans="1:18" ht="14.5" customHeight="1">
      <c r="A520" s="175">
        <v>591115</v>
      </c>
      <c r="B520" s="175" t="str">
        <f>VLOOKUP(A520,OccupationInfo!A:B,2,FALSE)</f>
        <v>Stock Clerks</v>
      </c>
      <c r="C520" s="176">
        <v>0.88833333333333331</v>
      </c>
      <c r="D520" s="176">
        <v>0</v>
      </c>
      <c r="E520" s="176">
        <v>0</v>
      </c>
      <c r="F520" s="176">
        <v>0.88833333333333331</v>
      </c>
      <c r="G520" s="176">
        <v>0.27833333333333332</v>
      </c>
      <c r="H520" s="176">
        <v>5.5000000000000014E-2</v>
      </c>
      <c r="I520" s="195">
        <f>(CORREL(C520:H520,'Your work interest results'!$B$9:$G$9)+1)/200*100</f>
        <v>0.428936324641782</v>
      </c>
      <c r="J520" s="200">
        <f t="shared" si="10"/>
        <v>0.42894595855314999</v>
      </c>
      <c r="R520" s="180"/>
    </row>
    <row r="521" spans="1:18" ht="14.5" customHeight="1">
      <c r="A521" s="175">
        <v>591116</v>
      </c>
      <c r="B521" s="175" t="str">
        <f>VLOOKUP(A521,OccupationInfo!A:B,2,FALSE)</f>
        <v>Warehouse Administrators</v>
      </c>
      <c r="C521" s="176">
        <v>0.88833333333333331</v>
      </c>
      <c r="D521" s="176">
        <v>0</v>
      </c>
      <c r="E521" s="176">
        <v>0</v>
      </c>
      <c r="F521" s="176">
        <v>0.88833333333333331</v>
      </c>
      <c r="G521" s="176">
        <v>0.27833333333333332</v>
      </c>
      <c r="H521" s="176">
        <v>5.5000000000000014E-2</v>
      </c>
      <c r="I521" s="195">
        <f>(CORREL(C521:H521,'Your work interest results'!$B$9:$G$9)+1)/200*100</f>
        <v>0.428936324641782</v>
      </c>
      <c r="J521" s="200">
        <f t="shared" si="10"/>
        <v>0.42894503544317575</v>
      </c>
      <c r="R521" s="180"/>
    </row>
    <row r="522" spans="1:18" ht="14.5" customHeight="1">
      <c r="A522" s="175">
        <v>591117</v>
      </c>
      <c r="B522" s="175" t="str">
        <f>VLOOKUP(A522,OccupationInfo!A:B,2,FALSE)</f>
        <v>Order Clerks</v>
      </c>
      <c r="C522" s="176">
        <v>0.33333333333333331</v>
      </c>
      <c r="D522" s="176">
        <v>5.5000000000000014E-2</v>
      </c>
      <c r="E522" s="176">
        <v>5.5000000000000014E-2</v>
      </c>
      <c r="F522" s="176">
        <v>1</v>
      </c>
      <c r="G522" s="176">
        <v>0.66666666666666663</v>
      </c>
      <c r="H522" s="176">
        <v>0.5</v>
      </c>
      <c r="I522" s="195">
        <f>(CORREL(C522:H522,'Your work interest results'!$B$9:$G$9)+1)/200*100</f>
        <v>7.2232047941313826E-2</v>
      </c>
      <c r="J522" s="200">
        <f t="shared" si="10"/>
        <v>7.2245102771601039E-2</v>
      </c>
      <c r="R522" s="180"/>
    </row>
    <row r="523" spans="1:18" ht="14.5" customHeight="1">
      <c r="A523" s="175">
        <v>599914</v>
      </c>
      <c r="B523" s="175" t="str">
        <f>VLOOKUP(A523,OccupationInfo!A:B,2,FALSE)</f>
        <v>Radio Despatchers</v>
      </c>
      <c r="C523" s="176">
        <v>0.88833333333333331</v>
      </c>
      <c r="D523" s="176">
        <v>0.16666666666666666</v>
      </c>
      <c r="E523" s="176">
        <v>5.5000000000000014E-2</v>
      </c>
      <c r="F523" s="176">
        <v>0.55500000000000005</v>
      </c>
      <c r="G523" s="176">
        <v>0.16666666666666666</v>
      </c>
      <c r="H523" s="176">
        <v>0</v>
      </c>
      <c r="I523" s="195">
        <f>(CORREL(C523:H523,'Your work interest results'!$B$9:$G$9)+1)/200*100</f>
        <v>0.60262819562334313</v>
      </c>
      <c r="J523" s="200">
        <f t="shared" si="10"/>
        <v>0.60263925757024583</v>
      </c>
      <c r="R523" s="180"/>
    </row>
    <row r="524" spans="1:18" ht="14.5" customHeight="1">
      <c r="A524" s="175">
        <v>599915</v>
      </c>
      <c r="B524" s="175" t="str">
        <f>VLOOKUP(A524,OccupationInfo!A:B,2,FALSE)</f>
        <v>Clinical Coders</v>
      </c>
      <c r="C524" s="176">
        <v>0.16666666666666666</v>
      </c>
      <c r="D524" s="176">
        <v>0</v>
      </c>
      <c r="E524" s="176">
        <v>0</v>
      </c>
      <c r="F524" s="176">
        <v>1</v>
      </c>
      <c r="G524" s="176">
        <v>0.44500000000000001</v>
      </c>
      <c r="H524" s="176">
        <v>0.22166666666666668</v>
      </c>
      <c r="I524" s="195">
        <f>(CORREL(C524:H524,'Your work interest results'!$B$9:$G$9)+1)/200*100</f>
        <v>0.13783420475018549</v>
      </c>
      <c r="J524" s="200">
        <f t="shared" si="10"/>
        <v>0.13788522515834875</v>
      </c>
      <c r="R524" s="180"/>
    </row>
    <row r="525" spans="1:18" ht="14.5" customHeight="1">
      <c r="A525" s="175">
        <v>599916</v>
      </c>
      <c r="B525" s="175" t="str">
        <f>VLOOKUP(A525,OccupationInfo!A:B,2,FALSE)</f>
        <v>Facilities Administrators</v>
      </c>
      <c r="C525" s="176">
        <v>0.16666666666666666</v>
      </c>
      <c r="D525" s="176">
        <v>0.22166666666666668</v>
      </c>
      <c r="E525" s="176">
        <v>0</v>
      </c>
      <c r="F525" s="176">
        <v>0.72166666666666668</v>
      </c>
      <c r="G525" s="176">
        <v>1</v>
      </c>
      <c r="H525" s="176">
        <v>0.27833333333333332</v>
      </c>
      <c r="I525" s="195">
        <f>(CORREL(C525:H525,'Your work interest results'!$B$9:$G$9)+1)/200*100</f>
        <v>0.11349832599932798</v>
      </c>
      <c r="J525" s="200">
        <f t="shared" si="10"/>
        <v>0.11352506396724242</v>
      </c>
      <c r="R525" s="180"/>
    </row>
    <row r="526" spans="1:18" ht="14.5" customHeight="1">
      <c r="A526" s="175">
        <v>611111</v>
      </c>
      <c r="B526" s="175" t="str">
        <f>VLOOKUP(A526,OccupationInfo!A:B,2,FALSE)</f>
        <v>Auctioneers</v>
      </c>
      <c r="C526" s="176">
        <v>0.11166666666666665</v>
      </c>
      <c r="D526" s="176">
        <v>0</v>
      </c>
      <c r="E526" s="176">
        <v>0.5</v>
      </c>
      <c r="F526" s="176">
        <v>0.16666666666666666</v>
      </c>
      <c r="G526" s="176">
        <v>0.77833333333333332</v>
      </c>
      <c r="H526" s="176">
        <v>0.83333333333333337</v>
      </c>
      <c r="I526" s="195">
        <f>(CORREL(C526:H526,'Your work interest results'!$B$9:$G$9)+1)/200*100</f>
        <v>0.20196430905968979</v>
      </c>
      <c r="J526" s="200">
        <f t="shared" si="10"/>
        <v>0.20211136788321921</v>
      </c>
      <c r="R526" s="180"/>
    </row>
    <row r="527" spans="1:18" ht="14.5" customHeight="1">
      <c r="A527" s="175">
        <v>611112</v>
      </c>
      <c r="B527" s="175" t="str">
        <f>VLOOKUP(A527,OccupationInfo!A:B,2,FALSE)</f>
        <v>Stock and Station Agents</v>
      </c>
      <c r="C527" s="176">
        <v>0.5</v>
      </c>
      <c r="D527" s="176">
        <v>5.5000000000000014E-2</v>
      </c>
      <c r="E527" s="176">
        <v>0.11166666666666665</v>
      </c>
      <c r="F527" s="176">
        <v>0.83333333333333337</v>
      </c>
      <c r="G527" s="176">
        <v>0.88833333333333331</v>
      </c>
      <c r="H527" s="176">
        <v>0.27833333333333332</v>
      </c>
      <c r="I527" s="195">
        <f>(CORREL(C527:H527,'Your work interest results'!$B$9:$G$9)+1)/200*100</f>
        <v>0.16015378979306227</v>
      </c>
      <c r="J527" s="200">
        <f t="shared" si="10"/>
        <v>0.16016344230271479</v>
      </c>
      <c r="R527" s="180"/>
    </row>
    <row r="528" spans="1:18" ht="14.5" customHeight="1">
      <c r="A528" s="175">
        <v>612112</v>
      </c>
      <c r="B528" s="175" t="str">
        <f>VLOOKUP(A528,OccupationInfo!A:B,2,FALSE)</f>
        <v>Property Managers</v>
      </c>
      <c r="C528" s="176">
        <v>0.33333333333333331</v>
      </c>
      <c r="D528" s="176">
        <v>0</v>
      </c>
      <c r="E528" s="176">
        <v>5.5000000000000014E-2</v>
      </c>
      <c r="F528" s="176">
        <v>0.77833333333333332</v>
      </c>
      <c r="G528" s="176">
        <v>1</v>
      </c>
      <c r="H528" s="176">
        <v>0.44500000000000001</v>
      </c>
      <c r="I528" s="195">
        <f>(CORREL(C528:H528,'Your work interest results'!$B$9:$G$9)+1)/200*100</f>
        <v>7.6201420183681368E-2</v>
      </c>
      <c r="J528" s="200">
        <f t="shared" si="10"/>
        <v>7.621270686539694E-2</v>
      </c>
      <c r="R528" s="180"/>
    </row>
    <row r="529" spans="1:18" ht="14.5" customHeight="1">
      <c r="A529" s="175">
        <v>612114</v>
      </c>
      <c r="B529" s="175" t="str">
        <f>VLOOKUP(A529,OccupationInfo!A:B,2,FALSE)</f>
        <v>Real Estate Agents</v>
      </c>
      <c r="C529" s="176">
        <v>0.38833333333333336</v>
      </c>
      <c r="D529" s="176">
        <v>0</v>
      </c>
      <c r="E529" s="176">
        <v>5.5000000000000014E-2</v>
      </c>
      <c r="F529" s="176">
        <v>0.77833333333333332</v>
      </c>
      <c r="G529" s="176">
        <v>1</v>
      </c>
      <c r="H529" s="176">
        <v>0.38833333333333336</v>
      </c>
      <c r="I529" s="195">
        <f>(CORREL(C529:H529,'Your work interest results'!$B$9:$G$9)+1)/200*100</f>
        <v>0.10043313299883422</v>
      </c>
      <c r="J529" s="200">
        <f t="shared" si="10"/>
        <v>0.10044407391787141</v>
      </c>
      <c r="R529" s="180"/>
    </row>
    <row r="530" spans="1:18" ht="14.5" customHeight="1">
      <c r="A530" s="175">
        <v>612115</v>
      </c>
      <c r="B530" s="175" t="str">
        <f>VLOOKUP(A530,OccupationInfo!A:B,2,FALSE)</f>
        <v>Real Estate Representatives</v>
      </c>
      <c r="C530" s="176">
        <v>0.38833333333333336</v>
      </c>
      <c r="D530" s="176">
        <v>5.5000000000000014E-2</v>
      </c>
      <c r="E530" s="176">
        <v>0.11166666666666665</v>
      </c>
      <c r="F530" s="176">
        <v>0.72166666666666668</v>
      </c>
      <c r="G530" s="176">
        <v>1</v>
      </c>
      <c r="H530" s="176">
        <v>0.44500000000000001</v>
      </c>
      <c r="I530" s="195">
        <f>(CORREL(C530:H530,'Your work interest results'!$B$9:$G$9)+1)/200*100</f>
        <v>9.2121940956914727E-2</v>
      </c>
      <c r="J530" s="200">
        <f t="shared" si="10"/>
        <v>9.2132857987482414E-2</v>
      </c>
      <c r="R530" s="180"/>
    </row>
    <row r="531" spans="1:18" ht="14.5" customHeight="1">
      <c r="A531" s="175">
        <v>621311</v>
      </c>
      <c r="B531" s="175" t="str">
        <f>VLOOKUP(A531,OccupationInfo!A:B,2,FALSE)</f>
        <v>Motor Vehicle and Caravan Salespersons</v>
      </c>
      <c r="C531" s="176">
        <v>0.27833333333333332</v>
      </c>
      <c r="D531" s="176">
        <v>0</v>
      </c>
      <c r="E531" s="176">
        <v>0.11166666666666665</v>
      </c>
      <c r="F531" s="176">
        <v>0.5</v>
      </c>
      <c r="G531" s="176">
        <v>1</v>
      </c>
      <c r="H531" s="176">
        <v>0.38833333333333336</v>
      </c>
      <c r="I531" s="195">
        <f>(CORREL(C531:H531,'Your work interest results'!$B$9:$G$9)+1)/200*100</f>
        <v>0.11331999221819272</v>
      </c>
      <c r="J531" s="200">
        <f t="shared" si="10"/>
        <v>0.11333399782043362</v>
      </c>
      <c r="R531" s="180"/>
    </row>
    <row r="532" spans="1:18" ht="14.5" customHeight="1">
      <c r="A532" s="175">
        <v>621312</v>
      </c>
      <c r="B532" s="175" t="str">
        <f>VLOOKUP(A532,OccupationInfo!A:B,2,FALSE)</f>
        <v>Motor Vehicle Parts Interpreters</v>
      </c>
      <c r="C532" s="176">
        <v>0.5</v>
      </c>
      <c r="D532" s="176">
        <v>5.5000000000000014E-2</v>
      </c>
      <c r="E532" s="176">
        <v>0</v>
      </c>
      <c r="F532" s="176">
        <v>0.83333333333333337</v>
      </c>
      <c r="G532" s="176">
        <v>0.94499999999999995</v>
      </c>
      <c r="H532" s="176">
        <v>0.33333333333333331</v>
      </c>
      <c r="I532" s="195">
        <f>(CORREL(C532:H532,'Your work interest results'!$B$9:$G$9)+1)/200*100</f>
        <v>0.13704190620361534</v>
      </c>
      <c r="J532" s="200">
        <f t="shared" si="10"/>
        <v>0.13705583378021702</v>
      </c>
      <c r="R532" s="180"/>
    </row>
    <row r="533" spans="1:18" ht="14.5" customHeight="1">
      <c r="A533" s="175">
        <v>621911</v>
      </c>
      <c r="B533" s="175" t="str">
        <f>VLOOKUP(A533,OccupationInfo!A:B,2,FALSE)</f>
        <v>Materials Recyclers</v>
      </c>
      <c r="C533" s="176">
        <v>0.94499999999999995</v>
      </c>
      <c r="D533" s="176">
        <v>5.5000000000000014E-2</v>
      </c>
      <c r="E533" s="176">
        <v>5.5000000000000014E-2</v>
      </c>
      <c r="F533" s="176">
        <v>0.94499999999999995</v>
      </c>
      <c r="G533" s="176">
        <v>0.11166666666666665</v>
      </c>
      <c r="H533" s="176">
        <v>5.5000000000000014E-2</v>
      </c>
      <c r="I533" s="195">
        <f>(CORREL(C533:H533,'Your work interest results'!$B$9:$G$9)+1)/200*100</f>
        <v>0.48857593954334644</v>
      </c>
      <c r="J533" s="200">
        <f t="shared" si="10"/>
        <v>0.48859141941950746</v>
      </c>
      <c r="R533" s="180"/>
    </row>
    <row r="534" spans="1:18" ht="14.5" customHeight="1">
      <c r="A534" s="175">
        <v>621912</v>
      </c>
      <c r="B534" s="175" t="str">
        <f>VLOOKUP(A534,OccupationInfo!A:B,2,FALSE)</f>
        <v>Rental Salespersons</v>
      </c>
      <c r="C534" s="176">
        <v>0.22166666666666668</v>
      </c>
      <c r="D534" s="176">
        <v>0</v>
      </c>
      <c r="E534" s="176">
        <v>5.5000000000000014E-2</v>
      </c>
      <c r="F534" s="176">
        <v>0.77833333333333332</v>
      </c>
      <c r="G534" s="176">
        <v>0.66666666666666663</v>
      </c>
      <c r="H534" s="176">
        <v>0.27833333333333332</v>
      </c>
      <c r="I534" s="195">
        <f>(CORREL(C534:H534,'Your work interest results'!$B$9:$G$9)+1)/200*100</f>
        <v>8.7793506681411615E-2</v>
      </c>
      <c r="J534" s="200">
        <f t="shared" si="10"/>
        <v>8.780414497928396E-2</v>
      </c>
      <c r="R534" s="180"/>
    </row>
    <row r="535" spans="1:18" ht="14.5" customHeight="1">
      <c r="A535" s="175">
        <v>639111</v>
      </c>
      <c r="B535" s="175" t="str">
        <f>VLOOKUP(A535,OccupationInfo!A:B,2,FALSE)</f>
        <v>Models</v>
      </c>
      <c r="C535" s="176">
        <v>0.61166666666666669</v>
      </c>
      <c r="D535" s="176">
        <v>0</v>
      </c>
      <c r="E535" s="176">
        <v>0.88833333333333331</v>
      </c>
      <c r="F535" s="176">
        <v>0.27833333333333332</v>
      </c>
      <c r="G535" s="176">
        <v>0.72166666666666668</v>
      </c>
      <c r="H535" s="176">
        <v>5.5000000000000014E-2</v>
      </c>
      <c r="I535" s="195">
        <f>(CORREL(C535:H535,'Your work interest results'!$B$9:$G$9)+1)/200*100</f>
        <v>0.61043316963516281</v>
      </c>
      <c r="J535" s="200">
        <f t="shared" si="10"/>
        <v>0.61044729392894814</v>
      </c>
      <c r="R535" s="180"/>
    </row>
    <row r="536" spans="1:18" ht="14.5" customHeight="1">
      <c r="A536" s="175">
        <v>639112</v>
      </c>
      <c r="B536" s="175" t="str">
        <f>VLOOKUP(A536,OccupationInfo!A:B,2,FALSE)</f>
        <v>Sales Demonstrators</v>
      </c>
      <c r="C536" s="176">
        <v>0.44500000000000001</v>
      </c>
      <c r="D536" s="176">
        <v>0</v>
      </c>
      <c r="E536" s="176">
        <v>0.16666666666666666</v>
      </c>
      <c r="F536" s="176">
        <v>0.66666666666666663</v>
      </c>
      <c r="G536" s="176">
        <v>1</v>
      </c>
      <c r="H536" s="176">
        <v>0.27833333333333332</v>
      </c>
      <c r="I536" s="195">
        <f>(CORREL(C536:H536,'Your work interest results'!$B$9:$G$9)+1)/200*100</f>
        <v>0.1645532167150045</v>
      </c>
      <c r="J536" s="200">
        <f t="shared" si="10"/>
        <v>0.16456354729351691</v>
      </c>
      <c r="R536" s="180"/>
    </row>
    <row r="537" spans="1:18" ht="14.5" customHeight="1">
      <c r="A537" s="175">
        <v>639211</v>
      </c>
      <c r="B537" s="175" t="str">
        <f>VLOOKUP(A537,OccupationInfo!A:B,2,FALSE)</f>
        <v>Retail Buyers</v>
      </c>
      <c r="C537" s="176">
        <v>0.38833333333333336</v>
      </c>
      <c r="D537" s="176">
        <v>0.16666666666666666</v>
      </c>
      <c r="E537" s="176">
        <v>5.5000000000000014E-2</v>
      </c>
      <c r="F537" s="176">
        <v>0.77833333333333332</v>
      </c>
      <c r="G537" s="176">
        <v>1</v>
      </c>
      <c r="H537" s="176">
        <v>0.22166666666666668</v>
      </c>
      <c r="I537" s="195">
        <f>(CORREL(C537:H537,'Your work interest results'!$B$9:$G$9)+1)/200*100</f>
        <v>0.16116368797089792</v>
      </c>
      <c r="J537" s="200">
        <f t="shared" si="10"/>
        <v>0.16117428119123689</v>
      </c>
      <c r="R537" s="180"/>
    </row>
    <row r="538" spans="1:18" ht="14.5" customHeight="1">
      <c r="A538" s="175">
        <v>711911</v>
      </c>
      <c r="B538" s="175" t="str">
        <f>VLOOKUP(A538,OccupationInfo!A:B,2,FALSE)</f>
        <v>Chemical Production Machine Operators</v>
      </c>
      <c r="C538" s="176">
        <v>1</v>
      </c>
      <c r="D538" s="176">
        <v>0.44500000000000001</v>
      </c>
      <c r="E538" s="176">
        <v>0</v>
      </c>
      <c r="F538" s="176">
        <v>0.61166666666666669</v>
      </c>
      <c r="G538" s="176">
        <v>5.5000000000000014E-2</v>
      </c>
      <c r="H538" s="176">
        <v>0</v>
      </c>
      <c r="I538" s="195">
        <f>(CORREL(C538:H538,'Your work interest results'!$B$9:$G$9)+1)/200*100</f>
        <v>0.67418036327734909</v>
      </c>
      <c r="J538" s="200">
        <f t="shared" si="10"/>
        <v>0.67423918680676087</v>
      </c>
      <c r="R538" s="180"/>
    </row>
    <row r="539" spans="1:18" ht="14.5" customHeight="1">
      <c r="A539" s="175">
        <v>711914</v>
      </c>
      <c r="B539" s="175" t="str">
        <f>VLOOKUP(A539,OccupationInfo!A:B,2,FALSE)</f>
        <v>Sterilisation Technicians</v>
      </c>
      <c r="C539" s="176">
        <v>0.88833333333333331</v>
      </c>
      <c r="D539" s="176">
        <v>0.44500000000000001</v>
      </c>
      <c r="E539" s="176">
        <v>0</v>
      </c>
      <c r="F539" s="176">
        <v>0.83333333333333337</v>
      </c>
      <c r="G539" s="176">
        <v>0.16666666666666666</v>
      </c>
      <c r="H539" s="176">
        <v>0.16666666666666666</v>
      </c>
      <c r="I539" s="195">
        <f>(CORREL(C539:H539,'Your work interest results'!$B$9:$G$9)+1)/200*100</f>
        <v>0.54079400043087567</v>
      </c>
      <c r="J539" s="200">
        <f t="shared" si="10"/>
        <v>0.5408036716107596</v>
      </c>
      <c r="R539" s="180"/>
    </row>
    <row r="540" spans="1:18" ht="14.5" customHeight="1">
      <c r="A540" s="175">
        <v>712211</v>
      </c>
      <c r="B540" s="175" t="str">
        <f>VLOOKUP(A540,OccupationInfo!A:B,2,FALSE)</f>
        <v>Drillers</v>
      </c>
      <c r="C540" s="176">
        <v>1</v>
      </c>
      <c r="D540" s="176">
        <v>0.16666666666666666</v>
      </c>
      <c r="E540" s="176">
        <v>0</v>
      </c>
      <c r="F540" s="176">
        <v>0.38833333333333336</v>
      </c>
      <c r="G540" s="176">
        <v>0.5</v>
      </c>
      <c r="H540" s="176">
        <v>0.16666666666666666</v>
      </c>
      <c r="I540" s="195">
        <f>(CORREL(C540:H540,'Your work interest results'!$B$9:$G$9)+1)/200*100</f>
        <v>0.5286330538511872</v>
      </c>
      <c r="J540" s="200">
        <f t="shared" si="10"/>
        <v>0.52866594858802929</v>
      </c>
      <c r="R540" s="180"/>
    </row>
    <row r="541" spans="1:18" ht="14.5" customHeight="1">
      <c r="A541" s="175">
        <v>712212</v>
      </c>
      <c r="B541" s="175" t="str">
        <f>VLOOKUP(A541,OccupationInfo!A:B,2,FALSE)</f>
        <v>Miners</v>
      </c>
      <c r="C541" s="176">
        <v>1</v>
      </c>
      <c r="D541" s="176">
        <v>5.5000000000000014E-2</v>
      </c>
      <c r="E541" s="176">
        <v>0</v>
      </c>
      <c r="F541" s="176">
        <v>0.16666666666666666</v>
      </c>
      <c r="G541" s="176">
        <v>5.5000000000000014E-2</v>
      </c>
      <c r="H541" s="176">
        <v>0</v>
      </c>
      <c r="I541" s="195">
        <f>(CORREL(C541:H541,'Your work interest results'!$B$9:$G$9)+1)/200*100</f>
        <v>0.69484260923000218</v>
      </c>
      <c r="J541" s="200">
        <f t="shared" si="10"/>
        <v>0.69485697704609417</v>
      </c>
      <c r="R541" s="180"/>
    </row>
    <row r="542" spans="1:18" ht="14.5" customHeight="1">
      <c r="A542" s="175">
        <v>712213</v>
      </c>
      <c r="B542" s="175" t="str">
        <f>VLOOKUP(A542,OccupationInfo!A:B,2,FALSE)</f>
        <v>Shot Firers</v>
      </c>
      <c r="C542" s="176">
        <v>0.94499999999999995</v>
      </c>
      <c r="D542" s="176">
        <v>0.77833333333333332</v>
      </c>
      <c r="E542" s="176">
        <v>5.5000000000000014E-2</v>
      </c>
      <c r="F542" s="176">
        <v>0.61166666666666669</v>
      </c>
      <c r="G542" s="176">
        <v>0.22166666666666668</v>
      </c>
      <c r="H542" s="176">
        <v>5.5000000000000014E-2</v>
      </c>
      <c r="I542" s="195">
        <f>(CORREL(C542:H542,'Your work interest results'!$B$9:$G$9)+1)/200*100</f>
        <v>0.71076585872188525</v>
      </c>
      <c r="J542" s="200">
        <f t="shared" si="10"/>
        <v>0.71077589888252779</v>
      </c>
      <c r="R542" s="180"/>
    </row>
    <row r="543" spans="1:18" ht="14.5" customHeight="1">
      <c r="A543" s="175">
        <v>712912</v>
      </c>
      <c r="B543" s="175" t="str">
        <f>VLOOKUP(A543,OccupationInfo!A:B,2,FALSE)</f>
        <v>Bulk Materials Handling Plant Operators</v>
      </c>
      <c r="C543" s="176">
        <v>0.94499999999999995</v>
      </c>
      <c r="D543" s="176">
        <v>0</v>
      </c>
      <c r="E543" s="176">
        <v>0</v>
      </c>
      <c r="F543" s="176">
        <v>0.27833333333333332</v>
      </c>
      <c r="G543" s="176">
        <v>0.22166666666666668</v>
      </c>
      <c r="H543" s="176">
        <v>0</v>
      </c>
      <c r="I543" s="195">
        <f>(CORREL(C543:H543,'Your work interest results'!$B$9:$G$9)+1)/200*100</f>
        <v>0.61083846797885177</v>
      </c>
      <c r="J543" s="200">
        <f t="shared" si="10"/>
        <v>0.61091659297885181</v>
      </c>
      <c r="R543" s="180"/>
    </row>
    <row r="544" spans="1:18" ht="14.5" customHeight="1">
      <c r="A544" s="175">
        <v>712915</v>
      </c>
      <c r="B544" s="175" t="str">
        <f>VLOOKUP(A544,OccupationInfo!A:B,2,FALSE)</f>
        <v>Concrete Pump Operators</v>
      </c>
      <c r="C544" s="176">
        <v>1</v>
      </c>
      <c r="D544" s="176">
        <v>0.5</v>
      </c>
      <c r="E544" s="176">
        <v>0</v>
      </c>
      <c r="F544" s="176">
        <v>0.61166666666666669</v>
      </c>
      <c r="G544" s="176">
        <v>0.16666666666666666</v>
      </c>
      <c r="H544" s="176">
        <v>5.5000000000000014E-2</v>
      </c>
      <c r="I544" s="195">
        <f>(CORREL(C544:H544,'Your work interest results'!$B$9:$G$9)+1)/200*100</f>
        <v>0.65739407387117565</v>
      </c>
      <c r="J544" s="200">
        <f t="shared" si="10"/>
        <v>0.65744169291879473</v>
      </c>
      <c r="R544" s="180"/>
    </row>
    <row r="545" spans="1:18" ht="14.5" customHeight="1">
      <c r="A545" s="175">
        <v>712921</v>
      </c>
      <c r="B545" s="175" t="str">
        <f>VLOOKUP(A545,OccupationInfo!A:B,2,FALSE)</f>
        <v>Waste Water and Water Plant Operators</v>
      </c>
      <c r="C545" s="176">
        <v>0.88833333333333331</v>
      </c>
      <c r="D545" s="176">
        <v>0.22166666666666668</v>
      </c>
      <c r="E545" s="176">
        <v>5.5000000000000014E-2</v>
      </c>
      <c r="F545" s="176">
        <v>0.44500000000000001</v>
      </c>
      <c r="G545" s="176">
        <v>0.16666666666666666</v>
      </c>
      <c r="H545" s="176">
        <v>0</v>
      </c>
      <c r="I545" s="195">
        <f>(CORREL(C545:H545,'Your work interest results'!$B$9:$G$9)+1)/200*100</f>
        <v>0.65356026872655937</v>
      </c>
      <c r="J545" s="200">
        <f t="shared" si="10"/>
        <v>0.65356896437873324</v>
      </c>
      <c r="R545" s="180"/>
    </row>
    <row r="546" spans="1:18" ht="14.5" customHeight="1">
      <c r="A546" s="175">
        <v>721111</v>
      </c>
      <c r="B546" s="175" t="str">
        <f>VLOOKUP(A546,OccupationInfo!A:B,2,FALSE)</f>
        <v>Agricultural and Horticultural Mobile Plant Operators</v>
      </c>
      <c r="C546" s="176">
        <v>1</v>
      </c>
      <c r="D546" s="176">
        <v>0.11166666666666665</v>
      </c>
      <c r="E546" s="176">
        <v>0</v>
      </c>
      <c r="F546" s="176">
        <v>0.16666666666666666</v>
      </c>
      <c r="G546" s="176">
        <v>0.11166666666666665</v>
      </c>
      <c r="H546" s="176">
        <v>0</v>
      </c>
      <c r="I546" s="195">
        <f>(CORREL(C546:H546,'Your work interest results'!$B$9:$G$9)+1)/200*100</f>
        <v>0.69899564839163753</v>
      </c>
      <c r="J546" s="200">
        <f t="shared" si="10"/>
        <v>0.69945019384618301</v>
      </c>
      <c r="R546" s="180"/>
    </row>
    <row r="547" spans="1:18" ht="14.5" customHeight="1">
      <c r="A547" s="175">
        <v>721112</v>
      </c>
      <c r="B547" s="175" t="str">
        <f>VLOOKUP(A547,OccupationInfo!A:B,2,FALSE)</f>
        <v>Logging Plant Operators</v>
      </c>
      <c r="C547" s="176">
        <v>1</v>
      </c>
      <c r="D547" s="176">
        <v>0.44500000000000001</v>
      </c>
      <c r="E547" s="176">
        <v>0</v>
      </c>
      <c r="F547" s="176">
        <v>0.44500000000000001</v>
      </c>
      <c r="G547" s="176">
        <v>0.11166666666666665</v>
      </c>
      <c r="H547" s="176">
        <v>0</v>
      </c>
      <c r="I547" s="195">
        <f>(CORREL(C547:H547,'Your work interest results'!$B$9:$G$9)+1)/200*100</f>
        <v>0.71068668326914008</v>
      </c>
      <c r="J547" s="200">
        <f t="shared" si="10"/>
        <v>0.71070255628501311</v>
      </c>
      <c r="R547" s="180"/>
    </row>
    <row r="548" spans="1:18" ht="14.5" customHeight="1">
      <c r="A548" s="175">
        <v>721214</v>
      </c>
      <c r="B548" s="175" t="str">
        <f>VLOOKUP(A548,OccupationInfo!A:B,2,FALSE)</f>
        <v>Excavator Operators</v>
      </c>
      <c r="C548" s="176">
        <v>1</v>
      </c>
      <c r="D548" s="176">
        <v>0.11166666666666665</v>
      </c>
      <c r="E548" s="176">
        <v>0</v>
      </c>
      <c r="F548" s="176">
        <v>0.11166666666666665</v>
      </c>
      <c r="G548" s="176">
        <v>0.16666666666666666</v>
      </c>
      <c r="H548" s="176">
        <v>0</v>
      </c>
      <c r="I548" s="195">
        <f>(CORREL(C548:H548,'Your work interest results'!$B$9:$G$9)+1)/200*100</f>
        <v>0.69899564839163753</v>
      </c>
      <c r="J548" s="200">
        <f t="shared" si="10"/>
        <v>0.69902297079600906</v>
      </c>
      <c r="R548" s="180"/>
    </row>
    <row r="549" spans="1:18" ht="14.5" customHeight="1">
      <c r="A549" s="175">
        <v>721216</v>
      </c>
      <c r="B549" s="175" t="str">
        <f>VLOOKUP(A549,OccupationInfo!A:B,2,FALSE)</f>
        <v>Loader Operators</v>
      </c>
      <c r="C549" s="176">
        <v>1</v>
      </c>
      <c r="D549" s="176">
        <v>0.11166666666666665</v>
      </c>
      <c r="E549" s="176">
        <v>0</v>
      </c>
      <c r="F549" s="176">
        <v>0.11166666666666665</v>
      </c>
      <c r="G549" s="176">
        <v>0.16666666666666666</v>
      </c>
      <c r="H549" s="176">
        <v>0</v>
      </c>
      <c r="I549" s="195">
        <f>(CORREL(C549:H549,'Your work interest results'!$B$9:$G$9)+1)/200*100</f>
        <v>0.69899564839163753</v>
      </c>
      <c r="J549" s="200">
        <f t="shared" si="10"/>
        <v>0.69901167403266318</v>
      </c>
      <c r="R549" s="180"/>
    </row>
    <row r="550" spans="1:18" ht="14.5" customHeight="1">
      <c r="A550" s="175">
        <v>721911</v>
      </c>
      <c r="B550" s="175" t="str">
        <f>VLOOKUP(A550,OccupationInfo!A:B,2,FALSE)</f>
        <v>Aircraft Baggage Handlers and Airline Ground Crews</v>
      </c>
      <c r="C550" s="176">
        <v>0.77833333333333332</v>
      </c>
      <c r="D550" s="176">
        <v>0.27833333333333332</v>
      </c>
      <c r="E550" s="176">
        <v>5.5000000000000014E-2</v>
      </c>
      <c r="F550" s="176">
        <v>0.44500000000000001</v>
      </c>
      <c r="G550" s="176">
        <v>1</v>
      </c>
      <c r="H550" s="176">
        <v>0.16666666666666666</v>
      </c>
      <c r="I550" s="195">
        <f>(CORREL(C550:H550,'Your work interest results'!$B$9:$G$9)+1)/200*100</f>
        <v>0.37586676852232426</v>
      </c>
      <c r="J550" s="200">
        <f t="shared" si="10"/>
        <v>0.37612992641706111</v>
      </c>
      <c r="R550" s="180"/>
    </row>
    <row r="551" spans="1:18" ht="14.5" customHeight="1">
      <c r="A551" s="175">
        <v>721912</v>
      </c>
      <c r="B551" s="175" t="str">
        <f>VLOOKUP(A551,OccupationInfo!A:B,2,FALSE)</f>
        <v>Linemarkers</v>
      </c>
      <c r="C551" s="176">
        <v>1</v>
      </c>
      <c r="D551" s="176">
        <v>0.33333333333333331</v>
      </c>
      <c r="E551" s="176">
        <v>0</v>
      </c>
      <c r="F551" s="176">
        <v>0.55500000000000005</v>
      </c>
      <c r="G551" s="176">
        <v>0.22166666666666668</v>
      </c>
      <c r="H551" s="176">
        <v>5.5000000000000014E-2</v>
      </c>
      <c r="I551" s="195">
        <f>(CORREL(C551:H551,'Your work interest results'!$B$9:$G$9)+1)/200*100</f>
        <v>0.62326954580728167</v>
      </c>
      <c r="J551" s="200">
        <f t="shared" si="10"/>
        <v>0.62328572703705509</v>
      </c>
      <c r="R551" s="180"/>
    </row>
    <row r="552" spans="1:18" ht="14.5" customHeight="1">
      <c r="A552" s="175">
        <v>721913</v>
      </c>
      <c r="B552" s="175" t="str">
        <f>VLOOKUP(A552,OccupationInfo!A:B,2,FALSE)</f>
        <v>Paving Plant Operators</v>
      </c>
      <c r="C552" s="176">
        <v>1</v>
      </c>
      <c r="D552" s="176">
        <v>0</v>
      </c>
      <c r="E552" s="176">
        <v>0</v>
      </c>
      <c r="F552" s="176">
        <v>0.27833333333333332</v>
      </c>
      <c r="G552" s="176">
        <v>0.22166666666666668</v>
      </c>
      <c r="H552" s="176">
        <v>0</v>
      </c>
      <c r="I552" s="195">
        <f>(CORREL(C552:H552,'Your work interest results'!$B$9:$G$9)+1)/200*100</f>
        <v>0.61772518801102294</v>
      </c>
      <c r="J552" s="200">
        <f t="shared" si="10"/>
        <v>0.6177376568389531</v>
      </c>
      <c r="R552" s="180"/>
    </row>
    <row r="553" spans="1:18" ht="14.5" customHeight="1">
      <c r="A553" s="175">
        <v>721914</v>
      </c>
      <c r="B553" s="175" t="str">
        <f>VLOOKUP(A553,OccupationInfo!A:B,2,FALSE)</f>
        <v>Railway Track Plant Operators</v>
      </c>
      <c r="C553" s="176">
        <v>1</v>
      </c>
      <c r="D553" s="176">
        <v>5.5000000000000014E-2</v>
      </c>
      <c r="E553" s="176">
        <v>0</v>
      </c>
      <c r="F553" s="176">
        <v>0.22166666666666668</v>
      </c>
      <c r="G553" s="176">
        <v>0.11166666666666665</v>
      </c>
      <c r="H553" s="176">
        <v>0</v>
      </c>
      <c r="I553" s="195">
        <f>(CORREL(C553:H553,'Your work interest results'!$B$9:$G$9)+1)/200*100</f>
        <v>0.6708535232250965</v>
      </c>
      <c r="J553" s="200">
        <f t="shared" si="10"/>
        <v>0.67086453644095556</v>
      </c>
      <c r="R553" s="180"/>
    </row>
    <row r="554" spans="1:18" ht="14.5" customHeight="1">
      <c r="A554" s="175">
        <v>721915</v>
      </c>
      <c r="B554" s="175" t="str">
        <f>VLOOKUP(A554,OccupationInfo!A:B,2,FALSE)</f>
        <v>Road Roller Operators</v>
      </c>
      <c r="C554" s="176">
        <v>1</v>
      </c>
      <c r="D554" s="176">
        <v>0</v>
      </c>
      <c r="E554" s="176">
        <v>0</v>
      </c>
      <c r="F554" s="176">
        <v>0.27833333333333332</v>
      </c>
      <c r="G554" s="176">
        <v>0.22166666666666668</v>
      </c>
      <c r="H554" s="176">
        <v>0</v>
      </c>
      <c r="I554" s="195">
        <f>(CORREL(C554:H554,'Your work interest results'!$B$9:$G$9)+1)/200*100</f>
        <v>0.61772518801102294</v>
      </c>
      <c r="J554" s="200">
        <f t="shared" si="10"/>
        <v>0.61773569221270364</v>
      </c>
      <c r="R554" s="180"/>
    </row>
    <row r="555" spans="1:18" ht="14.5" customHeight="1">
      <c r="A555" s="175">
        <v>721916</v>
      </c>
      <c r="B555" s="175" t="str">
        <f>VLOOKUP(A555,OccupationInfo!A:B,2,FALSE)</f>
        <v>Streetsweeper Operators</v>
      </c>
      <c r="C555" s="176">
        <v>1</v>
      </c>
      <c r="D555" s="176">
        <v>0.33333333333333331</v>
      </c>
      <c r="E555" s="176">
        <v>0</v>
      </c>
      <c r="F555" s="176">
        <v>0.55500000000000005</v>
      </c>
      <c r="G555" s="176">
        <v>0.22166666666666668</v>
      </c>
      <c r="H555" s="176">
        <v>5.5000000000000014E-2</v>
      </c>
      <c r="I555" s="195">
        <f>(CORREL(C555:H555,'Your work interest results'!$B$9:$G$9)+1)/200*100</f>
        <v>0.62326954580728167</v>
      </c>
      <c r="J555" s="200">
        <f t="shared" si="10"/>
        <v>0.6232791060367272</v>
      </c>
      <c r="R555" s="180"/>
    </row>
    <row r="556" spans="1:18" ht="14.5" customHeight="1">
      <c r="A556" s="175">
        <v>811411</v>
      </c>
      <c r="B556" s="175" t="str">
        <f>VLOOKUP(A556,OccupationInfo!A:B,2,FALSE)</f>
        <v>Commercial Housekeepers</v>
      </c>
      <c r="C556" s="176">
        <v>0.94499999999999995</v>
      </c>
      <c r="D556" s="176">
        <v>5.5000000000000014E-2</v>
      </c>
      <c r="E556" s="176">
        <v>0</v>
      </c>
      <c r="F556" s="176">
        <v>0.66666666666666663</v>
      </c>
      <c r="G556" s="176">
        <v>0.22166666666666668</v>
      </c>
      <c r="H556" s="176">
        <v>0.33333333333333331</v>
      </c>
      <c r="I556" s="195">
        <f>(CORREL(C556:H556,'Your work interest results'!$B$9:$G$9)+1)/200*100</f>
        <v>0.44505282395124479</v>
      </c>
      <c r="J556" s="200">
        <f t="shared" si="10"/>
        <v>0.44510232890173984</v>
      </c>
      <c r="R556" s="180"/>
    </row>
    <row r="557" spans="1:18" ht="14.5" customHeight="1">
      <c r="A557" s="175">
        <v>811412</v>
      </c>
      <c r="B557" s="175" t="str">
        <f>VLOOKUP(A557,OccupationInfo!A:B,2,FALSE)</f>
        <v>Domestic Housekeepers</v>
      </c>
      <c r="C557" s="176">
        <v>0.94499999999999995</v>
      </c>
      <c r="D557" s="176">
        <v>5.5000000000000014E-2</v>
      </c>
      <c r="E557" s="176">
        <v>0</v>
      </c>
      <c r="F557" s="176">
        <v>0.66666666666666663</v>
      </c>
      <c r="G557" s="176">
        <v>0.22166666666666668</v>
      </c>
      <c r="H557" s="176">
        <v>0.33333333333333331</v>
      </c>
      <c r="I557" s="195">
        <f>(CORREL(C557:H557,'Your work interest results'!$B$9:$G$9)+1)/200*100</f>
        <v>0.44505282395124479</v>
      </c>
      <c r="J557" s="200">
        <f t="shared" si="10"/>
        <v>0.44508638099822467</v>
      </c>
      <c r="R557" s="180"/>
    </row>
    <row r="558" spans="1:18" ht="14.5" customHeight="1">
      <c r="A558" s="175">
        <v>821411</v>
      </c>
      <c r="B558" s="175" t="str">
        <f>VLOOKUP(A558,OccupationInfo!A:B,2,FALSE)</f>
        <v>Building Insulation Installers</v>
      </c>
      <c r="C558" s="176">
        <v>0.94499999999999995</v>
      </c>
      <c r="D558" s="176">
        <v>5.5000000000000014E-2</v>
      </c>
      <c r="E558" s="176">
        <v>0</v>
      </c>
      <c r="F558" s="176">
        <v>0.22166666666666668</v>
      </c>
      <c r="G558" s="176">
        <v>0.11166666666666665</v>
      </c>
      <c r="H558" s="176">
        <v>0</v>
      </c>
      <c r="I558" s="195">
        <f>(CORREL(C558:H558,'Your work interest results'!$B$9:$G$9)+1)/200*100</f>
        <v>0.66733408026227514</v>
      </c>
      <c r="J558" s="200">
        <f t="shared" si="10"/>
        <v>0.66741344534164027</v>
      </c>
      <c r="R558" s="180"/>
    </row>
    <row r="559" spans="1:18" ht="14.5" customHeight="1">
      <c r="A559" s="175">
        <v>821412</v>
      </c>
      <c r="B559" s="175" t="str">
        <f>VLOOKUP(A559,OccupationInfo!A:B,2,FALSE)</f>
        <v>Home Improvement Installers</v>
      </c>
      <c r="C559" s="176">
        <v>1</v>
      </c>
      <c r="D559" s="176">
        <v>0.44500000000000001</v>
      </c>
      <c r="E559" s="176">
        <v>5.5000000000000014E-2</v>
      </c>
      <c r="F559" s="176">
        <v>0.55500000000000005</v>
      </c>
      <c r="G559" s="176">
        <v>0.22166666666666668</v>
      </c>
      <c r="H559" s="176">
        <v>0</v>
      </c>
      <c r="I559" s="195">
        <f>(CORREL(C559:H559,'Your work interest results'!$B$9:$G$9)+1)/200*100</f>
        <v>0.67719275267299905</v>
      </c>
      <c r="J559" s="200">
        <f t="shared" si="10"/>
        <v>0.67721299558797876</v>
      </c>
      <c r="R559" s="180"/>
    </row>
    <row r="560" spans="1:18" ht="14.5" customHeight="1">
      <c r="A560" s="175">
        <v>821711</v>
      </c>
      <c r="B560" s="175" t="str">
        <f>VLOOKUP(A560,OccupationInfo!A:B,2,FALSE)</f>
        <v>Construction Riggers</v>
      </c>
      <c r="C560" s="176">
        <v>1</v>
      </c>
      <c r="D560" s="176">
        <v>0.44500000000000001</v>
      </c>
      <c r="E560" s="176">
        <v>5.5000000000000014E-2</v>
      </c>
      <c r="F560" s="176">
        <v>0.66666666666666663</v>
      </c>
      <c r="G560" s="176">
        <v>0.22166666666666668</v>
      </c>
      <c r="H560" s="176">
        <v>0</v>
      </c>
      <c r="I560" s="195">
        <f>(CORREL(C560:H560,'Your work interest results'!$B$9:$G$9)+1)/200*100</f>
        <v>0.6447571041380209</v>
      </c>
      <c r="J560" s="200">
        <f t="shared" si="10"/>
        <v>0.644802149183066</v>
      </c>
      <c r="R560" s="180"/>
    </row>
    <row r="561" spans="1:18" ht="14.5" customHeight="1">
      <c r="A561" s="175">
        <v>821712</v>
      </c>
      <c r="B561" s="175" t="str">
        <f>VLOOKUP(A561,OccupationInfo!A:B,2,FALSE)</f>
        <v>Scaffolders</v>
      </c>
      <c r="C561" s="176">
        <v>1</v>
      </c>
      <c r="D561" s="176">
        <v>0.33333333333333331</v>
      </c>
      <c r="E561" s="176">
        <v>5.5000000000000014E-2</v>
      </c>
      <c r="F561" s="176">
        <v>0.33333333333333331</v>
      </c>
      <c r="G561" s="176">
        <v>0.16666666666666666</v>
      </c>
      <c r="H561" s="176">
        <v>0</v>
      </c>
      <c r="I561" s="195">
        <f>(CORREL(C561:H561,'Your work interest results'!$B$9:$G$9)+1)/200*100</f>
        <v>0.7234181325023773</v>
      </c>
      <c r="J561" s="200">
        <f t="shared" si="10"/>
        <v>0.72342842056822088</v>
      </c>
      <c r="R561" s="180"/>
    </row>
    <row r="562" spans="1:18" ht="14.5" customHeight="1">
      <c r="A562" s="175">
        <v>821713</v>
      </c>
      <c r="B562" s="175" t="str">
        <f>VLOOKUP(A562,OccupationInfo!A:B,2,FALSE)</f>
        <v>Steel Fixers</v>
      </c>
      <c r="C562" s="176">
        <v>1</v>
      </c>
      <c r="D562" s="176">
        <v>0.38833333333333336</v>
      </c>
      <c r="E562" s="176">
        <v>0.11166666666666665</v>
      </c>
      <c r="F562" s="176">
        <v>0.61166666666666669</v>
      </c>
      <c r="G562" s="176">
        <v>0</v>
      </c>
      <c r="H562" s="176">
        <v>0</v>
      </c>
      <c r="I562" s="195">
        <f>(CORREL(C562:H562,'Your work interest results'!$B$9:$G$9)+1)/200*100</f>
        <v>0.70346991639652523</v>
      </c>
      <c r="J562" s="200">
        <f t="shared" si="10"/>
        <v>0.70347960631900586</v>
      </c>
      <c r="R562" s="180"/>
    </row>
    <row r="563" spans="1:18" ht="14.5" customHeight="1">
      <c r="A563" s="175">
        <v>821911</v>
      </c>
      <c r="B563" s="175" t="str">
        <f>VLOOKUP(A563,OccupationInfo!A:B,2,FALSE)</f>
        <v>Crane Chasers</v>
      </c>
      <c r="C563" s="176">
        <v>1</v>
      </c>
      <c r="D563" s="176">
        <v>0.44500000000000001</v>
      </c>
      <c r="E563" s="176">
        <v>5.5000000000000014E-2</v>
      </c>
      <c r="F563" s="176">
        <v>0.66666666666666663</v>
      </c>
      <c r="G563" s="176">
        <v>0.22166666666666668</v>
      </c>
      <c r="H563" s="176">
        <v>0</v>
      </c>
      <c r="I563" s="195">
        <f>(CORREL(C563:H563,'Your work interest results'!$B$9:$G$9)+1)/200*100</f>
        <v>0.6447571041380209</v>
      </c>
      <c r="J563" s="200">
        <f t="shared" si="10"/>
        <v>0.64479808774457825</v>
      </c>
      <c r="R563" s="180"/>
    </row>
    <row r="564" spans="1:18" ht="14.5" customHeight="1">
      <c r="A564" s="175">
        <v>821912</v>
      </c>
      <c r="B564" s="175" t="str">
        <f>VLOOKUP(A564,OccupationInfo!A:B,2,FALSE)</f>
        <v>Driller's Assistants</v>
      </c>
      <c r="C564" s="176">
        <v>1</v>
      </c>
      <c r="D564" s="176">
        <v>0.27833333333333332</v>
      </c>
      <c r="E564" s="176">
        <v>0</v>
      </c>
      <c r="F564" s="176">
        <v>0.55500000000000005</v>
      </c>
      <c r="G564" s="176">
        <v>0.16666666666666666</v>
      </c>
      <c r="H564" s="176">
        <v>0.16666666666666666</v>
      </c>
      <c r="I564" s="195">
        <f>(CORREL(C564:H564,'Your work interest results'!$B$9:$G$9)+1)/200*100</f>
        <v>0.59809211084422687</v>
      </c>
      <c r="J564" s="200">
        <f t="shared" si="10"/>
        <v>0.598124790582789</v>
      </c>
      <c r="R564" s="180"/>
    </row>
    <row r="565" spans="1:18" ht="14.5" customHeight="1">
      <c r="A565" s="175">
        <v>821913</v>
      </c>
      <c r="B565" s="175" t="str">
        <f>VLOOKUP(A565,OccupationInfo!A:B,2,FALSE)</f>
        <v>Laggers</v>
      </c>
      <c r="C565" s="176">
        <v>1</v>
      </c>
      <c r="D565" s="176">
        <v>0.5</v>
      </c>
      <c r="E565" s="176">
        <v>0.11166666666666665</v>
      </c>
      <c r="F565" s="176">
        <v>0.66666666666666663</v>
      </c>
      <c r="G565" s="176">
        <v>0.11166666666666665</v>
      </c>
      <c r="H565" s="176">
        <v>0</v>
      </c>
      <c r="I565" s="195">
        <f>(CORREL(C565:H565,'Your work interest results'!$B$9:$G$9)+1)/200*100</f>
        <v>0.69418320642079245</v>
      </c>
      <c r="J565" s="200">
        <f t="shared" si="10"/>
        <v>0.69420027126720885</v>
      </c>
      <c r="R565" s="180"/>
    </row>
    <row r="566" spans="1:18" ht="14.5" customHeight="1">
      <c r="A566" s="175">
        <v>821914</v>
      </c>
      <c r="B566" s="175" t="str">
        <f>VLOOKUP(A566,OccupationInfo!A:B,2,FALSE)</f>
        <v>Mining Support Workers</v>
      </c>
      <c r="C566" s="176">
        <v>1</v>
      </c>
      <c r="D566" s="176">
        <v>0.27833333333333332</v>
      </c>
      <c r="E566" s="176">
        <v>0</v>
      </c>
      <c r="F566" s="176">
        <v>0.55500000000000005</v>
      </c>
      <c r="G566" s="176">
        <v>0.16666666666666666</v>
      </c>
      <c r="H566" s="176">
        <v>0.16666666666666666</v>
      </c>
      <c r="I566" s="195">
        <f>(CORREL(C566:H566,'Your work interest results'!$B$9:$G$9)+1)/200*100</f>
        <v>0.59809211084422687</v>
      </c>
      <c r="J566" s="200">
        <f t="shared" si="10"/>
        <v>0.59810639655851261</v>
      </c>
      <c r="R566" s="180"/>
    </row>
    <row r="567" spans="1:18" ht="14.5" customHeight="1">
      <c r="A567" s="175">
        <v>831211</v>
      </c>
      <c r="B567" s="175" t="str">
        <f>VLOOKUP(A567,OccupationInfo!A:B,2,FALSE)</f>
        <v>Meat Boners and Slicers</v>
      </c>
      <c r="C567" s="176">
        <v>0.94499999999999995</v>
      </c>
      <c r="D567" s="176">
        <v>0.11166666666666665</v>
      </c>
      <c r="E567" s="176">
        <v>5.5000000000000014E-2</v>
      </c>
      <c r="F567" s="176">
        <v>0.61166666666666669</v>
      </c>
      <c r="G567" s="176">
        <v>0.5</v>
      </c>
      <c r="H567" s="176">
        <v>5.5000000000000014E-2</v>
      </c>
      <c r="I567" s="195">
        <f>(CORREL(C567:H567,'Your work interest results'!$B$9:$G$9)+1)/200*100</f>
        <v>0.48628983963480621</v>
      </c>
      <c r="J567" s="200">
        <f t="shared" si="10"/>
        <v>0.48630522425019085</v>
      </c>
      <c r="R567" s="180"/>
    </row>
    <row r="568" spans="1:18" ht="14.5" customHeight="1">
      <c r="A568" s="175">
        <v>831212</v>
      </c>
      <c r="B568" s="175" t="str">
        <f>VLOOKUP(A568,OccupationInfo!A:B,2,FALSE)</f>
        <v>Slaughterers</v>
      </c>
      <c r="C568" s="176">
        <v>1</v>
      </c>
      <c r="D568" s="176">
        <v>0.16666666666666666</v>
      </c>
      <c r="E568" s="176">
        <v>0.11166666666666665</v>
      </c>
      <c r="F568" s="176">
        <v>0.66666666666666663</v>
      </c>
      <c r="G568" s="176">
        <v>0.27833333333333332</v>
      </c>
      <c r="H568" s="176">
        <v>0</v>
      </c>
      <c r="I568" s="195">
        <f>(CORREL(C568:H568,'Your work interest results'!$B$9:$G$9)+1)/200*100</f>
        <v>0.57918790782236362</v>
      </c>
      <c r="J568" s="200">
        <f t="shared" si="10"/>
        <v>0.57919788786228377</v>
      </c>
      <c r="R568" s="180"/>
    </row>
    <row r="569" spans="1:18" ht="14.5" customHeight="1">
      <c r="A569" s="175">
        <v>839311</v>
      </c>
      <c r="B569" s="175" t="str">
        <f>VLOOKUP(A569,OccupationInfo!A:B,2,FALSE)</f>
        <v>Product Examiners</v>
      </c>
      <c r="C569" s="176">
        <v>0.88833333333333331</v>
      </c>
      <c r="D569" s="176">
        <v>0.44500000000000001</v>
      </c>
      <c r="E569" s="176">
        <v>0</v>
      </c>
      <c r="F569" s="176">
        <v>0.94499999999999995</v>
      </c>
      <c r="G569" s="176">
        <v>0.27833333333333332</v>
      </c>
      <c r="H569" s="176">
        <v>0.11166666666666665</v>
      </c>
      <c r="I569" s="195">
        <f>(CORREL(C569:H569,'Your work interest results'!$B$9:$G$9)+1)/200*100</f>
        <v>0.49961564254867752</v>
      </c>
      <c r="J569" s="200">
        <f t="shared" si="10"/>
        <v>0.49962711043858576</v>
      </c>
      <c r="R569" s="180"/>
    </row>
    <row r="570" spans="1:18" ht="14.5" customHeight="1">
      <c r="A570" s="175">
        <v>839312</v>
      </c>
      <c r="B570" s="175" t="str">
        <f>VLOOKUP(A570,OccupationInfo!A:B,2,FALSE)</f>
        <v>Product Graders</v>
      </c>
      <c r="C570" s="176">
        <v>0.83333333333333337</v>
      </c>
      <c r="D570" s="176">
        <v>0.33333333333333331</v>
      </c>
      <c r="E570" s="176">
        <v>5.5000000000000014E-2</v>
      </c>
      <c r="F570" s="176">
        <v>0.77833333333333332</v>
      </c>
      <c r="G570" s="176">
        <v>0.11166666666666665</v>
      </c>
      <c r="H570" s="176">
        <v>0</v>
      </c>
      <c r="I570" s="195">
        <f>(CORREL(C570:H570,'Your work interest results'!$B$9:$G$9)+1)/200*100</f>
        <v>0.58187947166572573</v>
      </c>
      <c r="J570" s="200">
        <f t="shared" si="10"/>
        <v>0.58189091331332299</v>
      </c>
      <c r="R570" s="180"/>
    </row>
    <row r="571" spans="1:18" ht="14.5" customHeight="1">
      <c r="A571" s="175">
        <v>839313</v>
      </c>
      <c r="B571" s="175" t="str">
        <f>VLOOKUP(A571,OccupationInfo!A:B,2,FALSE)</f>
        <v>Product Testers</v>
      </c>
      <c r="C571" s="176">
        <v>0.88833333333333331</v>
      </c>
      <c r="D571" s="176">
        <v>0.44500000000000001</v>
      </c>
      <c r="E571" s="176">
        <v>0</v>
      </c>
      <c r="F571" s="176">
        <v>0.94499999999999995</v>
      </c>
      <c r="G571" s="176">
        <v>0.27833333333333332</v>
      </c>
      <c r="H571" s="176">
        <v>0.11166666666666665</v>
      </c>
      <c r="I571" s="195">
        <f>(CORREL(C571:H571,'Your work interest results'!$B$9:$G$9)+1)/200*100</f>
        <v>0.49961564254867752</v>
      </c>
      <c r="J571" s="200">
        <f t="shared" si="10"/>
        <v>0.49962705807379165</v>
      </c>
      <c r="R571" s="180"/>
    </row>
    <row r="572" spans="1:18" ht="14.5" customHeight="1">
      <c r="A572" s="175">
        <v>839918</v>
      </c>
      <c r="B572" s="175" t="str">
        <f>VLOOKUP(A572,OccupationInfo!A:B,2,FALSE)</f>
        <v>Recycling Workers</v>
      </c>
      <c r="C572" s="176">
        <v>0.94499999999999995</v>
      </c>
      <c r="D572" s="176">
        <v>5.5000000000000014E-2</v>
      </c>
      <c r="E572" s="176">
        <v>5.5000000000000014E-2</v>
      </c>
      <c r="F572" s="176">
        <v>0.94499999999999995</v>
      </c>
      <c r="G572" s="176">
        <v>0.11166666666666665</v>
      </c>
      <c r="H572" s="176">
        <v>5.5000000000000014E-2</v>
      </c>
      <c r="I572" s="195">
        <f>(CORREL(C572:H572,'Your work interest results'!$B$9:$G$9)+1)/200*100</f>
        <v>0.48857593954334644</v>
      </c>
      <c r="J572" s="200">
        <f t="shared" si="10"/>
        <v>0.48858671540541543</v>
      </c>
      <c r="R572" s="180"/>
    </row>
    <row r="573" spans="1:18" ht="14.5" customHeight="1">
      <c r="A573" s="175">
        <v>841311</v>
      </c>
      <c r="B573" s="175" t="str">
        <f>VLOOKUP(A573,OccupationInfo!A:B,2,FALSE)</f>
        <v>Forestry Workers</v>
      </c>
      <c r="C573" s="176">
        <v>1</v>
      </c>
      <c r="D573" s="176">
        <v>0.44500000000000001</v>
      </c>
      <c r="E573" s="176">
        <v>5.5000000000000014E-2</v>
      </c>
      <c r="F573" s="176">
        <v>0.61166666666666669</v>
      </c>
      <c r="G573" s="176">
        <v>0.33333333333333331</v>
      </c>
      <c r="H573" s="176">
        <v>0.11166666666666665</v>
      </c>
      <c r="I573" s="195">
        <f>(CORREL(C573:H573,'Your work interest results'!$B$9:$G$9)+1)/200*100</f>
        <v>0.61592950923535428</v>
      </c>
      <c r="J573" s="200">
        <f t="shared" si="10"/>
        <v>0.61595276504930774</v>
      </c>
      <c r="R573" s="180"/>
    </row>
    <row r="574" spans="1:18" ht="14.5" customHeight="1">
      <c r="A574" s="175">
        <v>841312</v>
      </c>
      <c r="B574" s="175" t="str">
        <f>VLOOKUP(A574,OccupationInfo!A:B,2,FALSE)</f>
        <v>Logging Assistants</v>
      </c>
      <c r="C574" s="176">
        <v>1</v>
      </c>
      <c r="D574" s="176">
        <v>0.16666666666666666</v>
      </c>
      <c r="E574" s="176">
        <v>0</v>
      </c>
      <c r="F574" s="176">
        <v>0.38833333333333336</v>
      </c>
      <c r="G574" s="176">
        <v>0.16666666666666666</v>
      </c>
      <c r="H574" s="176">
        <v>0</v>
      </c>
      <c r="I574" s="195">
        <f>(CORREL(C574:H574,'Your work interest results'!$B$9:$G$9)+1)/200*100</f>
        <v>0.64793360940276445</v>
      </c>
      <c r="J574" s="200">
        <f t="shared" si="10"/>
        <v>0.64794953296964342</v>
      </c>
      <c r="R574" s="180"/>
    </row>
    <row r="575" spans="1:18" ht="14.5" customHeight="1">
      <c r="A575" s="175">
        <v>841313</v>
      </c>
      <c r="B575" s="175" t="str">
        <f>VLOOKUP(A575,OccupationInfo!A:B,2,FALSE)</f>
        <v>Tree Fallers</v>
      </c>
      <c r="C575" s="176">
        <v>1</v>
      </c>
      <c r="D575" s="176">
        <v>0.16666666666666666</v>
      </c>
      <c r="E575" s="176">
        <v>0</v>
      </c>
      <c r="F575" s="176">
        <v>0.38833333333333336</v>
      </c>
      <c r="G575" s="176">
        <v>0.16666666666666666</v>
      </c>
      <c r="H575" s="176">
        <v>0</v>
      </c>
      <c r="I575" s="195">
        <f>(CORREL(C575:H575,'Your work interest results'!$B$9:$G$9)+1)/200*100</f>
        <v>0.64793360940276445</v>
      </c>
      <c r="J575" s="200">
        <f t="shared" si="10"/>
        <v>0.64794260220851985</v>
      </c>
      <c r="R575" s="180"/>
    </row>
    <row r="576" spans="1:18" ht="14.5" customHeight="1">
      <c r="A576" s="175">
        <v>841913</v>
      </c>
      <c r="B576" s="175" t="str">
        <f>VLOOKUP(A576,OccupationInfo!A:B,2,FALSE)</f>
        <v>Pest Controllers</v>
      </c>
      <c r="C576" s="176">
        <v>1</v>
      </c>
      <c r="D576" s="176">
        <v>0.16666666666666666</v>
      </c>
      <c r="E576" s="176">
        <v>5.5000000000000014E-2</v>
      </c>
      <c r="F576" s="176">
        <v>0.5</v>
      </c>
      <c r="G576" s="176">
        <v>0.33333333333333331</v>
      </c>
      <c r="H576" s="176">
        <v>0.16666666666666666</v>
      </c>
      <c r="I576" s="195">
        <f>(CORREL(C576:H576,'Your work interest results'!$B$9:$G$9)+1)/200*100</f>
        <v>0.55855804323024039</v>
      </c>
      <c r="J576" s="200">
        <f t="shared" si="10"/>
        <v>0.5585703889092527</v>
      </c>
      <c r="R576" s="180"/>
    </row>
    <row r="577" spans="1:18" ht="14.5" customHeight="1">
      <c r="A577" s="175">
        <v>851211</v>
      </c>
      <c r="B577" s="175" t="str">
        <f>VLOOKUP(A577,OccupationInfo!A:B,2,FALSE)</f>
        <v>Pastrycook's Assistants</v>
      </c>
      <c r="C577" s="176">
        <v>0.94499999999999995</v>
      </c>
      <c r="D577" s="176">
        <v>5.5000000000000014E-2</v>
      </c>
      <c r="E577" s="176">
        <v>0.22166666666666668</v>
      </c>
      <c r="F577" s="176">
        <v>0.5</v>
      </c>
      <c r="G577" s="176">
        <v>0.33333333333333331</v>
      </c>
      <c r="H577" s="176">
        <v>0</v>
      </c>
      <c r="I577" s="195">
        <f>(CORREL(C577:H577,'Your work interest results'!$B$9:$G$9)+1)/200*100</f>
        <v>0.60212569878711242</v>
      </c>
      <c r="J577" s="200">
        <f t="shared" si="10"/>
        <v>0.60213829324555068</v>
      </c>
      <c r="R577" s="180"/>
    </row>
    <row r="578" spans="1:18" ht="14.5" customHeight="1">
      <c r="A578" s="175">
        <v>899211</v>
      </c>
      <c r="B578" s="175" t="str">
        <f>VLOOKUP(A578,OccupationInfo!A:B,2,FALSE)</f>
        <v>Deck Hands</v>
      </c>
      <c r="C578" s="176">
        <v>1</v>
      </c>
      <c r="D578" s="176">
        <v>0.33333333333333331</v>
      </c>
      <c r="E578" s="176">
        <v>0</v>
      </c>
      <c r="F578" s="176">
        <v>0.66666666666666663</v>
      </c>
      <c r="G578" s="176">
        <v>0.38833333333333336</v>
      </c>
      <c r="H578" s="176">
        <v>0</v>
      </c>
      <c r="I578" s="195">
        <f>(CORREL(C578:H578,'Your work interest results'!$B$9:$G$9)+1)/200*100</f>
        <v>0.56535725476727516</v>
      </c>
      <c r="J578" s="200">
        <f t="shared" si="10"/>
        <v>0.56539484875223756</v>
      </c>
      <c r="R578" s="180"/>
    </row>
    <row r="579" spans="1:18" ht="14.5" customHeight="1">
      <c r="A579" s="175">
        <v>899212</v>
      </c>
      <c r="B579" s="175" t="str">
        <f>VLOOKUP(A579,OccupationInfo!A:B,2,FALSE)</f>
        <v>Fishing Hands</v>
      </c>
      <c r="C579" s="176">
        <v>1</v>
      </c>
      <c r="D579" s="176">
        <v>0.16666666666666666</v>
      </c>
      <c r="E579" s="176">
        <v>0</v>
      </c>
      <c r="F579" s="176">
        <v>0.11166666666666665</v>
      </c>
      <c r="G579" s="176">
        <v>0.22166666666666668</v>
      </c>
      <c r="H579" s="176">
        <v>0</v>
      </c>
      <c r="I579" s="195">
        <f>(CORREL(C579:H579,'Your work interest results'!$B$9:$G$9)+1)/200*100</f>
        <v>0.70125536949444778</v>
      </c>
      <c r="J579" s="200">
        <f t="shared" si="10"/>
        <v>0.70127964133910792</v>
      </c>
      <c r="R579" s="180"/>
    </row>
    <row r="580" spans="1:18" ht="14.5" customHeight="1">
      <c r="A580" s="175">
        <v>899412</v>
      </c>
      <c r="B580" s="175" t="str">
        <f>VLOOKUP(A580,OccupationInfo!A:B,2,FALSE)</f>
        <v>Autoglaziers</v>
      </c>
      <c r="C580" s="176">
        <v>1</v>
      </c>
      <c r="D580" s="176">
        <v>0</v>
      </c>
      <c r="E580" s="176">
        <v>0</v>
      </c>
      <c r="F580" s="176">
        <v>0.38833333333333336</v>
      </c>
      <c r="G580" s="176">
        <v>0.33333333333333331</v>
      </c>
      <c r="H580" s="176">
        <v>0.11166666666666665</v>
      </c>
      <c r="I580" s="195">
        <f>(CORREL(C580:H580,'Your work interest results'!$B$9:$G$9)+1)/200*100</f>
        <v>0.54025629193219948</v>
      </c>
      <c r="J580" s="200">
        <f t="shared" si="10"/>
        <v>0.54039142706733467</v>
      </c>
      <c r="R580" s="180"/>
    </row>
    <row r="581" spans="1:18" ht="14.5" customHeight="1">
      <c r="A581" s="175">
        <v>899415</v>
      </c>
      <c r="B581" s="175" t="str">
        <f>VLOOKUP(A581,OccupationInfo!A:B,2,FALSE)</f>
        <v>Tyre Fitters</v>
      </c>
      <c r="C581" s="176">
        <v>1</v>
      </c>
      <c r="D581" s="176">
        <v>0.33333333333333331</v>
      </c>
      <c r="E581" s="176">
        <v>0</v>
      </c>
      <c r="F581" s="176">
        <v>0.5</v>
      </c>
      <c r="G581" s="176">
        <v>0.16666666666666666</v>
      </c>
      <c r="H581" s="176">
        <v>0.16666666666666666</v>
      </c>
      <c r="I581" s="195">
        <f>(CORREL(C581:H581,'Your work interest results'!$B$9:$G$9)+1)/200*100</f>
        <v>0.62815364865751411</v>
      </c>
      <c r="J581" s="200">
        <f t="shared" ref="J581:J592" si="11">I581+1/COUNTIF($B$4:$B$592,"&lt;="&amp;B581)/200</f>
        <v>0.62816259320134238</v>
      </c>
      <c r="R581" s="180"/>
    </row>
    <row r="582" spans="1:18" ht="14.5" customHeight="1">
      <c r="A582" s="175">
        <v>899911</v>
      </c>
      <c r="B582" s="175" t="str">
        <f>VLOOKUP(A582,OccupationInfo!A:B,2,FALSE)</f>
        <v>Bicycle Mechanics</v>
      </c>
      <c r="C582" s="176">
        <v>1</v>
      </c>
      <c r="D582" s="176">
        <v>0.44500000000000001</v>
      </c>
      <c r="E582" s="176">
        <v>0.16666666666666666</v>
      </c>
      <c r="F582" s="176">
        <v>0.55500000000000005</v>
      </c>
      <c r="G582" s="176">
        <v>0.27833333333333332</v>
      </c>
      <c r="H582" s="176">
        <v>0</v>
      </c>
      <c r="I582" s="195">
        <f>(CORREL(C582:H582,'Your work interest results'!$B$9:$G$9)+1)/200*100</f>
        <v>0.70259870888846787</v>
      </c>
      <c r="J582" s="200">
        <f t="shared" si="11"/>
        <v>0.70270287555513455</v>
      </c>
      <c r="R582" s="180"/>
    </row>
    <row r="583" spans="1:18" ht="14.5" customHeight="1">
      <c r="A583" s="175">
        <v>899912</v>
      </c>
      <c r="B583" s="175" t="str">
        <f>VLOOKUP(A583,OccupationInfo!A:B,2,FALSE)</f>
        <v>Car Park Attendants</v>
      </c>
      <c r="C583" s="176">
        <v>0.94499999999999995</v>
      </c>
      <c r="D583" s="176">
        <v>0</v>
      </c>
      <c r="E583" s="176">
        <v>0</v>
      </c>
      <c r="F583" s="176">
        <v>0.77833333333333332</v>
      </c>
      <c r="G583" s="176">
        <v>0.38833333333333336</v>
      </c>
      <c r="H583" s="176">
        <v>0.27833333333333332</v>
      </c>
      <c r="I583" s="195">
        <f>(CORREL(C583:H583,'Your work interest results'!$B$9:$G$9)+1)/200*100</f>
        <v>0.38407150860701189</v>
      </c>
      <c r="J583" s="200">
        <f t="shared" si="11"/>
        <v>0.38413817527367855</v>
      </c>
      <c r="R583" s="180"/>
    </row>
    <row r="584" spans="1:18" ht="14.5" customHeight="1">
      <c r="A584" s="175">
        <v>899913</v>
      </c>
      <c r="B584" s="175" t="str">
        <f>VLOOKUP(A584,OccupationInfo!A:B,2,FALSE)</f>
        <v>Crossing Supervisors</v>
      </c>
      <c r="C584" s="176">
        <v>0.5</v>
      </c>
      <c r="D584" s="176">
        <v>0</v>
      </c>
      <c r="E584" s="176">
        <v>5.5000000000000014E-2</v>
      </c>
      <c r="F584" s="176">
        <v>0.16666666666666666</v>
      </c>
      <c r="G584" s="176">
        <v>0.72166666666666668</v>
      </c>
      <c r="H584" s="176">
        <v>0.77833333333333332</v>
      </c>
      <c r="I584" s="195">
        <f>(CORREL(C584:H584,'Your work interest results'!$B$9:$G$9)+1)/200*100</f>
        <v>0.20326092689816189</v>
      </c>
      <c r="J584" s="200">
        <f t="shared" si="11"/>
        <v>0.20330029697690205</v>
      </c>
      <c r="R584" s="180"/>
    </row>
    <row r="585" spans="1:18" ht="14.5" customHeight="1">
      <c r="A585" s="175">
        <v>899914</v>
      </c>
      <c r="B585" s="175" t="str">
        <f>VLOOKUP(A585,OccupationInfo!A:B,2,FALSE)</f>
        <v>Electrical and Telecommunications Trades Assistants</v>
      </c>
      <c r="C585" s="176">
        <v>0.94499999999999995</v>
      </c>
      <c r="D585" s="176">
        <v>0.27833333333333332</v>
      </c>
      <c r="E585" s="176">
        <v>5.5000000000000014E-2</v>
      </c>
      <c r="F585" s="176">
        <v>0.38833333333333336</v>
      </c>
      <c r="G585" s="176">
        <v>0.11166666666666665</v>
      </c>
      <c r="H585" s="176">
        <v>5.5000000000000014E-2</v>
      </c>
      <c r="I585" s="195">
        <f>(CORREL(C585:H585,'Your work interest results'!$B$9:$G$9)+1)/200*100</f>
        <v>0.69393530416504989</v>
      </c>
      <c r="J585" s="200">
        <f t="shared" si="11"/>
        <v>0.69396597901167567</v>
      </c>
      <c r="R585" s="180"/>
    </row>
    <row r="586" spans="1:18" ht="14.5" customHeight="1">
      <c r="A586" s="175">
        <v>899915</v>
      </c>
      <c r="B586" s="175" t="str">
        <f>VLOOKUP(A586,OccupationInfo!A:B,2,FALSE)</f>
        <v>Leaflet and Newspaper Deliverers</v>
      </c>
      <c r="C586" s="176">
        <v>1</v>
      </c>
      <c r="D586" s="176">
        <v>0</v>
      </c>
      <c r="E586" s="176">
        <v>0</v>
      </c>
      <c r="F586" s="176">
        <v>0.38833333333333336</v>
      </c>
      <c r="G586" s="176">
        <v>0.33333333333333331</v>
      </c>
      <c r="H586" s="176">
        <v>0.11166666666666665</v>
      </c>
      <c r="I586" s="195">
        <f>(CORREL(C586:H586,'Your work interest results'!$B$9:$G$9)+1)/200*100</f>
        <v>0.54025629193219948</v>
      </c>
      <c r="J586" s="200">
        <f t="shared" si="11"/>
        <v>0.54027312694903451</v>
      </c>
      <c r="R586" s="180"/>
    </row>
    <row r="587" spans="1:18" ht="14.5" customHeight="1">
      <c r="A587" s="175">
        <v>899916</v>
      </c>
      <c r="B587" s="175" t="str">
        <f>VLOOKUP(A587,OccupationInfo!A:B,2,FALSE)</f>
        <v>Mechanic's Assistants</v>
      </c>
      <c r="C587" s="176">
        <v>1</v>
      </c>
      <c r="D587" s="176">
        <v>0.61166666666666669</v>
      </c>
      <c r="E587" s="176">
        <v>0</v>
      </c>
      <c r="F587" s="176">
        <v>0.72166666666666668</v>
      </c>
      <c r="G587" s="176">
        <v>0.11166666666666665</v>
      </c>
      <c r="H587" s="176">
        <v>5.5000000000000014E-2</v>
      </c>
      <c r="I587" s="195">
        <f>(CORREL(C587:H587,'Your work interest results'!$B$9:$G$9)+1)/200*100</f>
        <v>0.65840952204751113</v>
      </c>
      <c r="J587" s="200">
        <f t="shared" si="11"/>
        <v>0.65842467356266265</v>
      </c>
      <c r="R587" s="180"/>
    </row>
    <row r="588" spans="1:18" ht="14.5" customHeight="1">
      <c r="A588" s="175">
        <v>899917</v>
      </c>
      <c r="B588" s="175" t="str">
        <f>VLOOKUP(A588,OccupationInfo!A:B,2,FALSE)</f>
        <v>Railways Assistants</v>
      </c>
      <c r="C588" s="176">
        <v>0.61166666666666669</v>
      </c>
      <c r="D588" s="176">
        <v>0</v>
      </c>
      <c r="E588" s="176">
        <v>5.5000000000000014E-2</v>
      </c>
      <c r="F588" s="176">
        <v>0.55500000000000005</v>
      </c>
      <c r="G588" s="176">
        <v>0.61166666666666669</v>
      </c>
      <c r="H588" s="176">
        <v>0.61166666666666669</v>
      </c>
      <c r="I588" s="195">
        <f>(CORREL(C588:H588,'Your work interest results'!$B$9:$G$9)+1)/200*100</f>
        <v>0.15678345917840192</v>
      </c>
      <c r="J588" s="200">
        <f t="shared" si="11"/>
        <v>0.15679442409068262</v>
      </c>
      <c r="R588" s="180"/>
    </row>
    <row r="589" spans="1:18" ht="14.5" customHeight="1">
      <c r="A589" s="175">
        <v>899918</v>
      </c>
      <c r="B589" s="175" t="str">
        <f>VLOOKUP(A589,OccupationInfo!A:B,2,FALSE)</f>
        <v>Sign Erectors</v>
      </c>
      <c r="C589" s="176">
        <v>1</v>
      </c>
      <c r="D589" s="176">
        <v>0.27833333333333332</v>
      </c>
      <c r="E589" s="176">
        <v>5.5000000000000014E-2</v>
      </c>
      <c r="F589" s="176">
        <v>0.61166666666666669</v>
      </c>
      <c r="G589" s="176">
        <v>0.27833333333333332</v>
      </c>
      <c r="H589" s="176">
        <v>0</v>
      </c>
      <c r="I589" s="195">
        <f>(CORREL(C589:H589,'Your work interest results'!$B$9:$G$9)+1)/200*100</f>
        <v>0.60753185842601942</v>
      </c>
      <c r="J589" s="200">
        <f t="shared" si="11"/>
        <v>0.60754187846609953</v>
      </c>
      <c r="R589" s="180"/>
    </row>
    <row r="590" spans="1:18" ht="14.5" customHeight="1">
      <c r="A590" s="175">
        <v>899921</v>
      </c>
      <c r="B590" s="175" t="str">
        <f>VLOOKUP(A590,OccupationInfo!A:B,2,FALSE)</f>
        <v>Ticket Collectors and Ushers</v>
      </c>
      <c r="C590" s="176">
        <v>0.55500000000000005</v>
      </c>
      <c r="D590" s="176">
        <v>0</v>
      </c>
      <c r="E590" s="176">
        <v>5.5000000000000014E-2</v>
      </c>
      <c r="F590" s="176">
        <v>0.66666666666666663</v>
      </c>
      <c r="G590" s="176">
        <v>0.61166666666666669</v>
      </c>
      <c r="H590" s="176">
        <v>0.66666666666666663</v>
      </c>
      <c r="I590" s="195">
        <f>(CORREL(C590:H590,'Your work interest results'!$B$9:$G$9)+1)/200*100</f>
        <v>0.10913582750438433</v>
      </c>
      <c r="J590" s="200">
        <f t="shared" si="11"/>
        <v>0.10914503560751508</v>
      </c>
      <c r="R590" s="180"/>
    </row>
    <row r="591" spans="1:18" ht="14.5" customHeight="1">
      <c r="A591" s="175">
        <v>899922</v>
      </c>
      <c r="B591" s="175" t="str">
        <f>VLOOKUP(A591,OccupationInfo!A:B,2,FALSE)</f>
        <v>Trolley Collectors</v>
      </c>
      <c r="C591" s="176">
        <v>1</v>
      </c>
      <c r="D591" s="176">
        <v>0</v>
      </c>
      <c r="E591" s="176">
        <v>0</v>
      </c>
      <c r="F591" s="176">
        <v>0.22166666666666668</v>
      </c>
      <c r="G591" s="176">
        <v>0.11166666666666665</v>
      </c>
      <c r="H591" s="176">
        <v>0</v>
      </c>
      <c r="I591" s="195">
        <f>(CORREL(C591:H591,'Your work interest results'!$B$9:$G$9)+1)/200*100</f>
        <v>0.65555523676366856</v>
      </c>
      <c r="J591" s="200">
        <f t="shared" si="11"/>
        <v>0.65556421342435078</v>
      </c>
      <c r="R591" s="180"/>
    </row>
    <row r="592" spans="1:18" ht="15" customHeight="1">
      <c r="A592" s="175">
        <v>899923</v>
      </c>
      <c r="B592" s="175" t="str">
        <f>VLOOKUP(A592,OccupationInfo!A:B,2,FALSE)</f>
        <v>Road Traffic Controllers</v>
      </c>
      <c r="C592" s="176">
        <v>0.5</v>
      </c>
      <c r="D592" s="176">
        <v>0</v>
      </c>
      <c r="E592" s="176">
        <v>5.5000000000000014E-2</v>
      </c>
      <c r="F592" s="176">
        <v>0.16666666666666666</v>
      </c>
      <c r="G592" s="176">
        <v>0.72166666666666668</v>
      </c>
      <c r="H592" s="176">
        <v>0.77833333333333332</v>
      </c>
      <c r="I592" s="195">
        <f>(CORREL(C592:H592,'Your work interest results'!$B$9:$G$9)+1)/200*100</f>
        <v>0.20326092689816189</v>
      </c>
      <c r="J592" s="200">
        <f t="shared" si="11"/>
        <v>0.2032714090784554</v>
      </c>
      <c r="R592" s="180"/>
    </row>
    <row r="593" spans="18:18" ht="14.5" customHeight="1">
      <c r="R593" s="180"/>
    </row>
    <row r="594" spans="18:18" ht="14.5" customHeight="1">
      <c r="R594" s="180"/>
    </row>
    <row r="595" spans="18:18" ht="14.5" customHeight="1">
      <c r="R595" s="180"/>
    </row>
    <row r="596" spans="18:18" ht="14.5" customHeight="1">
      <c r="R596" s="180"/>
    </row>
    <row r="597" spans="18:18" ht="14.5" customHeight="1">
      <c r="R597" s="180"/>
    </row>
    <row r="598" spans="18:18" ht="14.5" customHeight="1">
      <c r="R598" s="180"/>
    </row>
    <row r="599" spans="18:18" ht="14.5" customHeight="1">
      <c r="R599" s="180"/>
    </row>
    <row r="600" spans="18:18" ht="14.5" customHeight="1">
      <c r="R600" s="180"/>
    </row>
    <row r="601" spans="18:18" ht="14.5" customHeight="1">
      <c r="R601" s="180"/>
    </row>
    <row r="602" spans="18:18" ht="14.5" customHeight="1">
      <c r="R602" s="180"/>
    </row>
    <row r="603" spans="18:18" ht="14.5" customHeight="1">
      <c r="R603" s="180"/>
    </row>
    <row r="604" spans="18:18" ht="14.5" customHeight="1">
      <c r="R604" s="180"/>
    </row>
    <row r="605" spans="18:18" ht="14.5" customHeight="1">
      <c r="R605" s="180"/>
    </row>
    <row r="606" spans="18:18" ht="14.5" customHeight="1">
      <c r="R606" s="180"/>
    </row>
    <row r="607" spans="18:18" ht="14.5" customHeight="1">
      <c r="R607" s="180"/>
    </row>
    <row r="608" spans="18:18" ht="14.5" customHeight="1">
      <c r="R608" s="180"/>
    </row>
    <row r="609" spans="18:18" ht="14.5" customHeight="1">
      <c r="R609" s="180"/>
    </row>
    <row r="610" spans="18:18" ht="14.5" customHeight="1">
      <c r="R610" s="180"/>
    </row>
    <row r="611" spans="18:18" ht="14.5" customHeight="1">
      <c r="R611" s="180"/>
    </row>
    <row r="612" spans="18:18" ht="14.5" customHeight="1">
      <c r="R612" s="180"/>
    </row>
    <row r="613" spans="18:18" ht="14.5" customHeight="1">
      <c r="R613" s="180"/>
    </row>
    <row r="614" spans="18:18" ht="14.5" customHeight="1">
      <c r="R614" s="180"/>
    </row>
    <row r="615" spans="18:18" ht="14.5" customHeight="1">
      <c r="R615" s="180"/>
    </row>
    <row r="616" spans="18:18" ht="14.5" customHeight="1">
      <c r="R616" s="180"/>
    </row>
    <row r="617" spans="18:18" ht="14.5" customHeight="1">
      <c r="R617" s="180"/>
    </row>
    <row r="618" spans="18:18" ht="14.5" customHeight="1">
      <c r="R618" s="180"/>
    </row>
    <row r="619" spans="18:18" ht="14.5" customHeight="1">
      <c r="R619" s="180"/>
    </row>
    <row r="620" spans="18:18" ht="14.5" customHeight="1">
      <c r="R620" s="180"/>
    </row>
    <row r="621" spans="18:18" ht="14.5" customHeight="1">
      <c r="R621" s="180"/>
    </row>
    <row r="622" spans="18:18" ht="14.5" customHeight="1">
      <c r="R622" s="180"/>
    </row>
    <row r="623" spans="18:18" ht="14.5" customHeight="1">
      <c r="R623" s="180"/>
    </row>
    <row r="624" spans="18:18" ht="14.5" customHeight="1">
      <c r="R624" s="180"/>
    </row>
    <row r="625" spans="18:18" ht="14.5" customHeight="1">
      <c r="R625" s="180"/>
    </row>
    <row r="626" spans="18:18" ht="14.5" customHeight="1">
      <c r="R626" s="180"/>
    </row>
    <row r="627" spans="18:18" ht="14.5" customHeight="1">
      <c r="R627" s="180"/>
    </row>
    <row r="628" spans="18:18" ht="14.5" customHeight="1">
      <c r="R628" s="180"/>
    </row>
    <row r="629" spans="18:18" ht="14.5" customHeight="1">
      <c r="R629" s="180"/>
    </row>
    <row r="630" spans="18:18" ht="14.5" customHeight="1">
      <c r="R630" s="180"/>
    </row>
    <row r="631" spans="18:18" ht="14.5" customHeight="1">
      <c r="R631" s="180"/>
    </row>
    <row r="632" spans="18:18" ht="14.5" customHeight="1">
      <c r="R632" s="180"/>
    </row>
    <row r="633" spans="18:18" ht="14.5" customHeight="1">
      <c r="R633" s="180"/>
    </row>
    <row r="634" spans="18:18" ht="14.5" customHeight="1">
      <c r="R634" s="180"/>
    </row>
    <row r="635" spans="18:18" ht="14.5" customHeight="1">
      <c r="R635" s="180"/>
    </row>
    <row r="636" spans="18:18" ht="14.5" customHeight="1">
      <c r="R636" s="180"/>
    </row>
    <row r="637" spans="18:18" ht="14.5" customHeight="1">
      <c r="R637" s="180"/>
    </row>
    <row r="638" spans="18:18" ht="14.5" customHeight="1">
      <c r="R638" s="180"/>
    </row>
    <row r="639" spans="18:18" ht="14.5" customHeight="1">
      <c r="R639" s="180"/>
    </row>
    <row r="640" spans="18:18" ht="14.5" customHeight="1">
      <c r="R640" s="180"/>
    </row>
    <row r="641" spans="18:18" ht="14.5" customHeight="1">
      <c r="R641" s="180"/>
    </row>
    <row r="642" spans="18:18" ht="14.5" customHeight="1">
      <c r="R642" s="180"/>
    </row>
    <row r="643" spans="18:18" ht="14.5" customHeight="1">
      <c r="R643" s="180"/>
    </row>
    <row r="644" spans="18:18" ht="14.5" customHeight="1">
      <c r="R644" s="180"/>
    </row>
    <row r="645" spans="18:18" ht="14.5" customHeight="1">
      <c r="R645" s="180"/>
    </row>
    <row r="646" spans="18:18" ht="14.5" customHeight="1">
      <c r="R646" s="180"/>
    </row>
    <row r="647" spans="18:18" ht="14.5" customHeight="1">
      <c r="R647" s="180"/>
    </row>
    <row r="648" spans="18:18" ht="14.5" customHeight="1">
      <c r="R648" s="180"/>
    </row>
    <row r="649" spans="18:18" ht="14.5" customHeight="1">
      <c r="R649" s="180"/>
    </row>
    <row r="650" spans="18:18" ht="14.5" customHeight="1">
      <c r="R650" s="180"/>
    </row>
    <row r="651" spans="18:18" ht="14.5" customHeight="1">
      <c r="R651" s="180"/>
    </row>
    <row r="652" spans="18:18" ht="14.5" customHeight="1">
      <c r="R652" s="180"/>
    </row>
    <row r="653" spans="18:18" ht="14.5" customHeight="1">
      <c r="R653" s="180"/>
    </row>
    <row r="654" spans="18:18" ht="14.5" customHeight="1">
      <c r="R654" s="180"/>
    </row>
    <row r="655" spans="18:18" ht="14.5" customHeight="1">
      <c r="R655" s="180"/>
    </row>
    <row r="656" spans="18:18" ht="14.5" customHeight="1">
      <c r="R656" s="180"/>
    </row>
    <row r="657" spans="18:18" ht="14.5" customHeight="1">
      <c r="R657" s="180"/>
    </row>
    <row r="658" spans="18:18" ht="14.5" customHeight="1">
      <c r="R658" s="180"/>
    </row>
    <row r="659" spans="18:18" ht="14.5" customHeight="1">
      <c r="R659" s="180"/>
    </row>
    <row r="660" spans="18:18" ht="14.5" customHeight="1">
      <c r="R660" s="180"/>
    </row>
    <row r="661" spans="18:18" ht="14.5" customHeight="1">
      <c r="R661" s="180"/>
    </row>
    <row r="662" spans="18:18" ht="14.5" customHeight="1">
      <c r="R662" s="180"/>
    </row>
    <row r="663" spans="18:18" ht="14.5" customHeight="1">
      <c r="R663" s="180"/>
    </row>
    <row r="664" spans="18:18" ht="14.5" customHeight="1">
      <c r="R664" s="180"/>
    </row>
    <row r="665" spans="18:18" ht="14.5" customHeight="1">
      <c r="R665" s="180"/>
    </row>
    <row r="666" spans="18:18" ht="14.5" customHeight="1">
      <c r="R666" s="180"/>
    </row>
    <row r="667" spans="18:18" ht="14.5" customHeight="1">
      <c r="R667" s="180"/>
    </row>
    <row r="668" spans="18:18" ht="14.5" customHeight="1">
      <c r="R668" s="180"/>
    </row>
    <row r="669" spans="18:18" ht="14.5" customHeight="1">
      <c r="R669" s="180"/>
    </row>
    <row r="670" spans="18:18" ht="14.5" customHeight="1">
      <c r="R670" s="180"/>
    </row>
    <row r="671" spans="18:18" ht="14.5" customHeight="1">
      <c r="R671" s="180"/>
    </row>
    <row r="672" spans="18:18" ht="14.5" customHeight="1">
      <c r="R672" s="180"/>
    </row>
    <row r="673" spans="18:18" ht="14.5" customHeight="1">
      <c r="R673" s="180"/>
    </row>
    <row r="674" spans="18:18" ht="14.5" customHeight="1">
      <c r="R674" s="180"/>
    </row>
    <row r="675" spans="18:18" ht="14.5" customHeight="1">
      <c r="R675" s="180"/>
    </row>
    <row r="676" spans="18:18" ht="14.5" customHeight="1">
      <c r="R676" s="180"/>
    </row>
    <row r="677" spans="18:18" ht="14.5" customHeight="1">
      <c r="R677" s="180"/>
    </row>
    <row r="678" spans="18:18" ht="14.5" customHeight="1">
      <c r="R678" s="180"/>
    </row>
    <row r="679" spans="18:18" ht="14.5" customHeight="1">
      <c r="R679" s="180"/>
    </row>
    <row r="680" spans="18:18" ht="14.5" customHeight="1">
      <c r="R680" s="180"/>
    </row>
    <row r="681" spans="18:18" ht="14.5" customHeight="1">
      <c r="R681" s="180"/>
    </row>
    <row r="682" spans="18:18" ht="14.5" customHeight="1">
      <c r="R682" s="180"/>
    </row>
    <row r="683" spans="18:18" ht="14.5" customHeight="1">
      <c r="R683" s="180"/>
    </row>
    <row r="684" spans="18:18" ht="14.5" customHeight="1">
      <c r="R684" s="180"/>
    </row>
    <row r="685" spans="18:18" ht="14.5" customHeight="1">
      <c r="R685" s="180"/>
    </row>
    <row r="686" spans="18:18" ht="14.5" customHeight="1">
      <c r="R686" s="180"/>
    </row>
    <row r="687" spans="18:18" ht="14.5" customHeight="1">
      <c r="R687" s="180"/>
    </row>
    <row r="688" spans="18:18" ht="14.5" customHeight="1">
      <c r="R688" s="180"/>
    </row>
    <row r="689" spans="18:18" ht="14.5" customHeight="1">
      <c r="R689" s="180"/>
    </row>
    <row r="690" spans="18:18" ht="14.5" customHeight="1">
      <c r="R690" s="180"/>
    </row>
    <row r="691" spans="18:18" ht="14.5" customHeight="1">
      <c r="R691" s="180"/>
    </row>
    <row r="692" spans="18:18" ht="14.5" customHeight="1">
      <c r="R692" s="180"/>
    </row>
    <row r="693" spans="18:18" ht="14.5" customHeight="1">
      <c r="R693" s="180"/>
    </row>
    <row r="694" spans="18:18" ht="14.5" customHeight="1">
      <c r="R694" s="180"/>
    </row>
    <row r="695" spans="18:18" ht="14.5" customHeight="1">
      <c r="R695" s="180"/>
    </row>
    <row r="696" spans="18:18" ht="14.5" customHeight="1">
      <c r="R696" s="180"/>
    </row>
    <row r="697" spans="18:18" ht="14.5" customHeight="1">
      <c r="R697" s="180"/>
    </row>
    <row r="698" spans="18:18" ht="14.5" customHeight="1">
      <c r="R698" s="180"/>
    </row>
    <row r="699" spans="18:18" ht="14.5" customHeight="1">
      <c r="R699" s="180"/>
    </row>
    <row r="700" spans="18:18" ht="14.5" customHeight="1">
      <c r="R700" s="180"/>
    </row>
    <row r="701" spans="18:18" ht="14.5" customHeight="1">
      <c r="R701" s="180"/>
    </row>
    <row r="702" spans="18:18" ht="14.5" customHeight="1">
      <c r="R702" s="180"/>
    </row>
    <row r="703" spans="18:18" ht="14.5" customHeight="1">
      <c r="R703" s="180"/>
    </row>
    <row r="704" spans="18:18" ht="14.5" customHeight="1">
      <c r="R704" s="180"/>
    </row>
    <row r="705" spans="18:18" ht="14.5" customHeight="1">
      <c r="R705" s="180"/>
    </row>
    <row r="706" spans="18:18" ht="14.5" customHeight="1">
      <c r="R706" s="180"/>
    </row>
    <row r="707" spans="18:18" ht="14.5" customHeight="1">
      <c r="R707" s="180"/>
    </row>
    <row r="708" spans="18:18" ht="14.5" customHeight="1">
      <c r="R708" s="180"/>
    </row>
    <row r="709" spans="18:18" ht="14.5" customHeight="1">
      <c r="R709" s="180"/>
    </row>
    <row r="710" spans="18:18" ht="14.5" customHeight="1">
      <c r="R710" s="180"/>
    </row>
    <row r="711" spans="18:18" ht="14.5" customHeight="1">
      <c r="R711" s="180"/>
    </row>
    <row r="712" spans="18:18" ht="14.5" customHeight="1">
      <c r="R712" s="180"/>
    </row>
    <row r="713" spans="18:18" ht="14.5" customHeight="1">
      <c r="R713" s="180"/>
    </row>
    <row r="714" spans="18:18" ht="14.5" customHeight="1">
      <c r="R714" s="180"/>
    </row>
    <row r="715" spans="18:18" ht="14.5" customHeight="1">
      <c r="R715" s="180"/>
    </row>
    <row r="716" spans="18:18" ht="14.5" customHeight="1">
      <c r="R716" s="180"/>
    </row>
    <row r="717" spans="18:18" ht="14.5" customHeight="1">
      <c r="R717" s="180"/>
    </row>
    <row r="718" spans="18:18" ht="14.5" customHeight="1">
      <c r="R718" s="180"/>
    </row>
    <row r="719" spans="18:18" ht="14.5" customHeight="1">
      <c r="R719" s="180"/>
    </row>
    <row r="720" spans="18:18" ht="14.5" customHeight="1">
      <c r="R720" s="180"/>
    </row>
    <row r="721" spans="18:18" ht="14.5" customHeight="1">
      <c r="R721" s="180"/>
    </row>
    <row r="722" spans="18:18" ht="14.5" customHeight="1">
      <c r="R722" s="180"/>
    </row>
    <row r="723" spans="18:18" ht="14.5" customHeight="1">
      <c r="R723" s="180"/>
    </row>
    <row r="724" spans="18:18" ht="14.5" customHeight="1">
      <c r="R724" s="180"/>
    </row>
    <row r="725" spans="18:18" ht="14.5" customHeight="1">
      <c r="R725" s="180"/>
    </row>
    <row r="726" spans="18:18" ht="14.5" customHeight="1">
      <c r="R726" s="180"/>
    </row>
    <row r="727" spans="18:18" ht="14.5" customHeight="1">
      <c r="R727" s="180"/>
    </row>
    <row r="728" spans="18:18" ht="14.5" customHeight="1">
      <c r="R728" s="180"/>
    </row>
    <row r="729" spans="18:18" ht="14.5" customHeight="1">
      <c r="R729" s="180"/>
    </row>
    <row r="730" spans="18:18" ht="14.5" customHeight="1">
      <c r="R730" s="180"/>
    </row>
    <row r="731" spans="18:18" ht="14.5" customHeight="1">
      <c r="R731" s="180"/>
    </row>
    <row r="732" spans="18:18" ht="14.5" customHeight="1">
      <c r="R732" s="180"/>
    </row>
    <row r="733" spans="18:18" ht="14.5" customHeight="1">
      <c r="R733" s="180"/>
    </row>
    <row r="734" spans="18:18" ht="14.5" customHeight="1">
      <c r="R734" s="180"/>
    </row>
    <row r="735" spans="18:18" ht="14.5" customHeight="1">
      <c r="R735" s="180"/>
    </row>
    <row r="736" spans="18:18" ht="14.5" customHeight="1">
      <c r="R736" s="180"/>
    </row>
    <row r="737" spans="18:18" ht="14.5" customHeight="1">
      <c r="R737" s="180"/>
    </row>
    <row r="738" spans="18:18" ht="14.5" customHeight="1">
      <c r="R738" s="180"/>
    </row>
    <row r="739" spans="18:18" ht="14.5" customHeight="1">
      <c r="R739" s="180"/>
    </row>
    <row r="740" spans="18:18" ht="14.5" customHeight="1">
      <c r="R740" s="180"/>
    </row>
    <row r="741" spans="18:18" ht="14.5" customHeight="1">
      <c r="R741" s="180"/>
    </row>
    <row r="742" spans="18:18" ht="14.5" customHeight="1">
      <c r="R742" s="180"/>
    </row>
    <row r="743" spans="18:18" ht="14.5" customHeight="1">
      <c r="R743" s="180"/>
    </row>
    <row r="744" spans="18:18" ht="14.5" customHeight="1">
      <c r="R744" s="180"/>
    </row>
    <row r="745" spans="18:18" ht="14.5" customHeight="1">
      <c r="R745" s="180"/>
    </row>
    <row r="746" spans="18:18" ht="14.5" customHeight="1">
      <c r="R746" s="180"/>
    </row>
    <row r="747" spans="18:18" ht="14.5" customHeight="1">
      <c r="R747" s="180"/>
    </row>
    <row r="748" spans="18:18" ht="14.5" customHeight="1">
      <c r="R748" s="180"/>
    </row>
    <row r="749" spans="18:18" ht="14.5" customHeight="1">
      <c r="R749" s="180"/>
    </row>
    <row r="750" spans="18:18" ht="14.5" customHeight="1">
      <c r="R750" s="180"/>
    </row>
    <row r="751" spans="18:18" ht="14.5" customHeight="1">
      <c r="R751" s="180"/>
    </row>
    <row r="752" spans="18:18" ht="14.5" customHeight="1">
      <c r="R752" s="180"/>
    </row>
    <row r="753" spans="18:18" ht="14.5" customHeight="1">
      <c r="R753" s="180"/>
    </row>
    <row r="754" spans="18:18" ht="14.5" customHeight="1">
      <c r="R754" s="180"/>
    </row>
    <row r="755" spans="18:18" ht="14.5" customHeight="1">
      <c r="R755" s="180"/>
    </row>
    <row r="756" spans="18:18" ht="14.5" customHeight="1">
      <c r="R756" s="180"/>
    </row>
    <row r="757" spans="18:18" ht="14.5" customHeight="1">
      <c r="R757" s="180"/>
    </row>
    <row r="758" spans="18:18" ht="14.5" customHeight="1">
      <c r="R758" s="180"/>
    </row>
    <row r="759" spans="18:18" ht="14.5" customHeight="1">
      <c r="R759" s="180"/>
    </row>
    <row r="760" spans="18:18" ht="14.5" customHeight="1">
      <c r="R760" s="180"/>
    </row>
    <row r="761" spans="18:18" ht="14.5" customHeight="1">
      <c r="R761" s="180"/>
    </row>
    <row r="762" spans="18:18" ht="14.5" customHeight="1">
      <c r="R762" s="180"/>
    </row>
    <row r="763" spans="18:18" ht="14.5" customHeight="1">
      <c r="R763" s="180"/>
    </row>
    <row r="764" spans="18:18" ht="14.5" customHeight="1">
      <c r="R764" s="180"/>
    </row>
    <row r="765" spans="18:18" ht="14.5" customHeight="1">
      <c r="R765" s="180"/>
    </row>
    <row r="766" spans="18:18" ht="14.5" customHeight="1">
      <c r="R766" s="180"/>
    </row>
    <row r="767" spans="18:18" ht="14.5" customHeight="1">
      <c r="R767" s="180"/>
    </row>
    <row r="768" spans="18:18" ht="14.5" customHeight="1">
      <c r="R768" s="180"/>
    </row>
    <row r="769" spans="18:18" ht="14.5" customHeight="1">
      <c r="R769" s="180"/>
    </row>
    <row r="770" spans="18:18" ht="14.5" customHeight="1">
      <c r="R770" s="180"/>
    </row>
    <row r="771" spans="18:18" ht="14.5" customHeight="1">
      <c r="R771" s="180"/>
    </row>
    <row r="772" spans="18:18" ht="14.5" customHeight="1">
      <c r="R772" s="180"/>
    </row>
    <row r="773" spans="18:18" ht="14.5" customHeight="1">
      <c r="R773" s="180"/>
    </row>
    <row r="774" spans="18:18" ht="14.5" customHeight="1">
      <c r="R774" s="180"/>
    </row>
    <row r="775" spans="18:18" ht="14.5" customHeight="1">
      <c r="R775" s="180"/>
    </row>
    <row r="776" spans="18:18" ht="14.5" customHeight="1">
      <c r="R776" s="180"/>
    </row>
    <row r="777" spans="18:18" ht="14.5" customHeight="1">
      <c r="R777" s="180"/>
    </row>
    <row r="778" spans="18:18" ht="14.5" customHeight="1">
      <c r="R778" s="180"/>
    </row>
    <row r="779" spans="18:18" ht="14.5" customHeight="1">
      <c r="R779" s="180"/>
    </row>
    <row r="780" spans="18:18" ht="14.5" customHeight="1">
      <c r="R780" s="180"/>
    </row>
    <row r="781" spans="18:18" ht="14.5" customHeight="1">
      <c r="R781" s="180"/>
    </row>
    <row r="782" spans="18:18" ht="14.5" customHeight="1">
      <c r="R782" s="180"/>
    </row>
    <row r="783" spans="18:18" ht="14.5" customHeight="1">
      <c r="R783" s="180"/>
    </row>
    <row r="784" spans="18:18" ht="14.5" customHeight="1">
      <c r="R784" s="180"/>
    </row>
    <row r="785" spans="18:18" ht="14.5" customHeight="1">
      <c r="R785" s="180"/>
    </row>
    <row r="786" spans="18:18" ht="14.5" customHeight="1">
      <c r="R786" s="180"/>
    </row>
    <row r="787" spans="18:18" ht="14.5" customHeight="1">
      <c r="R787" s="180"/>
    </row>
    <row r="788" spans="18:18" ht="14.5" customHeight="1">
      <c r="R788" s="180"/>
    </row>
    <row r="789" spans="18:18" ht="14.5" customHeight="1">
      <c r="R789" s="180"/>
    </row>
    <row r="790" spans="18:18" ht="14.5" customHeight="1">
      <c r="R790" s="180"/>
    </row>
    <row r="791" spans="18:18" ht="14.5" customHeight="1">
      <c r="R791" s="180"/>
    </row>
    <row r="792" spans="18:18" ht="14.5" customHeight="1">
      <c r="R792" s="180"/>
    </row>
    <row r="793" spans="18:18" ht="14.5" customHeight="1">
      <c r="R793" s="180"/>
    </row>
    <row r="794" spans="18:18" ht="14.5" customHeight="1">
      <c r="R794" s="180"/>
    </row>
    <row r="795" spans="18:18" ht="14.5" customHeight="1">
      <c r="R795" s="180"/>
    </row>
    <row r="796" spans="18:18" ht="14.5" customHeight="1">
      <c r="R796" s="180"/>
    </row>
    <row r="797" spans="18:18" ht="14.5" customHeight="1">
      <c r="R797" s="180"/>
    </row>
    <row r="798" spans="18:18" ht="14.5" customHeight="1">
      <c r="R798" s="180"/>
    </row>
    <row r="799" spans="18:18" ht="14.5" customHeight="1">
      <c r="R799" s="180"/>
    </row>
    <row r="800" spans="18:18" ht="14.5" customHeight="1">
      <c r="R800" s="180"/>
    </row>
    <row r="801" spans="18:18" ht="14.5" customHeight="1">
      <c r="R801" s="180"/>
    </row>
    <row r="802" spans="18:18" ht="14.5" customHeight="1">
      <c r="R802" s="180"/>
    </row>
    <row r="803" spans="18:18" ht="14.5" customHeight="1">
      <c r="R803" s="180"/>
    </row>
    <row r="804" spans="18:18" ht="14.5" customHeight="1">
      <c r="R804" s="180"/>
    </row>
    <row r="805" spans="18:18" ht="14.5" customHeight="1">
      <c r="R805" s="180"/>
    </row>
    <row r="806" spans="18:18" ht="14.5" customHeight="1">
      <c r="R806" s="180"/>
    </row>
    <row r="807" spans="18:18" ht="14.5" customHeight="1">
      <c r="R807" s="180"/>
    </row>
    <row r="808" spans="18:18" ht="14.5" customHeight="1">
      <c r="R808" s="180"/>
    </row>
    <row r="809" spans="18:18" ht="14.5" customHeight="1">
      <c r="R809" s="180"/>
    </row>
    <row r="810" spans="18:18" ht="14.5" customHeight="1">
      <c r="R810" s="180"/>
    </row>
    <row r="811" spans="18:18" ht="14.5" customHeight="1">
      <c r="R811" s="180"/>
    </row>
    <row r="812" spans="18:18" ht="14.5" customHeight="1">
      <c r="R812" s="180"/>
    </row>
    <row r="813" spans="18:18" ht="14.5" customHeight="1">
      <c r="R813" s="180"/>
    </row>
    <row r="814" spans="18:18" ht="14.5" customHeight="1">
      <c r="R814" s="180"/>
    </row>
    <row r="815" spans="18:18" ht="14.5" customHeight="1">
      <c r="R815" s="180"/>
    </row>
    <row r="816" spans="18:18" ht="14.5" customHeight="1">
      <c r="R816" s="180"/>
    </row>
    <row r="817" spans="18:18" ht="14.5" customHeight="1">
      <c r="R817" s="180"/>
    </row>
    <row r="818" spans="18:18" ht="14.5" customHeight="1">
      <c r="R818" s="180"/>
    </row>
    <row r="819" spans="18:18" ht="14.5" customHeight="1">
      <c r="R819" s="180"/>
    </row>
    <row r="820" spans="18:18" ht="14.5" customHeight="1">
      <c r="R820" s="180"/>
    </row>
    <row r="821" spans="18:18" ht="14.5" customHeight="1">
      <c r="R821" s="180"/>
    </row>
    <row r="822" spans="18:18" ht="14.5" customHeight="1">
      <c r="R822" s="180"/>
    </row>
    <row r="823" spans="18:18" ht="14.5" customHeight="1">
      <c r="R823" s="180"/>
    </row>
    <row r="824" spans="18:18" ht="14.5" customHeight="1">
      <c r="R824" s="180"/>
    </row>
    <row r="825" spans="18:18" ht="14.5" customHeight="1">
      <c r="R825" s="180"/>
    </row>
    <row r="826" spans="18:18" ht="14.5" customHeight="1">
      <c r="R826" s="180"/>
    </row>
    <row r="827" spans="18:18" ht="14.5" customHeight="1">
      <c r="R827" s="180"/>
    </row>
    <row r="828" spans="18:18" ht="14.5" customHeight="1">
      <c r="R828" s="180"/>
    </row>
    <row r="829" spans="18:18" ht="14.5" customHeight="1">
      <c r="R829" s="180"/>
    </row>
    <row r="830" spans="18:18" ht="14.5" customHeight="1">
      <c r="R830" s="180"/>
    </row>
    <row r="831" spans="18:18" ht="14.5" customHeight="1">
      <c r="R831" s="180"/>
    </row>
    <row r="832" spans="18:18" ht="14.5" customHeight="1">
      <c r="R832" s="180"/>
    </row>
    <row r="833" spans="18:18" ht="14.5" customHeight="1">
      <c r="R833" s="180"/>
    </row>
    <row r="834" spans="18:18" ht="14.5" customHeight="1">
      <c r="R834" s="180"/>
    </row>
    <row r="835" spans="18:18" ht="14.5" customHeight="1">
      <c r="R835" s="180"/>
    </row>
    <row r="836" spans="18:18" ht="14.5" customHeight="1">
      <c r="R836" s="180"/>
    </row>
    <row r="837" spans="18:18" ht="14.5" customHeight="1">
      <c r="R837" s="180"/>
    </row>
    <row r="838" spans="18:18" ht="14.5" customHeight="1">
      <c r="R838" s="180"/>
    </row>
    <row r="839" spans="18:18" ht="14.5" customHeight="1">
      <c r="R839" s="180"/>
    </row>
    <row r="840" spans="18:18" ht="14.5" customHeight="1">
      <c r="R840" s="180"/>
    </row>
    <row r="841" spans="18:18" ht="14.5" customHeight="1">
      <c r="R841" s="180"/>
    </row>
    <row r="842" spans="18:18" ht="14.5" customHeight="1">
      <c r="R842" s="180"/>
    </row>
    <row r="843" spans="18:18" ht="14.5" customHeight="1">
      <c r="R843" s="180"/>
    </row>
    <row r="844" spans="18:18" ht="14.5" customHeight="1">
      <c r="R844" s="180"/>
    </row>
    <row r="845" spans="18:18" ht="14.5" customHeight="1">
      <c r="R845" s="180"/>
    </row>
    <row r="846" spans="18:18" ht="14.5" customHeight="1">
      <c r="R846" s="180"/>
    </row>
    <row r="847" spans="18:18" ht="14.5" customHeight="1">
      <c r="R847" s="180"/>
    </row>
    <row r="848" spans="18:18" ht="14.5" customHeight="1">
      <c r="R848" s="180"/>
    </row>
    <row r="849" spans="18:18" ht="14.5" customHeight="1">
      <c r="R849" s="180"/>
    </row>
    <row r="850" spans="18:18" ht="14.5" customHeight="1">
      <c r="R850" s="180"/>
    </row>
    <row r="851" spans="18:18" ht="14.5" customHeight="1">
      <c r="R851" s="180"/>
    </row>
    <row r="852" spans="18:18" ht="14.5" customHeight="1">
      <c r="R852" s="180"/>
    </row>
    <row r="853" spans="18:18" ht="14.5" customHeight="1">
      <c r="R853" s="180"/>
    </row>
    <row r="854" spans="18:18" ht="14.5" customHeight="1">
      <c r="R854" s="180"/>
    </row>
    <row r="855" spans="18:18" ht="14.5" customHeight="1">
      <c r="R855" s="180"/>
    </row>
    <row r="856" spans="18:18" ht="14.5" customHeight="1">
      <c r="R856" s="180"/>
    </row>
    <row r="857" spans="18:18" ht="14.5" customHeight="1">
      <c r="R857" s="180"/>
    </row>
    <row r="858" spans="18:18" ht="14.5" customHeight="1">
      <c r="R858" s="180"/>
    </row>
    <row r="859" spans="18:18" ht="14.5" customHeight="1">
      <c r="R859" s="180"/>
    </row>
    <row r="860" spans="18:18" ht="14.5" customHeight="1">
      <c r="R860" s="180"/>
    </row>
    <row r="861" spans="18:18" ht="14.5" customHeight="1">
      <c r="R861" s="180"/>
    </row>
    <row r="862" spans="18:18" ht="14.5" customHeight="1">
      <c r="R862" s="180"/>
    </row>
    <row r="863" spans="18:18" ht="14.5" customHeight="1">
      <c r="R863" s="180"/>
    </row>
    <row r="864" spans="18:18" ht="14.5" customHeight="1">
      <c r="R864" s="180"/>
    </row>
    <row r="865" spans="9:74" ht="14.5" customHeight="1">
      <c r="R865" s="180"/>
    </row>
    <row r="866" spans="9:74" ht="14.5" customHeight="1">
      <c r="R866" s="180"/>
    </row>
    <row r="867" spans="9:74" ht="14.5" customHeight="1">
      <c r="R867" s="180"/>
    </row>
    <row r="868" spans="9:74" ht="14.5" customHeight="1">
      <c r="R868" s="180"/>
    </row>
    <row r="869" spans="9:74" ht="14.5" customHeight="1">
      <c r="R869" s="180"/>
    </row>
    <row r="870" spans="9:74" ht="14.5" customHeight="1">
      <c r="R870" s="180"/>
    </row>
    <row r="871" spans="9:74" ht="14.5" customHeight="1">
      <c r="R871" s="180"/>
    </row>
    <row r="872" spans="9:74" ht="14.5" customHeight="1">
      <c r="R872" s="180"/>
    </row>
    <row r="873" spans="9:74" ht="14.5" customHeight="1">
      <c r="R873" s="180"/>
    </row>
    <row r="874" spans="9:74" ht="14.5" customHeight="1">
      <c r="R874" s="180"/>
    </row>
    <row r="875" spans="9:74" s="187" customFormat="1" ht="13.5" customHeight="1">
      <c r="I875" s="196"/>
      <c r="J875" s="201"/>
      <c r="L875" s="182"/>
      <c r="M875" s="183"/>
      <c r="N875" s="183"/>
      <c r="O875" s="183"/>
      <c r="P875" s="184"/>
      <c r="Q875" s="184"/>
      <c r="R875" s="185"/>
      <c r="S875" s="185"/>
      <c r="T875" s="185"/>
      <c r="U875" s="186"/>
      <c r="V875" s="183"/>
      <c r="W875" s="186"/>
      <c r="X875" s="201"/>
      <c r="Y875" s="153"/>
      <c r="Z875" s="153"/>
      <c r="AA875" s="153"/>
      <c r="AB875" s="153"/>
      <c r="AC875" s="153"/>
      <c r="AD875" s="153"/>
      <c r="AE875" s="153"/>
      <c r="AF875" s="153"/>
      <c r="AG875" s="153"/>
      <c r="AH875" s="153"/>
      <c r="AI875" s="153"/>
      <c r="AJ875" s="153"/>
      <c r="AK875" s="153"/>
      <c r="AL875" s="153"/>
      <c r="AM875" s="153"/>
      <c r="AN875" s="153"/>
      <c r="AO875" s="153"/>
      <c r="AP875" s="153"/>
      <c r="AQ875" s="153"/>
      <c r="AR875" s="153"/>
      <c r="AS875" s="153"/>
      <c r="AT875" s="153"/>
      <c r="AU875" s="153"/>
      <c r="AV875" s="153"/>
      <c r="AW875" s="153"/>
      <c r="AX875" s="153"/>
      <c r="AY875" s="153"/>
      <c r="AZ875" s="153"/>
      <c r="BA875" s="153"/>
      <c r="BB875" s="153"/>
      <c r="BC875" s="153"/>
      <c r="BD875" s="153"/>
      <c r="BE875" s="153"/>
      <c r="BF875" s="153"/>
      <c r="BG875" s="153"/>
      <c r="BH875" s="153"/>
      <c r="BI875" s="153"/>
      <c r="BJ875" s="153"/>
      <c r="BK875" s="153"/>
      <c r="BL875" s="153"/>
      <c r="BM875" s="154"/>
      <c r="BN875" s="154"/>
      <c r="BO875" s="154"/>
      <c r="BP875" s="154"/>
      <c r="BQ875" s="154"/>
      <c r="BR875" s="154"/>
      <c r="BS875" s="154"/>
      <c r="BT875" s="154"/>
      <c r="BU875" s="154"/>
      <c r="BV875" s="154"/>
    </row>
    <row r="876" spans="9:74" s="168" customFormat="1">
      <c r="I876" s="196"/>
      <c r="J876" s="201"/>
      <c r="L876" s="170"/>
      <c r="M876" s="171"/>
      <c r="N876" s="171"/>
      <c r="O876" s="171"/>
      <c r="P876" s="172"/>
      <c r="Q876" s="172"/>
      <c r="R876" s="174"/>
      <c r="S876" s="173"/>
      <c r="T876" s="173"/>
      <c r="U876" s="174"/>
      <c r="V876" s="171"/>
      <c r="W876" s="174"/>
      <c r="X876" s="201"/>
      <c r="Y876" s="153"/>
      <c r="Z876" s="153"/>
      <c r="AA876" s="153"/>
      <c r="AB876" s="153"/>
      <c r="AC876" s="153"/>
      <c r="AD876" s="153"/>
      <c r="AE876" s="153"/>
      <c r="AF876" s="153"/>
      <c r="AG876" s="153"/>
      <c r="AH876" s="153"/>
      <c r="AI876" s="153"/>
      <c r="AJ876" s="153"/>
      <c r="AK876" s="153"/>
      <c r="AL876" s="153"/>
      <c r="AM876" s="153"/>
      <c r="AN876" s="153"/>
      <c r="AO876" s="153"/>
      <c r="AP876" s="153"/>
      <c r="AQ876" s="153"/>
      <c r="AR876" s="153"/>
      <c r="AS876" s="153"/>
      <c r="AT876" s="153"/>
      <c r="AU876" s="153"/>
      <c r="AV876" s="153"/>
      <c r="AW876" s="153"/>
      <c r="AX876" s="153"/>
      <c r="AY876" s="153"/>
      <c r="AZ876" s="153"/>
      <c r="BA876" s="153"/>
      <c r="BB876" s="153"/>
      <c r="BC876" s="153"/>
      <c r="BD876" s="153"/>
      <c r="BE876" s="153"/>
      <c r="BF876" s="153"/>
      <c r="BG876" s="153"/>
      <c r="BH876" s="153"/>
      <c r="BI876" s="153"/>
      <c r="BJ876" s="153"/>
      <c r="BK876" s="153"/>
      <c r="BL876" s="153"/>
      <c r="BM876" s="154"/>
      <c r="BN876" s="154"/>
      <c r="BO876" s="154"/>
      <c r="BP876" s="154"/>
      <c r="BQ876" s="154"/>
      <c r="BR876" s="154"/>
      <c r="BS876" s="154"/>
      <c r="BT876" s="154"/>
      <c r="BU876" s="154"/>
      <c r="BV876" s="154"/>
    </row>
    <row r="877" spans="9:74" s="168" customFormat="1">
      <c r="I877" s="196"/>
      <c r="J877" s="201"/>
      <c r="L877" s="170"/>
      <c r="M877" s="171"/>
      <c r="N877" s="171"/>
      <c r="O877" s="171"/>
      <c r="P877" s="172"/>
      <c r="Q877" s="172"/>
      <c r="R877" s="174"/>
      <c r="S877" s="173"/>
      <c r="T877" s="173"/>
      <c r="U877" s="174"/>
      <c r="V877" s="171"/>
      <c r="W877" s="174"/>
      <c r="X877" s="201"/>
      <c r="Y877" s="153"/>
      <c r="Z877" s="153"/>
      <c r="AA877" s="153"/>
      <c r="AB877" s="153"/>
      <c r="AC877" s="153"/>
      <c r="AD877" s="153"/>
      <c r="AE877" s="153"/>
      <c r="AF877" s="153"/>
      <c r="AG877" s="153"/>
      <c r="AH877" s="153"/>
      <c r="AI877" s="153"/>
      <c r="AJ877" s="153"/>
      <c r="AK877" s="153"/>
      <c r="AL877" s="153"/>
      <c r="AM877" s="153"/>
      <c r="AN877" s="153"/>
      <c r="AO877" s="153"/>
      <c r="AP877" s="153"/>
      <c r="AQ877" s="153"/>
      <c r="AR877" s="153"/>
      <c r="AS877" s="153"/>
      <c r="AT877" s="153"/>
      <c r="AU877" s="153"/>
      <c r="AV877" s="153"/>
      <c r="AW877" s="153"/>
      <c r="AX877" s="153"/>
      <c r="AY877" s="153"/>
      <c r="AZ877" s="153"/>
      <c r="BA877" s="153"/>
      <c r="BB877" s="153"/>
      <c r="BC877" s="153"/>
      <c r="BD877" s="153"/>
      <c r="BE877" s="153"/>
      <c r="BF877" s="153"/>
      <c r="BG877" s="153"/>
      <c r="BH877" s="153"/>
      <c r="BI877" s="153"/>
      <c r="BJ877" s="153"/>
      <c r="BK877" s="153"/>
      <c r="BL877" s="153"/>
      <c r="BM877" s="154"/>
      <c r="BN877" s="154"/>
      <c r="BO877" s="154"/>
      <c r="BP877" s="154"/>
      <c r="BQ877" s="154"/>
      <c r="BR877" s="154"/>
      <c r="BS877" s="154"/>
      <c r="BT877" s="154"/>
      <c r="BU877" s="154"/>
      <c r="BV877" s="154"/>
    </row>
    <row r="878" spans="9:74" s="168" customFormat="1">
      <c r="I878" s="196"/>
      <c r="J878" s="201"/>
      <c r="L878" s="170"/>
      <c r="M878" s="171"/>
      <c r="N878" s="171"/>
      <c r="O878" s="171"/>
      <c r="P878" s="172"/>
      <c r="Q878" s="172"/>
      <c r="R878" s="174"/>
      <c r="S878" s="173"/>
      <c r="T878" s="173"/>
      <c r="U878" s="174"/>
      <c r="V878" s="171"/>
      <c r="W878" s="174"/>
      <c r="X878" s="201"/>
      <c r="Y878" s="153"/>
      <c r="Z878" s="153"/>
      <c r="AA878" s="153"/>
      <c r="AB878" s="153"/>
      <c r="AC878" s="153"/>
      <c r="AD878" s="153"/>
      <c r="AE878" s="153"/>
      <c r="AF878" s="153"/>
      <c r="AG878" s="153"/>
      <c r="AH878" s="153"/>
      <c r="AI878" s="153"/>
      <c r="AJ878" s="153"/>
      <c r="AK878" s="153"/>
      <c r="AL878" s="153"/>
      <c r="AM878" s="153"/>
      <c r="AN878" s="153"/>
      <c r="AO878" s="153"/>
      <c r="AP878" s="153"/>
      <c r="AQ878" s="153"/>
      <c r="AR878" s="153"/>
      <c r="AS878" s="153"/>
      <c r="AT878" s="153"/>
      <c r="AU878" s="153"/>
      <c r="AV878" s="153"/>
      <c r="AW878" s="153"/>
      <c r="AX878" s="153"/>
      <c r="AY878" s="153"/>
      <c r="AZ878" s="153"/>
      <c r="BA878" s="153"/>
      <c r="BB878" s="153"/>
      <c r="BC878" s="153"/>
      <c r="BD878" s="153"/>
      <c r="BE878" s="153"/>
      <c r="BF878" s="153"/>
      <c r="BG878" s="153"/>
      <c r="BH878" s="153"/>
      <c r="BI878" s="153"/>
      <c r="BJ878" s="153"/>
      <c r="BK878" s="153"/>
      <c r="BL878" s="153"/>
      <c r="BM878" s="154"/>
      <c r="BN878" s="154"/>
      <c r="BO878" s="154"/>
      <c r="BP878" s="154"/>
      <c r="BQ878" s="154"/>
      <c r="BR878" s="154"/>
      <c r="BS878" s="154"/>
      <c r="BT878" s="154"/>
      <c r="BU878" s="154"/>
      <c r="BV878" s="154"/>
    </row>
    <row r="879" spans="9:74" s="168" customFormat="1">
      <c r="I879" s="196"/>
      <c r="J879" s="201"/>
      <c r="L879" s="170"/>
      <c r="M879" s="171"/>
      <c r="N879" s="171"/>
      <c r="O879" s="171"/>
      <c r="P879" s="172"/>
      <c r="Q879" s="172"/>
      <c r="R879" s="174"/>
      <c r="S879" s="173"/>
      <c r="T879" s="173"/>
      <c r="U879" s="174"/>
      <c r="V879" s="171"/>
      <c r="W879" s="174"/>
      <c r="X879" s="201"/>
      <c r="Y879" s="153"/>
      <c r="Z879" s="153"/>
      <c r="AA879" s="153"/>
      <c r="AB879" s="153"/>
      <c r="AC879" s="153"/>
      <c r="AD879" s="153"/>
      <c r="AE879" s="153"/>
      <c r="AF879" s="153"/>
      <c r="AG879" s="153"/>
      <c r="AH879" s="153"/>
      <c r="AI879" s="153"/>
      <c r="AJ879" s="153"/>
      <c r="AK879" s="153"/>
      <c r="AL879" s="153"/>
      <c r="AM879" s="153"/>
      <c r="AN879" s="153"/>
      <c r="AO879" s="153"/>
      <c r="AP879" s="153"/>
      <c r="AQ879" s="153"/>
      <c r="AR879" s="153"/>
      <c r="AS879" s="153"/>
      <c r="AT879" s="153"/>
      <c r="AU879" s="153"/>
      <c r="AV879" s="153"/>
      <c r="AW879" s="153"/>
      <c r="AX879" s="153"/>
      <c r="AY879" s="153"/>
      <c r="AZ879" s="153"/>
      <c r="BA879" s="153"/>
      <c r="BB879" s="153"/>
      <c r="BC879" s="153"/>
      <c r="BD879" s="153"/>
      <c r="BE879" s="153"/>
      <c r="BF879" s="153"/>
      <c r="BG879" s="153"/>
      <c r="BH879" s="153"/>
      <c r="BI879" s="153"/>
      <c r="BJ879" s="153"/>
      <c r="BK879" s="153"/>
      <c r="BL879" s="153"/>
      <c r="BM879" s="154"/>
      <c r="BN879" s="154"/>
      <c r="BO879" s="154"/>
      <c r="BP879" s="154"/>
      <c r="BQ879" s="154"/>
      <c r="BR879" s="154"/>
      <c r="BS879" s="154"/>
      <c r="BT879" s="154"/>
      <c r="BU879" s="154"/>
      <c r="BV879" s="154"/>
    </row>
    <row r="880" spans="9:74" s="168" customFormat="1">
      <c r="I880" s="196"/>
      <c r="J880" s="201"/>
      <c r="L880" s="170"/>
      <c r="M880" s="171"/>
      <c r="N880" s="171"/>
      <c r="O880" s="171"/>
      <c r="P880" s="172"/>
      <c r="Q880" s="172"/>
      <c r="R880" s="174"/>
      <c r="S880" s="173"/>
      <c r="T880" s="173"/>
      <c r="U880" s="174"/>
      <c r="V880" s="171"/>
      <c r="W880" s="174"/>
      <c r="X880" s="201"/>
      <c r="Y880" s="153"/>
      <c r="Z880" s="153"/>
      <c r="AA880" s="153"/>
      <c r="AB880" s="153"/>
      <c r="AC880" s="153"/>
      <c r="AD880" s="153"/>
      <c r="AE880" s="153"/>
      <c r="AF880" s="153"/>
      <c r="AG880" s="153"/>
      <c r="AH880" s="153"/>
      <c r="AI880" s="153"/>
      <c r="AJ880" s="153"/>
      <c r="AK880" s="153"/>
      <c r="AL880" s="153"/>
      <c r="AM880" s="153"/>
      <c r="AN880" s="153"/>
      <c r="AO880" s="153"/>
      <c r="AP880" s="153"/>
      <c r="AQ880" s="153"/>
      <c r="AR880" s="153"/>
      <c r="AS880" s="153"/>
      <c r="AT880" s="153"/>
      <c r="AU880" s="153"/>
      <c r="AV880" s="153"/>
      <c r="AW880" s="153"/>
      <c r="AX880" s="153"/>
      <c r="AY880" s="153"/>
      <c r="AZ880" s="153"/>
      <c r="BA880" s="153"/>
      <c r="BB880" s="153"/>
      <c r="BC880" s="153"/>
      <c r="BD880" s="153"/>
      <c r="BE880" s="153"/>
      <c r="BF880" s="153"/>
      <c r="BG880" s="153"/>
      <c r="BH880" s="153"/>
      <c r="BI880" s="153"/>
      <c r="BJ880" s="153"/>
      <c r="BK880" s="153"/>
      <c r="BL880" s="153"/>
      <c r="BM880" s="154"/>
      <c r="BN880" s="154"/>
      <c r="BO880" s="154"/>
      <c r="BP880" s="154"/>
      <c r="BQ880" s="154"/>
      <c r="BR880" s="154"/>
      <c r="BS880" s="154"/>
      <c r="BT880" s="154"/>
      <c r="BU880" s="154"/>
      <c r="BV880" s="154"/>
    </row>
    <row r="881" spans="9:74" s="168" customFormat="1">
      <c r="I881" s="196"/>
      <c r="J881" s="201"/>
      <c r="L881" s="170"/>
      <c r="M881" s="171"/>
      <c r="N881" s="171"/>
      <c r="O881" s="171"/>
      <c r="P881" s="172"/>
      <c r="Q881" s="172"/>
      <c r="R881" s="174"/>
      <c r="S881" s="173"/>
      <c r="T881" s="173"/>
      <c r="U881" s="174"/>
      <c r="V881" s="171"/>
      <c r="W881" s="174"/>
      <c r="X881" s="201"/>
      <c r="Y881" s="153"/>
      <c r="Z881" s="153"/>
      <c r="AA881" s="153"/>
      <c r="AB881" s="153"/>
      <c r="AC881" s="153"/>
      <c r="AD881" s="153"/>
      <c r="AE881" s="153"/>
      <c r="AF881" s="153"/>
      <c r="AG881" s="153"/>
      <c r="AH881" s="153"/>
      <c r="AI881" s="153"/>
      <c r="AJ881" s="153"/>
      <c r="AK881" s="153"/>
      <c r="AL881" s="153"/>
      <c r="AM881" s="153"/>
      <c r="AN881" s="153"/>
      <c r="AO881" s="153"/>
      <c r="AP881" s="153"/>
      <c r="AQ881" s="153"/>
      <c r="AR881" s="153"/>
      <c r="AS881" s="153"/>
      <c r="AT881" s="153"/>
      <c r="AU881" s="153"/>
      <c r="AV881" s="153"/>
      <c r="AW881" s="153"/>
      <c r="AX881" s="153"/>
      <c r="AY881" s="153"/>
      <c r="AZ881" s="153"/>
      <c r="BA881" s="153"/>
      <c r="BB881" s="153"/>
      <c r="BC881" s="153"/>
      <c r="BD881" s="153"/>
      <c r="BE881" s="153"/>
      <c r="BF881" s="153"/>
      <c r="BG881" s="153"/>
      <c r="BH881" s="153"/>
      <c r="BI881" s="153"/>
      <c r="BJ881" s="153"/>
      <c r="BK881" s="153"/>
      <c r="BL881" s="153"/>
      <c r="BM881" s="154"/>
      <c r="BN881" s="154"/>
      <c r="BO881" s="154"/>
      <c r="BP881" s="154"/>
      <c r="BQ881" s="154"/>
      <c r="BR881" s="154"/>
      <c r="BS881" s="154"/>
      <c r="BT881" s="154"/>
      <c r="BU881" s="154"/>
      <c r="BV881" s="154"/>
    </row>
    <row r="882" spans="9:74" s="168" customFormat="1">
      <c r="I882" s="196"/>
      <c r="J882" s="201"/>
      <c r="L882" s="170"/>
      <c r="M882" s="171"/>
      <c r="N882" s="171"/>
      <c r="O882" s="171"/>
      <c r="P882" s="172"/>
      <c r="Q882" s="172"/>
      <c r="R882" s="174"/>
      <c r="S882" s="173"/>
      <c r="T882" s="173"/>
      <c r="U882" s="174"/>
      <c r="V882" s="171"/>
      <c r="W882" s="174"/>
      <c r="X882" s="201"/>
      <c r="Y882" s="153"/>
      <c r="Z882" s="153"/>
      <c r="AA882" s="153"/>
      <c r="AB882" s="153"/>
      <c r="AC882" s="153"/>
      <c r="AD882" s="153"/>
      <c r="AE882" s="153"/>
      <c r="AF882" s="153"/>
      <c r="AG882" s="153"/>
      <c r="AH882" s="153"/>
      <c r="AI882" s="153"/>
      <c r="AJ882" s="153"/>
      <c r="AK882" s="153"/>
      <c r="AL882" s="153"/>
      <c r="AM882" s="153"/>
      <c r="AN882" s="153"/>
      <c r="AO882" s="153"/>
      <c r="AP882" s="153"/>
      <c r="AQ882" s="153"/>
      <c r="AR882" s="153"/>
      <c r="AS882" s="153"/>
      <c r="AT882" s="153"/>
      <c r="AU882" s="153"/>
      <c r="AV882" s="153"/>
      <c r="AW882" s="153"/>
      <c r="AX882" s="153"/>
      <c r="AY882" s="153"/>
      <c r="AZ882" s="153"/>
      <c r="BA882" s="153"/>
      <c r="BB882" s="153"/>
      <c r="BC882" s="153"/>
      <c r="BD882" s="153"/>
      <c r="BE882" s="153"/>
      <c r="BF882" s="153"/>
      <c r="BG882" s="153"/>
      <c r="BH882" s="153"/>
      <c r="BI882" s="153"/>
      <c r="BJ882" s="153"/>
      <c r="BK882" s="153"/>
      <c r="BL882" s="153"/>
      <c r="BM882" s="154"/>
      <c r="BN882" s="154"/>
      <c r="BO882" s="154"/>
      <c r="BP882" s="154"/>
      <c r="BQ882" s="154"/>
      <c r="BR882" s="154"/>
      <c r="BS882" s="154"/>
      <c r="BT882" s="154"/>
      <c r="BU882" s="154"/>
      <c r="BV882" s="154"/>
    </row>
    <row r="883" spans="9:74" s="168" customFormat="1">
      <c r="I883" s="196"/>
      <c r="J883" s="201"/>
      <c r="L883" s="170"/>
      <c r="M883" s="171"/>
      <c r="N883" s="171"/>
      <c r="O883" s="171"/>
      <c r="P883" s="172"/>
      <c r="Q883" s="172"/>
      <c r="R883" s="174"/>
      <c r="S883" s="173"/>
      <c r="T883" s="173"/>
      <c r="U883" s="174"/>
      <c r="V883" s="171"/>
      <c r="W883" s="174"/>
      <c r="X883" s="201"/>
      <c r="Y883" s="153"/>
      <c r="Z883" s="153"/>
      <c r="AA883" s="153"/>
      <c r="AB883" s="153"/>
      <c r="AC883" s="153"/>
      <c r="AD883" s="153"/>
      <c r="AE883" s="153"/>
      <c r="AF883" s="153"/>
      <c r="AG883" s="153"/>
      <c r="AH883" s="153"/>
      <c r="AI883" s="153"/>
      <c r="AJ883" s="153"/>
      <c r="AK883" s="153"/>
      <c r="AL883" s="153"/>
      <c r="AM883" s="153"/>
      <c r="AN883" s="153"/>
      <c r="AO883" s="153"/>
      <c r="AP883" s="153"/>
      <c r="AQ883" s="153"/>
      <c r="AR883" s="153"/>
      <c r="AS883" s="153"/>
      <c r="AT883" s="153"/>
      <c r="AU883" s="153"/>
      <c r="AV883" s="153"/>
      <c r="AW883" s="153"/>
      <c r="AX883" s="153"/>
      <c r="AY883" s="153"/>
      <c r="AZ883" s="153"/>
      <c r="BA883" s="153"/>
      <c r="BB883" s="153"/>
      <c r="BC883" s="153"/>
      <c r="BD883" s="153"/>
      <c r="BE883" s="153"/>
      <c r="BF883" s="153"/>
      <c r="BG883" s="153"/>
      <c r="BH883" s="153"/>
      <c r="BI883" s="153"/>
      <c r="BJ883" s="153"/>
      <c r="BK883" s="153"/>
      <c r="BL883" s="153"/>
      <c r="BM883" s="154"/>
      <c r="BN883" s="154"/>
      <c r="BO883" s="154"/>
      <c r="BP883" s="154"/>
      <c r="BQ883" s="154"/>
      <c r="BR883" s="154"/>
      <c r="BS883" s="154"/>
      <c r="BT883" s="154"/>
      <c r="BU883" s="154"/>
      <c r="BV883" s="154"/>
    </row>
    <row r="884" spans="9:74" s="168" customFormat="1">
      <c r="I884" s="196"/>
      <c r="J884" s="201"/>
      <c r="L884" s="170"/>
      <c r="M884" s="171"/>
      <c r="N884" s="171"/>
      <c r="O884" s="171"/>
      <c r="P884" s="172"/>
      <c r="Q884" s="172"/>
      <c r="R884" s="174"/>
      <c r="S884" s="173"/>
      <c r="T884" s="173"/>
      <c r="U884" s="174"/>
      <c r="V884" s="171"/>
      <c r="W884" s="174"/>
      <c r="X884" s="201"/>
      <c r="Y884" s="153"/>
      <c r="Z884" s="153"/>
      <c r="AA884" s="153"/>
      <c r="AB884" s="153"/>
      <c r="AC884" s="153"/>
      <c r="AD884" s="153"/>
      <c r="AE884" s="153"/>
      <c r="AF884" s="153"/>
      <c r="AG884" s="153"/>
      <c r="AH884" s="153"/>
      <c r="AI884" s="153"/>
      <c r="AJ884" s="153"/>
      <c r="AK884" s="153"/>
      <c r="AL884" s="153"/>
      <c r="AM884" s="153"/>
      <c r="AN884" s="153"/>
      <c r="AO884" s="153"/>
      <c r="AP884" s="153"/>
      <c r="AQ884" s="153"/>
      <c r="AR884" s="153"/>
      <c r="AS884" s="153"/>
      <c r="AT884" s="153"/>
      <c r="AU884" s="153"/>
      <c r="AV884" s="153"/>
      <c r="AW884" s="153"/>
      <c r="AX884" s="153"/>
      <c r="AY884" s="153"/>
      <c r="AZ884" s="153"/>
      <c r="BA884" s="153"/>
      <c r="BB884" s="153"/>
      <c r="BC884" s="153"/>
      <c r="BD884" s="153"/>
      <c r="BE884" s="153"/>
      <c r="BF884" s="153"/>
      <c r="BG884" s="153"/>
      <c r="BH884" s="153"/>
      <c r="BI884" s="153"/>
      <c r="BJ884" s="153"/>
      <c r="BK884" s="153"/>
      <c r="BL884" s="153"/>
      <c r="BM884" s="154"/>
      <c r="BN884" s="154"/>
      <c r="BO884" s="154"/>
      <c r="BP884" s="154"/>
      <c r="BQ884" s="154"/>
      <c r="BR884" s="154"/>
      <c r="BS884" s="154"/>
      <c r="BT884" s="154"/>
      <c r="BU884" s="154"/>
      <c r="BV884" s="154"/>
    </row>
    <row r="885" spans="9:74" s="168" customFormat="1">
      <c r="I885" s="196"/>
      <c r="J885" s="201"/>
      <c r="L885" s="170"/>
      <c r="M885" s="171"/>
      <c r="N885" s="171"/>
      <c r="O885" s="171"/>
      <c r="P885" s="172"/>
      <c r="Q885" s="172"/>
      <c r="R885" s="174"/>
      <c r="S885" s="173"/>
      <c r="T885" s="173"/>
      <c r="U885" s="174"/>
      <c r="V885" s="171"/>
      <c r="W885" s="174"/>
      <c r="X885" s="201"/>
      <c r="Y885" s="153"/>
      <c r="Z885" s="153"/>
      <c r="AA885" s="153"/>
      <c r="AB885" s="153"/>
      <c r="AC885" s="153"/>
      <c r="AD885" s="153"/>
      <c r="AE885" s="153"/>
      <c r="AF885" s="153"/>
      <c r="AG885" s="153"/>
      <c r="AH885" s="153"/>
      <c r="AI885" s="153"/>
      <c r="AJ885" s="153"/>
      <c r="AK885" s="153"/>
      <c r="AL885" s="153"/>
      <c r="AM885" s="153"/>
      <c r="AN885" s="153"/>
      <c r="AO885" s="153"/>
      <c r="AP885" s="153"/>
      <c r="AQ885" s="153"/>
      <c r="AR885" s="153"/>
      <c r="AS885" s="153"/>
      <c r="AT885" s="153"/>
      <c r="AU885" s="153"/>
      <c r="AV885" s="153"/>
      <c r="AW885" s="153"/>
      <c r="AX885" s="153"/>
      <c r="AY885" s="153"/>
      <c r="AZ885" s="153"/>
      <c r="BA885" s="153"/>
      <c r="BB885" s="153"/>
      <c r="BC885" s="153"/>
      <c r="BD885" s="153"/>
      <c r="BE885" s="153"/>
      <c r="BF885" s="153"/>
      <c r="BG885" s="153"/>
      <c r="BH885" s="153"/>
      <c r="BI885" s="153"/>
      <c r="BJ885" s="153"/>
      <c r="BK885" s="153"/>
      <c r="BL885" s="153"/>
      <c r="BM885" s="154"/>
      <c r="BN885" s="154"/>
      <c r="BO885" s="154"/>
      <c r="BP885" s="154"/>
      <c r="BQ885" s="154"/>
      <c r="BR885" s="154"/>
      <c r="BS885" s="154"/>
      <c r="BT885" s="154"/>
      <c r="BU885" s="154"/>
      <c r="BV885" s="154"/>
    </row>
    <row r="886" spans="9:74" s="168" customFormat="1">
      <c r="I886" s="196"/>
      <c r="J886" s="201"/>
      <c r="L886" s="170"/>
      <c r="M886" s="171"/>
      <c r="N886" s="171"/>
      <c r="O886" s="171"/>
      <c r="P886" s="172"/>
      <c r="Q886" s="172"/>
      <c r="R886" s="174"/>
      <c r="S886" s="173"/>
      <c r="T886" s="173"/>
      <c r="U886" s="174"/>
      <c r="V886" s="171"/>
      <c r="W886" s="174"/>
      <c r="X886" s="201"/>
      <c r="Y886" s="153"/>
      <c r="Z886" s="153"/>
      <c r="AA886" s="153"/>
      <c r="AB886" s="153"/>
      <c r="AC886" s="153"/>
      <c r="AD886" s="153"/>
      <c r="AE886" s="153"/>
      <c r="AF886" s="153"/>
      <c r="AG886" s="153"/>
      <c r="AH886" s="153"/>
      <c r="AI886" s="153"/>
      <c r="AJ886" s="153"/>
      <c r="AK886" s="153"/>
      <c r="AL886" s="153"/>
      <c r="AM886" s="153"/>
      <c r="AN886" s="153"/>
      <c r="AO886" s="153"/>
      <c r="AP886" s="153"/>
      <c r="AQ886" s="153"/>
      <c r="AR886" s="153"/>
      <c r="AS886" s="153"/>
      <c r="AT886" s="153"/>
      <c r="AU886" s="153"/>
      <c r="AV886" s="153"/>
      <c r="AW886" s="153"/>
      <c r="AX886" s="153"/>
      <c r="AY886" s="153"/>
      <c r="AZ886" s="153"/>
      <c r="BA886" s="153"/>
      <c r="BB886" s="153"/>
      <c r="BC886" s="153"/>
      <c r="BD886" s="153"/>
      <c r="BE886" s="153"/>
      <c r="BF886" s="153"/>
      <c r="BG886" s="153"/>
      <c r="BH886" s="153"/>
      <c r="BI886" s="153"/>
      <c r="BJ886" s="153"/>
      <c r="BK886" s="153"/>
      <c r="BL886" s="153"/>
      <c r="BM886" s="154"/>
      <c r="BN886" s="154"/>
      <c r="BO886" s="154"/>
      <c r="BP886" s="154"/>
      <c r="BQ886" s="154"/>
      <c r="BR886" s="154"/>
      <c r="BS886" s="154"/>
      <c r="BT886" s="154"/>
      <c r="BU886" s="154"/>
      <c r="BV886" s="154"/>
    </row>
    <row r="887" spans="9:74" s="168" customFormat="1">
      <c r="I887" s="196"/>
      <c r="J887" s="201"/>
      <c r="L887" s="170"/>
      <c r="M887" s="171"/>
      <c r="N887" s="171"/>
      <c r="O887" s="171"/>
      <c r="P887" s="172"/>
      <c r="Q887" s="172"/>
      <c r="R887" s="174"/>
      <c r="S887" s="173"/>
      <c r="T887" s="173"/>
      <c r="U887" s="174"/>
      <c r="V887" s="171"/>
      <c r="W887" s="174"/>
      <c r="X887" s="201"/>
      <c r="Y887" s="153"/>
      <c r="Z887" s="153"/>
      <c r="AA887" s="153"/>
      <c r="AB887" s="153"/>
      <c r="AC887" s="153"/>
      <c r="AD887" s="153"/>
      <c r="AE887" s="153"/>
      <c r="AF887" s="153"/>
      <c r="AG887" s="153"/>
      <c r="AH887" s="153"/>
      <c r="AI887" s="153"/>
      <c r="AJ887" s="153"/>
      <c r="AK887" s="153"/>
      <c r="AL887" s="153"/>
      <c r="AM887" s="153"/>
      <c r="AN887" s="153"/>
      <c r="AO887" s="153"/>
      <c r="AP887" s="153"/>
      <c r="AQ887" s="153"/>
      <c r="AR887" s="153"/>
      <c r="AS887" s="153"/>
      <c r="AT887" s="153"/>
      <c r="AU887" s="153"/>
      <c r="AV887" s="153"/>
      <c r="AW887" s="153"/>
      <c r="AX887" s="153"/>
      <c r="AY887" s="153"/>
      <c r="AZ887" s="153"/>
      <c r="BA887" s="153"/>
      <c r="BB887" s="153"/>
      <c r="BC887" s="153"/>
      <c r="BD887" s="153"/>
      <c r="BE887" s="153"/>
      <c r="BF887" s="153"/>
      <c r="BG887" s="153"/>
      <c r="BH887" s="153"/>
      <c r="BI887" s="153"/>
      <c r="BJ887" s="153"/>
      <c r="BK887" s="153"/>
      <c r="BL887" s="153"/>
      <c r="BM887" s="154"/>
      <c r="BN887" s="154"/>
      <c r="BO887" s="154"/>
      <c r="BP887" s="154"/>
      <c r="BQ887" s="154"/>
      <c r="BR887" s="154"/>
      <c r="BS887" s="154"/>
      <c r="BT887" s="154"/>
      <c r="BU887" s="154"/>
      <c r="BV887" s="154"/>
    </row>
    <row r="888" spans="9:74" s="168" customFormat="1">
      <c r="I888" s="196"/>
      <c r="J888" s="201"/>
      <c r="L888" s="170"/>
      <c r="M888" s="171"/>
      <c r="N888" s="171"/>
      <c r="O888" s="171"/>
      <c r="P888" s="172"/>
      <c r="Q888" s="172"/>
      <c r="R888" s="174"/>
      <c r="S888" s="173"/>
      <c r="T888" s="173"/>
      <c r="U888" s="174"/>
      <c r="V888" s="171"/>
      <c r="W888" s="174"/>
      <c r="X888" s="201"/>
      <c r="Y888" s="153"/>
      <c r="Z888" s="153"/>
      <c r="AA888" s="153"/>
      <c r="AB888" s="153"/>
      <c r="AC888" s="153"/>
      <c r="AD888" s="153"/>
      <c r="AE888" s="153"/>
      <c r="AF888" s="153"/>
      <c r="AG888" s="153"/>
      <c r="AH888" s="153"/>
      <c r="AI888" s="153"/>
      <c r="AJ888" s="153"/>
      <c r="AK888" s="153"/>
      <c r="AL888" s="153"/>
      <c r="AM888" s="153"/>
      <c r="AN888" s="153"/>
      <c r="AO888" s="153"/>
      <c r="AP888" s="153"/>
      <c r="AQ888" s="153"/>
      <c r="AR888" s="153"/>
      <c r="AS888" s="153"/>
      <c r="AT888" s="153"/>
      <c r="AU888" s="153"/>
      <c r="AV888" s="153"/>
      <c r="AW888" s="153"/>
      <c r="AX888" s="153"/>
      <c r="AY888" s="153"/>
      <c r="AZ888" s="153"/>
      <c r="BA888" s="153"/>
      <c r="BB888" s="153"/>
      <c r="BC888" s="153"/>
      <c r="BD888" s="153"/>
      <c r="BE888" s="153"/>
      <c r="BF888" s="153"/>
      <c r="BG888" s="153"/>
      <c r="BH888" s="153"/>
      <c r="BI888" s="153"/>
      <c r="BJ888" s="153"/>
      <c r="BK888" s="153"/>
      <c r="BL888" s="153"/>
      <c r="BM888" s="154"/>
      <c r="BN888" s="154"/>
      <c r="BO888" s="154"/>
      <c r="BP888" s="154"/>
      <c r="BQ888" s="154"/>
      <c r="BR888" s="154"/>
      <c r="BS888" s="154"/>
      <c r="BT888" s="154"/>
      <c r="BU888" s="154"/>
      <c r="BV888" s="154"/>
    </row>
    <row r="889" spans="9:74" s="168" customFormat="1">
      <c r="I889" s="196"/>
      <c r="J889" s="201"/>
      <c r="L889" s="170"/>
      <c r="M889" s="171"/>
      <c r="N889" s="171"/>
      <c r="O889" s="171"/>
      <c r="P889" s="172"/>
      <c r="Q889" s="172"/>
      <c r="R889" s="174"/>
      <c r="S889" s="173"/>
      <c r="T889" s="173"/>
      <c r="U889" s="174"/>
      <c r="V889" s="171"/>
      <c r="W889" s="174"/>
      <c r="X889" s="201"/>
      <c r="Y889" s="153"/>
      <c r="Z889" s="153"/>
      <c r="AA889" s="153"/>
      <c r="AB889" s="153"/>
      <c r="AC889" s="153"/>
      <c r="AD889" s="153"/>
      <c r="AE889" s="153"/>
      <c r="AF889" s="153"/>
      <c r="AG889" s="153"/>
      <c r="AH889" s="153"/>
      <c r="AI889" s="153"/>
      <c r="AJ889" s="153"/>
      <c r="AK889" s="153"/>
      <c r="AL889" s="153"/>
      <c r="AM889" s="153"/>
      <c r="AN889" s="153"/>
      <c r="AO889" s="153"/>
      <c r="AP889" s="153"/>
      <c r="AQ889" s="153"/>
      <c r="AR889" s="153"/>
      <c r="AS889" s="153"/>
      <c r="AT889" s="153"/>
      <c r="AU889" s="153"/>
      <c r="AV889" s="153"/>
      <c r="AW889" s="153"/>
      <c r="AX889" s="153"/>
      <c r="AY889" s="153"/>
      <c r="AZ889" s="153"/>
      <c r="BA889" s="153"/>
      <c r="BB889" s="153"/>
      <c r="BC889" s="153"/>
      <c r="BD889" s="153"/>
      <c r="BE889" s="153"/>
      <c r="BF889" s="153"/>
      <c r="BG889" s="153"/>
      <c r="BH889" s="153"/>
      <c r="BI889" s="153"/>
      <c r="BJ889" s="153"/>
      <c r="BK889" s="153"/>
      <c r="BL889" s="153"/>
      <c r="BM889" s="154"/>
      <c r="BN889" s="154"/>
      <c r="BO889" s="154"/>
      <c r="BP889" s="154"/>
      <c r="BQ889" s="154"/>
      <c r="BR889" s="154"/>
      <c r="BS889" s="154"/>
      <c r="BT889" s="154"/>
      <c r="BU889" s="154"/>
      <c r="BV889" s="154"/>
    </row>
    <row r="890" spans="9:74" s="168" customFormat="1">
      <c r="I890" s="196"/>
      <c r="J890" s="201"/>
      <c r="L890" s="170"/>
      <c r="M890" s="171"/>
      <c r="N890" s="171"/>
      <c r="O890" s="171"/>
      <c r="P890" s="172"/>
      <c r="Q890" s="172"/>
      <c r="R890" s="174"/>
      <c r="S890" s="173"/>
      <c r="T890" s="173"/>
      <c r="U890" s="174"/>
      <c r="V890" s="171"/>
      <c r="W890" s="174"/>
      <c r="X890" s="201"/>
      <c r="Y890" s="153"/>
      <c r="Z890" s="153"/>
      <c r="AA890" s="153"/>
      <c r="AB890" s="153"/>
      <c r="AC890" s="153"/>
      <c r="AD890" s="153"/>
      <c r="AE890" s="153"/>
      <c r="AF890" s="153"/>
      <c r="AG890" s="153"/>
      <c r="AH890" s="153"/>
      <c r="AI890" s="153"/>
      <c r="AJ890" s="153"/>
      <c r="AK890" s="153"/>
      <c r="AL890" s="153"/>
      <c r="AM890" s="153"/>
      <c r="AN890" s="153"/>
      <c r="AO890" s="153"/>
      <c r="AP890" s="153"/>
      <c r="AQ890" s="153"/>
      <c r="AR890" s="153"/>
      <c r="AS890" s="153"/>
      <c r="AT890" s="153"/>
      <c r="AU890" s="153"/>
      <c r="AV890" s="153"/>
      <c r="AW890" s="153"/>
      <c r="AX890" s="153"/>
      <c r="AY890" s="153"/>
      <c r="AZ890" s="153"/>
      <c r="BA890" s="153"/>
      <c r="BB890" s="153"/>
      <c r="BC890" s="153"/>
      <c r="BD890" s="153"/>
      <c r="BE890" s="153"/>
      <c r="BF890" s="153"/>
      <c r="BG890" s="153"/>
      <c r="BH890" s="153"/>
      <c r="BI890" s="153"/>
      <c r="BJ890" s="153"/>
      <c r="BK890" s="153"/>
      <c r="BL890" s="153"/>
      <c r="BM890" s="154"/>
      <c r="BN890" s="154"/>
      <c r="BO890" s="154"/>
      <c r="BP890" s="154"/>
      <c r="BQ890" s="154"/>
      <c r="BR890" s="154"/>
      <c r="BS890" s="154"/>
      <c r="BT890" s="154"/>
      <c r="BU890" s="154"/>
      <c r="BV890" s="154"/>
    </row>
    <row r="891" spans="9:74" s="168" customFormat="1">
      <c r="I891" s="196"/>
      <c r="J891" s="201"/>
      <c r="L891" s="170"/>
      <c r="M891" s="171"/>
      <c r="N891" s="171"/>
      <c r="O891" s="171"/>
      <c r="P891" s="172"/>
      <c r="Q891" s="172"/>
      <c r="R891" s="174"/>
      <c r="S891" s="173"/>
      <c r="T891" s="173"/>
      <c r="U891" s="174"/>
      <c r="V891" s="171"/>
      <c r="W891" s="174"/>
      <c r="X891" s="201"/>
      <c r="Y891" s="153"/>
      <c r="Z891" s="153"/>
      <c r="AA891" s="153"/>
      <c r="AB891" s="153"/>
      <c r="AC891" s="153"/>
      <c r="AD891" s="153"/>
      <c r="AE891" s="153"/>
      <c r="AF891" s="153"/>
      <c r="AG891" s="153"/>
      <c r="AH891" s="153"/>
      <c r="AI891" s="153"/>
      <c r="AJ891" s="153"/>
      <c r="AK891" s="153"/>
      <c r="AL891" s="153"/>
      <c r="AM891" s="153"/>
      <c r="AN891" s="153"/>
      <c r="AO891" s="153"/>
      <c r="AP891" s="153"/>
      <c r="AQ891" s="153"/>
      <c r="AR891" s="153"/>
      <c r="AS891" s="153"/>
      <c r="AT891" s="153"/>
      <c r="AU891" s="153"/>
      <c r="AV891" s="153"/>
      <c r="AW891" s="153"/>
      <c r="AX891" s="153"/>
      <c r="AY891" s="153"/>
      <c r="AZ891" s="153"/>
      <c r="BA891" s="153"/>
      <c r="BB891" s="153"/>
      <c r="BC891" s="153"/>
      <c r="BD891" s="153"/>
      <c r="BE891" s="153"/>
      <c r="BF891" s="153"/>
      <c r="BG891" s="153"/>
      <c r="BH891" s="153"/>
      <c r="BI891" s="153"/>
      <c r="BJ891" s="153"/>
      <c r="BK891" s="153"/>
      <c r="BL891" s="153"/>
      <c r="BM891" s="154"/>
      <c r="BN891" s="154"/>
      <c r="BO891" s="154"/>
      <c r="BP891" s="154"/>
      <c r="BQ891" s="154"/>
      <c r="BR891" s="154"/>
      <c r="BS891" s="154"/>
      <c r="BT891" s="154"/>
      <c r="BU891" s="154"/>
      <c r="BV891" s="154"/>
    </row>
    <row r="892" spans="9:74" s="168" customFormat="1">
      <c r="I892" s="196"/>
      <c r="J892" s="201"/>
      <c r="L892" s="170"/>
      <c r="M892" s="171"/>
      <c r="N892" s="171"/>
      <c r="O892" s="171"/>
      <c r="P892" s="172"/>
      <c r="Q892" s="172"/>
      <c r="R892" s="174"/>
      <c r="S892" s="173"/>
      <c r="T892" s="173"/>
      <c r="U892" s="174"/>
      <c r="V892" s="171"/>
      <c r="W892" s="174"/>
      <c r="X892" s="201"/>
      <c r="Y892" s="153"/>
      <c r="Z892" s="153"/>
      <c r="AA892" s="153"/>
      <c r="AB892" s="153"/>
      <c r="AC892" s="153"/>
      <c r="AD892" s="153"/>
      <c r="AE892" s="153"/>
      <c r="AF892" s="153"/>
      <c r="AG892" s="153"/>
      <c r="AH892" s="153"/>
      <c r="AI892" s="153"/>
      <c r="AJ892" s="153"/>
      <c r="AK892" s="153"/>
      <c r="AL892" s="153"/>
      <c r="AM892" s="153"/>
      <c r="AN892" s="153"/>
      <c r="AO892" s="153"/>
      <c r="AP892" s="153"/>
      <c r="AQ892" s="153"/>
      <c r="AR892" s="153"/>
      <c r="AS892" s="153"/>
      <c r="AT892" s="153"/>
      <c r="AU892" s="153"/>
      <c r="AV892" s="153"/>
      <c r="AW892" s="153"/>
      <c r="AX892" s="153"/>
      <c r="AY892" s="153"/>
      <c r="AZ892" s="153"/>
      <c r="BA892" s="153"/>
      <c r="BB892" s="153"/>
      <c r="BC892" s="153"/>
      <c r="BD892" s="153"/>
      <c r="BE892" s="153"/>
      <c r="BF892" s="153"/>
      <c r="BG892" s="153"/>
      <c r="BH892" s="153"/>
      <c r="BI892" s="153"/>
      <c r="BJ892" s="153"/>
      <c r="BK892" s="153"/>
      <c r="BL892" s="153"/>
      <c r="BM892" s="154"/>
      <c r="BN892" s="154"/>
      <c r="BO892" s="154"/>
      <c r="BP892" s="154"/>
      <c r="BQ892" s="154"/>
      <c r="BR892" s="154"/>
      <c r="BS892" s="154"/>
      <c r="BT892" s="154"/>
      <c r="BU892" s="154"/>
      <c r="BV892" s="154"/>
    </row>
    <row r="893" spans="9:74" s="168" customFormat="1">
      <c r="I893" s="196"/>
      <c r="J893" s="201"/>
      <c r="L893" s="170"/>
      <c r="M893" s="171"/>
      <c r="N893" s="171"/>
      <c r="O893" s="171"/>
      <c r="P893" s="172"/>
      <c r="Q893" s="172"/>
      <c r="R893" s="174"/>
      <c r="S893" s="173"/>
      <c r="T893" s="173"/>
      <c r="U893" s="174"/>
      <c r="V893" s="171"/>
      <c r="W893" s="174"/>
      <c r="X893" s="201"/>
      <c r="Y893" s="153"/>
      <c r="Z893" s="153"/>
      <c r="AA893" s="153"/>
      <c r="AB893" s="153"/>
      <c r="AC893" s="153"/>
      <c r="AD893" s="153"/>
      <c r="AE893" s="153"/>
      <c r="AF893" s="153"/>
      <c r="AG893" s="153"/>
      <c r="AH893" s="153"/>
      <c r="AI893" s="153"/>
      <c r="AJ893" s="153"/>
      <c r="AK893" s="153"/>
      <c r="AL893" s="153"/>
      <c r="AM893" s="153"/>
      <c r="AN893" s="153"/>
      <c r="AO893" s="153"/>
      <c r="AP893" s="153"/>
      <c r="AQ893" s="153"/>
      <c r="AR893" s="153"/>
      <c r="AS893" s="153"/>
      <c r="AT893" s="153"/>
      <c r="AU893" s="153"/>
      <c r="AV893" s="153"/>
      <c r="AW893" s="153"/>
      <c r="AX893" s="153"/>
      <c r="AY893" s="153"/>
      <c r="AZ893" s="153"/>
      <c r="BA893" s="153"/>
      <c r="BB893" s="153"/>
      <c r="BC893" s="153"/>
      <c r="BD893" s="153"/>
      <c r="BE893" s="153"/>
      <c r="BF893" s="153"/>
      <c r="BG893" s="153"/>
      <c r="BH893" s="153"/>
      <c r="BI893" s="153"/>
      <c r="BJ893" s="153"/>
      <c r="BK893" s="153"/>
      <c r="BL893" s="153"/>
      <c r="BM893" s="154"/>
      <c r="BN893" s="154"/>
      <c r="BO893" s="154"/>
      <c r="BP893" s="154"/>
      <c r="BQ893" s="154"/>
      <c r="BR893" s="154"/>
      <c r="BS893" s="154"/>
      <c r="BT893" s="154"/>
      <c r="BU893" s="154"/>
      <c r="BV893" s="154"/>
    </row>
    <row r="894" spans="9:74" s="168" customFormat="1">
      <c r="I894" s="196"/>
      <c r="J894" s="201"/>
      <c r="L894" s="170"/>
      <c r="M894" s="171"/>
      <c r="N894" s="171"/>
      <c r="O894" s="171"/>
      <c r="P894" s="172"/>
      <c r="Q894" s="172"/>
      <c r="R894" s="174"/>
      <c r="S894" s="173"/>
      <c r="T894" s="173"/>
      <c r="U894" s="174"/>
      <c r="V894" s="171"/>
      <c r="W894" s="174"/>
      <c r="X894" s="201"/>
      <c r="Y894" s="153"/>
      <c r="Z894" s="153"/>
      <c r="AA894" s="153"/>
      <c r="AB894" s="153"/>
      <c r="AC894" s="153"/>
      <c r="AD894" s="153"/>
      <c r="AE894" s="153"/>
      <c r="AF894" s="153"/>
      <c r="AG894" s="153"/>
      <c r="AH894" s="153"/>
      <c r="AI894" s="153"/>
      <c r="AJ894" s="153"/>
      <c r="AK894" s="153"/>
      <c r="AL894" s="153"/>
      <c r="AM894" s="153"/>
      <c r="AN894" s="153"/>
      <c r="AO894" s="153"/>
      <c r="AP894" s="153"/>
      <c r="AQ894" s="153"/>
      <c r="AR894" s="153"/>
      <c r="AS894" s="153"/>
      <c r="AT894" s="153"/>
      <c r="AU894" s="153"/>
      <c r="AV894" s="153"/>
      <c r="AW894" s="153"/>
      <c r="AX894" s="153"/>
      <c r="AY894" s="153"/>
      <c r="AZ894" s="153"/>
      <c r="BA894" s="153"/>
      <c r="BB894" s="153"/>
      <c r="BC894" s="153"/>
      <c r="BD894" s="153"/>
      <c r="BE894" s="153"/>
      <c r="BF894" s="153"/>
      <c r="BG894" s="153"/>
      <c r="BH894" s="153"/>
      <c r="BI894" s="153"/>
      <c r="BJ894" s="153"/>
      <c r="BK894" s="153"/>
      <c r="BL894" s="153"/>
      <c r="BM894" s="154"/>
      <c r="BN894" s="154"/>
      <c r="BO894" s="154"/>
      <c r="BP894" s="154"/>
      <c r="BQ894" s="154"/>
      <c r="BR894" s="154"/>
      <c r="BS894" s="154"/>
      <c r="BT894" s="154"/>
      <c r="BU894" s="154"/>
      <c r="BV894" s="154"/>
    </row>
    <row r="895" spans="9:74" s="168" customFormat="1">
      <c r="I895" s="196"/>
      <c r="J895" s="201"/>
      <c r="L895" s="170"/>
      <c r="M895" s="171"/>
      <c r="N895" s="171"/>
      <c r="O895" s="171"/>
      <c r="P895" s="172"/>
      <c r="Q895" s="172"/>
      <c r="R895" s="174"/>
      <c r="S895" s="173"/>
      <c r="T895" s="173"/>
      <c r="U895" s="174"/>
      <c r="V895" s="171"/>
      <c r="W895" s="174"/>
      <c r="X895" s="201"/>
      <c r="Y895" s="153"/>
      <c r="Z895" s="153"/>
      <c r="AA895" s="153"/>
      <c r="AB895" s="153"/>
      <c r="AC895" s="153"/>
      <c r="AD895" s="153"/>
      <c r="AE895" s="153"/>
      <c r="AF895" s="153"/>
      <c r="AG895" s="153"/>
      <c r="AH895" s="153"/>
      <c r="AI895" s="153"/>
      <c r="AJ895" s="153"/>
      <c r="AK895" s="153"/>
      <c r="AL895" s="153"/>
      <c r="AM895" s="153"/>
      <c r="AN895" s="153"/>
      <c r="AO895" s="153"/>
      <c r="AP895" s="153"/>
      <c r="AQ895" s="153"/>
      <c r="AR895" s="153"/>
      <c r="AS895" s="153"/>
      <c r="AT895" s="153"/>
      <c r="AU895" s="153"/>
      <c r="AV895" s="153"/>
      <c r="AW895" s="153"/>
      <c r="AX895" s="153"/>
      <c r="AY895" s="153"/>
      <c r="AZ895" s="153"/>
      <c r="BA895" s="153"/>
      <c r="BB895" s="153"/>
      <c r="BC895" s="153"/>
      <c r="BD895" s="153"/>
      <c r="BE895" s="153"/>
      <c r="BF895" s="153"/>
      <c r="BG895" s="153"/>
      <c r="BH895" s="153"/>
      <c r="BI895" s="153"/>
      <c r="BJ895" s="153"/>
      <c r="BK895" s="153"/>
      <c r="BL895" s="153"/>
      <c r="BM895" s="154"/>
      <c r="BN895" s="154"/>
      <c r="BO895" s="154"/>
      <c r="BP895" s="154"/>
      <c r="BQ895" s="154"/>
      <c r="BR895" s="154"/>
      <c r="BS895" s="154"/>
      <c r="BT895" s="154"/>
      <c r="BU895" s="154"/>
      <c r="BV895" s="154"/>
    </row>
    <row r="896" spans="9:74" s="168" customFormat="1">
      <c r="I896" s="196"/>
      <c r="J896" s="201"/>
      <c r="L896" s="170"/>
      <c r="M896" s="171"/>
      <c r="N896" s="171"/>
      <c r="O896" s="171"/>
      <c r="P896" s="172"/>
      <c r="Q896" s="172"/>
      <c r="R896" s="174"/>
      <c r="S896" s="173"/>
      <c r="T896" s="173"/>
      <c r="U896" s="174"/>
      <c r="V896" s="171"/>
      <c r="W896" s="174"/>
      <c r="X896" s="201"/>
      <c r="Y896" s="153"/>
      <c r="Z896" s="153"/>
      <c r="AA896" s="153"/>
      <c r="AB896" s="153"/>
      <c r="AC896" s="153"/>
      <c r="AD896" s="153"/>
      <c r="AE896" s="153"/>
      <c r="AF896" s="153"/>
      <c r="AG896" s="153"/>
      <c r="AH896" s="153"/>
      <c r="AI896" s="153"/>
      <c r="AJ896" s="153"/>
      <c r="AK896" s="153"/>
      <c r="AL896" s="153"/>
      <c r="AM896" s="153"/>
      <c r="AN896" s="153"/>
      <c r="AO896" s="153"/>
      <c r="AP896" s="153"/>
      <c r="AQ896" s="153"/>
      <c r="AR896" s="153"/>
      <c r="AS896" s="153"/>
      <c r="AT896" s="153"/>
      <c r="AU896" s="153"/>
      <c r="AV896" s="153"/>
      <c r="AW896" s="153"/>
      <c r="AX896" s="153"/>
      <c r="AY896" s="153"/>
      <c r="AZ896" s="153"/>
      <c r="BA896" s="153"/>
      <c r="BB896" s="153"/>
      <c r="BC896" s="153"/>
      <c r="BD896" s="153"/>
      <c r="BE896" s="153"/>
      <c r="BF896" s="153"/>
      <c r="BG896" s="153"/>
      <c r="BH896" s="153"/>
      <c r="BI896" s="153"/>
      <c r="BJ896" s="153"/>
      <c r="BK896" s="153"/>
      <c r="BL896" s="153"/>
      <c r="BM896" s="154"/>
      <c r="BN896" s="154"/>
      <c r="BO896" s="154"/>
      <c r="BP896" s="154"/>
      <c r="BQ896" s="154"/>
      <c r="BR896" s="154"/>
      <c r="BS896" s="154"/>
      <c r="BT896" s="154"/>
      <c r="BU896" s="154"/>
      <c r="BV896" s="154"/>
    </row>
    <row r="897" spans="9:74" s="168" customFormat="1">
      <c r="I897" s="196"/>
      <c r="J897" s="201"/>
      <c r="L897" s="170"/>
      <c r="M897" s="171"/>
      <c r="N897" s="171"/>
      <c r="O897" s="171"/>
      <c r="P897" s="172"/>
      <c r="Q897" s="172"/>
      <c r="R897" s="174"/>
      <c r="S897" s="173"/>
      <c r="T897" s="173"/>
      <c r="U897" s="174"/>
      <c r="V897" s="171"/>
      <c r="W897" s="174"/>
      <c r="X897" s="201"/>
      <c r="Y897" s="153"/>
      <c r="Z897" s="153"/>
      <c r="AA897" s="153"/>
      <c r="AB897" s="153"/>
      <c r="AC897" s="153"/>
      <c r="AD897" s="153"/>
      <c r="AE897" s="153"/>
      <c r="AF897" s="153"/>
      <c r="AG897" s="153"/>
      <c r="AH897" s="153"/>
      <c r="AI897" s="153"/>
      <c r="AJ897" s="153"/>
      <c r="AK897" s="153"/>
      <c r="AL897" s="153"/>
      <c r="AM897" s="153"/>
      <c r="AN897" s="153"/>
      <c r="AO897" s="153"/>
      <c r="AP897" s="153"/>
      <c r="AQ897" s="153"/>
      <c r="AR897" s="153"/>
      <c r="AS897" s="153"/>
      <c r="AT897" s="153"/>
      <c r="AU897" s="153"/>
      <c r="AV897" s="153"/>
      <c r="AW897" s="153"/>
      <c r="AX897" s="153"/>
      <c r="AY897" s="153"/>
      <c r="AZ897" s="153"/>
      <c r="BA897" s="153"/>
      <c r="BB897" s="153"/>
      <c r="BC897" s="153"/>
      <c r="BD897" s="153"/>
      <c r="BE897" s="153"/>
      <c r="BF897" s="153"/>
      <c r="BG897" s="153"/>
      <c r="BH897" s="153"/>
      <c r="BI897" s="153"/>
      <c r="BJ897" s="153"/>
      <c r="BK897" s="153"/>
      <c r="BL897" s="153"/>
      <c r="BM897" s="154"/>
      <c r="BN897" s="154"/>
      <c r="BO897" s="154"/>
      <c r="BP897" s="154"/>
      <c r="BQ897" s="154"/>
      <c r="BR897" s="154"/>
      <c r="BS897" s="154"/>
      <c r="BT897" s="154"/>
      <c r="BU897" s="154"/>
      <c r="BV897" s="154"/>
    </row>
    <row r="898" spans="9:74" s="168" customFormat="1">
      <c r="I898" s="196"/>
      <c r="J898" s="201"/>
      <c r="L898" s="170"/>
      <c r="M898" s="171"/>
      <c r="N898" s="171"/>
      <c r="O898" s="171"/>
      <c r="P898" s="172"/>
      <c r="Q898" s="172"/>
      <c r="R898" s="174"/>
      <c r="S898" s="173"/>
      <c r="T898" s="173"/>
      <c r="U898" s="174"/>
      <c r="V898" s="171"/>
      <c r="W898" s="174"/>
      <c r="X898" s="201"/>
      <c r="Y898" s="153"/>
      <c r="Z898" s="153"/>
      <c r="AA898" s="153"/>
      <c r="AB898" s="153"/>
      <c r="AC898" s="153"/>
      <c r="AD898" s="153"/>
      <c r="AE898" s="153"/>
      <c r="AF898" s="153"/>
      <c r="AG898" s="153"/>
      <c r="AH898" s="153"/>
      <c r="AI898" s="153"/>
      <c r="AJ898" s="153"/>
      <c r="AK898" s="153"/>
      <c r="AL898" s="153"/>
      <c r="AM898" s="153"/>
      <c r="AN898" s="153"/>
      <c r="AO898" s="153"/>
      <c r="AP898" s="153"/>
      <c r="AQ898" s="153"/>
      <c r="AR898" s="153"/>
      <c r="AS898" s="153"/>
      <c r="AT898" s="153"/>
      <c r="AU898" s="153"/>
      <c r="AV898" s="153"/>
      <c r="AW898" s="153"/>
      <c r="AX898" s="153"/>
      <c r="AY898" s="153"/>
      <c r="AZ898" s="153"/>
      <c r="BA898" s="153"/>
      <c r="BB898" s="153"/>
      <c r="BC898" s="153"/>
      <c r="BD898" s="153"/>
      <c r="BE898" s="153"/>
      <c r="BF898" s="153"/>
      <c r="BG898" s="153"/>
      <c r="BH898" s="153"/>
      <c r="BI898" s="153"/>
      <c r="BJ898" s="153"/>
      <c r="BK898" s="153"/>
      <c r="BL898" s="153"/>
      <c r="BM898" s="154"/>
      <c r="BN898" s="154"/>
      <c r="BO898" s="154"/>
      <c r="BP898" s="154"/>
      <c r="BQ898" s="154"/>
      <c r="BR898" s="154"/>
      <c r="BS898" s="154"/>
      <c r="BT898" s="154"/>
      <c r="BU898" s="154"/>
      <c r="BV898" s="154"/>
    </row>
    <row r="899" spans="9:74" s="168" customFormat="1">
      <c r="I899" s="196"/>
      <c r="J899" s="201"/>
      <c r="L899" s="170"/>
      <c r="M899" s="171"/>
      <c r="N899" s="171"/>
      <c r="O899" s="171"/>
      <c r="P899" s="172"/>
      <c r="Q899" s="172"/>
      <c r="R899" s="174"/>
      <c r="S899" s="173"/>
      <c r="T899" s="173"/>
      <c r="U899" s="174"/>
      <c r="V899" s="171"/>
      <c r="W899" s="174"/>
      <c r="X899" s="201"/>
      <c r="Y899" s="153"/>
      <c r="Z899" s="153"/>
      <c r="AA899" s="153"/>
      <c r="AB899" s="153"/>
      <c r="AC899" s="153"/>
      <c r="AD899" s="153"/>
      <c r="AE899" s="153"/>
      <c r="AF899" s="153"/>
      <c r="AG899" s="153"/>
      <c r="AH899" s="153"/>
      <c r="AI899" s="153"/>
      <c r="AJ899" s="153"/>
      <c r="AK899" s="153"/>
      <c r="AL899" s="153"/>
      <c r="AM899" s="153"/>
      <c r="AN899" s="153"/>
      <c r="AO899" s="153"/>
      <c r="AP899" s="153"/>
      <c r="AQ899" s="153"/>
      <c r="AR899" s="153"/>
      <c r="AS899" s="153"/>
      <c r="AT899" s="153"/>
      <c r="AU899" s="153"/>
      <c r="AV899" s="153"/>
      <c r="AW899" s="153"/>
      <c r="AX899" s="153"/>
      <c r="AY899" s="153"/>
      <c r="AZ899" s="153"/>
      <c r="BA899" s="153"/>
      <c r="BB899" s="153"/>
      <c r="BC899" s="153"/>
      <c r="BD899" s="153"/>
      <c r="BE899" s="153"/>
      <c r="BF899" s="153"/>
      <c r="BG899" s="153"/>
      <c r="BH899" s="153"/>
      <c r="BI899" s="153"/>
      <c r="BJ899" s="153"/>
      <c r="BK899" s="153"/>
      <c r="BL899" s="153"/>
      <c r="BM899" s="154"/>
      <c r="BN899" s="154"/>
      <c r="BO899" s="154"/>
      <c r="BP899" s="154"/>
      <c r="BQ899" s="154"/>
      <c r="BR899" s="154"/>
      <c r="BS899" s="154"/>
      <c r="BT899" s="154"/>
      <c r="BU899" s="154"/>
      <c r="BV899" s="154"/>
    </row>
    <row r="900" spans="9:74" s="168" customFormat="1">
      <c r="I900" s="196"/>
      <c r="J900" s="201"/>
      <c r="L900" s="170"/>
      <c r="M900" s="171"/>
      <c r="N900" s="171"/>
      <c r="O900" s="171"/>
      <c r="P900" s="172"/>
      <c r="Q900" s="172"/>
      <c r="R900" s="174"/>
      <c r="S900" s="173"/>
      <c r="T900" s="173"/>
      <c r="U900" s="174"/>
      <c r="V900" s="171"/>
      <c r="W900" s="174"/>
      <c r="X900" s="201"/>
      <c r="Y900" s="153"/>
      <c r="Z900" s="153"/>
      <c r="AA900" s="153"/>
      <c r="AB900" s="153"/>
      <c r="AC900" s="153"/>
      <c r="AD900" s="153"/>
      <c r="AE900" s="153"/>
      <c r="AF900" s="153"/>
      <c r="AG900" s="153"/>
      <c r="AH900" s="153"/>
      <c r="AI900" s="153"/>
      <c r="AJ900" s="153"/>
      <c r="AK900" s="153"/>
      <c r="AL900" s="153"/>
      <c r="AM900" s="153"/>
      <c r="AN900" s="153"/>
      <c r="AO900" s="153"/>
      <c r="AP900" s="153"/>
      <c r="AQ900" s="153"/>
      <c r="AR900" s="153"/>
      <c r="AS900" s="153"/>
      <c r="AT900" s="153"/>
      <c r="AU900" s="153"/>
      <c r="AV900" s="153"/>
      <c r="AW900" s="153"/>
      <c r="AX900" s="153"/>
      <c r="AY900" s="153"/>
      <c r="AZ900" s="153"/>
      <c r="BA900" s="153"/>
      <c r="BB900" s="153"/>
      <c r="BC900" s="153"/>
      <c r="BD900" s="153"/>
      <c r="BE900" s="153"/>
      <c r="BF900" s="153"/>
      <c r="BG900" s="153"/>
      <c r="BH900" s="153"/>
      <c r="BI900" s="153"/>
      <c r="BJ900" s="153"/>
      <c r="BK900" s="153"/>
      <c r="BL900" s="153"/>
      <c r="BM900" s="154"/>
      <c r="BN900" s="154"/>
      <c r="BO900" s="154"/>
      <c r="BP900" s="154"/>
      <c r="BQ900" s="154"/>
      <c r="BR900" s="154"/>
      <c r="BS900" s="154"/>
      <c r="BT900" s="154"/>
      <c r="BU900" s="154"/>
      <c r="BV900" s="154"/>
    </row>
    <row r="901" spans="9:74" s="168" customFormat="1">
      <c r="I901" s="196"/>
      <c r="J901" s="201"/>
      <c r="L901" s="170"/>
      <c r="M901" s="171"/>
      <c r="N901" s="171"/>
      <c r="O901" s="171"/>
      <c r="P901" s="172"/>
      <c r="Q901" s="172"/>
      <c r="R901" s="174"/>
      <c r="S901" s="173"/>
      <c r="T901" s="173"/>
      <c r="U901" s="174"/>
      <c r="V901" s="171"/>
      <c r="W901" s="174"/>
      <c r="X901" s="201"/>
      <c r="Y901" s="153"/>
      <c r="Z901" s="153"/>
      <c r="AA901" s="153"/>
      <c r="AB901" s="153"/>
      <c r="AC901" s="153"/>
      <c r="AD901" s="153"/>
      <c r="AE901" s="153"/>
      <c r="AF901" s="153"/>
      <c r="AG901" s="153"/>
      <c r="AH901" s="153"/>
      <c r="AI901" s="153"/>
      <c r="AJ901" s="153"/>
      <c r="AK901" s="153"/>
      <c r="AL901" s="153"/>
      <c r="AM901" s="153"/>
      <c r="AN901" s="153"/>
      <c r="AO901" s="153"/>
      <c r="AP901" s="153"/>
      <c r="AQ901" s="153"/>
      <c r="AR901" s="153"/>
      <c r="AS901" s="153"/>
      <c r="AT901" s="153"/>
      <c r="AU901" s="153"/>
      <c r="AV901" s="153"/>
      <c r="AW901" s="153"/>
      <c r="AX901" s="153"/>
      <c r="AY901" s="153"/>
      <c r="AZ901" s="153"/>
      <c r="BA901" s="153"/>
      <c r="BB901" s="153"/>
      <c r="BC901" s="153"/>
      <c r="BD901" s="153"/>
      <c r="BE901" s="153"/>
      <c r="BF901" s="153"/>
      <c r="BG901" s="153"/>
      <c r="BH901" s="153"/>
      <c r="BI901" s="153"/>
      <c r="BJ901" s="153"/>
      <c r="BK901" s="153"/>
      <c r="BL901" s="153"/>
      <c r="BM901" s="154"/>
      <c r="BN901" s="154"/>
      <c r="BO901" s="154"/>
      <c r="BP901" s="154"/>
      <c r="BQ901" s="154"/>
      <c r="BR901" s="154"/>
      <c r="BS901" s="154"/>
      <c r="BT901" s="154"/>
      <c r="BU901" s="154"/>
      <c r="BV901" s="154"/>
    </row>
    <row r="902" spans="9:74" s="168" customFormat="1">
      <c r="I902" s="196"/>
      <c r="J902" s="201"/>
      <c r="L902" s="170"/>
      <c r="M902" s="171"/>
      <c r="N902" s="171"/>
      <c r="O902" s="171"/>
      <c r="P902" s="172"/>
      <c r="Q902" s="172"/>
      <c r="R902" s="174"/>
      <c r="S902" s="173"/>
      <c r="T902" s="173"/>
      <c r="U902" s="174"/>
      <c r="V902" s="171"/>
      <c r="W902" s="174"/>
      <c r="X902" s="201"/>
      <c r="Y902" s="153"/>
      <c r="Z902" s="153"/>
      <c r="AA902" s="153"/>
      <c r="AB902" s="153"/>
      <c r="AC902" s="153"/>
      <c r="AD902" s="153"/>
      <c r="AE902" s="153"/>
      <c r="AF902" s="153"/>
      <c r="AG902" s="153"/>
      <c r="AH902" s="153"/>
      <c r="AI902" s="153"/>
      <c r="AJ902" s="153"/>
      <c r="AK902" s="153"/>
      <c r="AL902" s="153"/>
      <c r="AM902" s="153"/>
      <c r="AN902" s="153"/>
      <c r="AO902" s="153"/>
      <c r="AP902" s="153"/>
      <c r="AQ902" s="153"/>
      <c r="AR902" s="153"/>
      <c r="AS902" s="153"/>
      <c r="AT902" s="153"/>
      <c r="AU902" s="153"/>
      <c r="AV902" s="153"/>
      <c r="AW902" s="153"/>
      <c r="AX902" s="153"/>
      <c r="AY902" s="153"/>
      <c r="AZ902" s="153"/>
      <c r="BA902" s="153"/>
      <c r="BB902" s="153"/>
      <c r="BC902" s="153"/>
      <c r="BD902" s="153"/>
      <c r="BE902" s="153"/>
      <c r="BF902" s="153"/>
      <c r="BG902" s="153"/>
      <c r="BH902" s="153"/>
      <c r="BI902" s="153"/>
      <c r="BJ902" s="153"/>
      <c r="BK902" s="153"/>
      <c r="BL902" s="153"/>
      <c r="BM902" s="154"/>
      <c r="BN902" s="154"/>
      <c r="BO902" s="154"/>
      <c r="BP902" s="154"/>
      <c r="BQ902" s="154"/>
      <c r="BR902" s="154"/>
      <c r="BS902" s="154"/>
      <c r="BT902" s="154"/>
      <c r="BU902" s="154"/>
      <c r="BV902" s="154"/>
    </row>
    <row r="903" spans="9:74" s="168" customFormat="1">
      <c r="I903" s="196"/>
      <c r="J903" s="201"/>
      <c r="L903" s="170"/>
      <c r="M903" s="171"/>
      <c r="N903" s="171"/>
      <c r="O903" s="171"/>
      <c r="P903" s="172"/>
      <c r="Q903" s="172"/>
      <c r="R903" s="174"/>
      <c r="S903" s="173"/>
      <c r="T903" s="173"/>
      <c r="U903" s="174"/>
      <c r="V903" s="171"/>
      <c r="W903" s="174"/>
      <c r="X903" s="201"/>
      <c r="Y903" s="153"/>
      <c r="Z903" s="153"/>
      <c r="AA903" s="153"/>
      <c r="AB903" s="153"/>
      <c r="AC903" s="153"/>
      <c r="AD903" s="153"/>
      <c r="AE903" s="153"/>
      <c r="AF903" s="153"/>
      <c r="AG903" s="153"/>
      <c r="AH903" s="153"/>
      <c r="AI903" s="153"/>
      <c r="AJ903" s="153"/>
      <c r="AK903" s="153"/>
      <c r="AL903" s="153"/>
      <c r="AM903" s="153"/>
      <c r="AN903" s="153"/>
      <c r="AO903" s="153"/>
      <c r="AP903" s="153"/>
      <c r="AQ903" s="153"/>
      <c r="AR903" s="153"/>
      <c r="AS903" s="153"/>
      <c r="AT903" s="153"/>
      <c r="AU903" s="153"/>
      <c r="AV903" s="153"/>
      <c r="AW903" s="153"/>
      <c r="AX903" s="153"/>
      <c r="AY903" s="153"/>
      <c r="AZ903" s="153"/>
      <c r="BA903" s="153"/>
      <c r="BB903" s="153"/>
      <c r="BC903" s="153"/>
      <c r="BD903" s="153"/>
      <c r="BE903" s="153"/>
      <c r="BF903" s="153"/>
      <c r="BG903" s="153"/>
      <c r="BH903" s="153"/>
      <c r="BI903" s="153"/>
      <c r="BJ903" s="153"/>
      <c r="BK903" s="153"/>
      <c r="BL903" s="153"/>
      <c r="BM903" s="154"/>
      <c r="BN903" s="154"/>
      <c r="BO903" s="154"/>
      <c r="BP903" s="154"/>
      <c r="BQ903" s="154"/>
      <c r="BR903" s="154"/>
      <c r="BS903" s="154"/>
      <c r="BT903" s="154"/>
      <c r="BU903" s="154"/>
      <c r="BV903" s="154"/>
    </row>
    <row r="904" spans="9:74" s="168" customFormat="1">
      <c r="I904" s="196"/>
      <c r="J904" s="201"/>
      <c r="L904" s="170"/>
      <c r="M904" s="171"/>
      <c r="N904" s="171"/>
      <c r="O904" s="171"/>
      <c r="P904" s="172"/>
      <c r="Q904" s="172"/>
      <c r="R904" s="174"/>
      <c r="S904" s="173"/>
      <c r="T904" s="173"/>
      <c r="U904" s="174"/>
      <c r="V904" s="171"/>
      <c r="W904" s="174"/>
      <c r="X904" s="201"/>
      <c r="Y904" s="153"/>
      <c r="Z904" s="153"/>
      <c r="AA904" s="153"/>
      <c r="AB904" s="153"/>
      <c r="AC904" s="153"/>
      <c r="AD904" s="153"/>
      <c r="AE904" s="153"/>
      <c r="AF904" s="153"/>
      <c r="AG904" s="153"/>
      <c r="AH904" s="153"/>
      <c r="AI904" s="153"/>
      <c r="AJ904" s="153"/>
      <c r="AK904" s="153"/>
      <c r="AL904" s="153"/>
      <c r="AM904" s="153"/>
      <c r="AN904" s="153"/>
      <c r="AO904" s="153"/>
      <c r="AP904" s="153"/>
      <c r="AQ904" s="153"/>
      <c r="AR904" s="153"/>
      <c r="AS904" s="153"/>
      <c r="AT904" s="153"/>
      <c r="AU904" s="153"/>
      <c r="AV904" s="153"/>
      <c r="AW904" s="153"/>
      <c r="AX904" s="153"/>
      <c r="AY904" s="153"/>
      <c r="AZ904" s="153"/>
      <c r="BA904" s="153"/>
      <c r="BB904" s="153"/>
      <c r="BC904" s="153"/>
      <c r="BD904" s="153"/>
      <c r="BE904" s="153"/>
      <c r="BF904" s="153"/>
      <c r="BG904" s="153"/>
      <c r="BH904" s="153"/>
      <c r="BI904" s="153"/>
      <c r="BJ904" s="153"/>
      <c r="BK904" s="153"/>
      <c r="BL904" s="153"/>
      <c r="BM904" s="154"/>
      <c r="BN904" s="154"/>
      <c r="BO904" s="154"/>
      <c r="BP904" s="154"/>
      <c r="BQ904" s="154"/>
      <c r="BR904" s="154"/>
      <c r="BS904" s="154"/>
      <c r="BT904" s="154"/>
      <c r="BU904" s="154"/>
      <c r="BV904" s="154"/>
    </row>
    <row r="905" spans="9:74" s="168" customFormat="1">
      <c r="I905" s="196"/>
      <c r="J905" s="201"/>
      <c r="L905" s="170"/>
      <c r="M905" s="171"/>
      <c r="N905" s="171"/>
      <c r="O905" s="171"/>
      <c r="P905" s="172"/>
      <c r="Q905" s="172"/>
      <c r="R905" s="174"/>
      <c r="S905" s="173"/>
      <c r="T905" s="173"/>
      <c r="U905" s="174"/>
      <c r="V905" s="171"/>
      <c r="W905" s="174"/>
      <c r="X905" s="201"/>
      <c r="Y905" s="153"/>
      <c r="Z905" s="153"/>
      <c r="AA905" s="153"/>
      <c r="AB905" s="153"/>
      <c r="AC905" s="153"/>
      <c r="AD905" s="153"/>
      <c r="AE905" s="153"/>
      <c r="AF905" s="153"/>
      <c r="AG905" s="153"/>
      <c r="AH905" s="153"/>
      <c r="AI905" s="153"/>
      <c r="AJ905" s="153"/>
      <c r="AK905" s="153"/>
      <c r="AL905" s="153"/>
      <c r="AM905" s="153"/>
      <c r="AN905" s="153"/>
      <c r="AO905" s="153"/>
      <c r="AP905" s="153"/>
      <c r="AQ905" s="153"/>
      <c r="AR905" s="153"/>
      <c r="AS905" s="153"/>
      <c r="AT905" s="153"/>
      <c r="AU905" s="153"/>
      <c r="AV905" s="153"/>
      <c r="AW905" s="153"/>
      <c r="AX905" s="153"/>
      <c r="AY905" s="153"/>
      <c r="AZ905" s="153"/>
      <c r="BA905" s="153"/>
      <c r="BB905" s="153"/>
      <c r="BC905" s="153"/>
      <c r="BD905" s="153"/>
      <c r="BE905" s="153"/>
      <c r="BF905" s="153"/>
      <c r="BG905" s="153"/>
      <c r="BH905" s="153"/>
      <c r="BI905" s="153"/>
      <c r="BJ905" s="153"/>
      <c r="BK905" s="153"/>
      <c r="BL905" s="153"/>
      <c r="BM905" s="154"/>
      <c r="BN905" s="154"/>
      <c r="BO905" s="154"/>
      <c r="BP905" s="154"/>
      <c r="BQ905" s="154"/>
      <c r="BR905" s="154"/>
      <c r="BS905" s="154"/>
      <c r="BT905" s="154"/>
      <c r="BU905" s="154"/>
      <c r="BV905" s="154"/>
    </row>
    <row r="906" spans="9:74" s="168" customFormat="1">
      <c r="I906" s="196"/>
      <c r="J906" s="201"/>
      <c r="L906" s="170"/>
      <c r="M906" s="171"/>
      <c r="N906" s="171"/>
      <c r="O906" s="171"/>
      <c r="P906" s="172"/>
      <c r="Q906" s="172"/>
      <c r="R906" s="174"/>
      <c r="S906" s="173"/>
      <c r="T906" s="173"/>
      <c r="U906" s="174"/>
      <c r="V906" s="171"/>
      <c r="W906" s="174"/>
      <c r="X906" s="201"/>
      <c r="Y906" s="153"/>
      <c r="Z906" s="153"/>
      <c r="AA906" s="153"/>
      <c r="AB906" s="153"/>
      <c r="AC906" s="153"/>
      <c r="AD906" s="153"/>
      <c r="AE906" s="153"/>
      <c r="AF906" s="153"/>
      <c r="AG906" s="153"/>
      <c r="AH906" s="153"/>
      <c r="AI906" s="153"/>
      <c r="AJ906" s="153"/>
      <c r="AK906" s="153"/>
      <c r="AL906" s="153"/>
      <c r="AM906" s="153"/>
      <c r="AN906" s="153"/>
      <c r="AO906" s="153"/>
      <c r="AP906" s="153"/>
      <c r="AQ906" s="153"/>
      <c r="AR906" s="153"/>
      <c r="AS906" s="153"/>
      <c r="AT906" s="153"/>
      <c r="AU906" s="153"/>
      <c r="AV906" s="153"/>
      <c r="AW906" s="153"/>
      <c r="AX906" s="153"/>
      <c r="AY906" s="153"/>
      <c r="AZ906" s="153"/>
      <c r="BA906" s="153"/>
      <c r="BB906" s="153"/>
      <c r="BC906" s="153"/>
      <c r="BD906" s="153"/>
      <c r="BE906" s="153"/>
      <c r="BF906" s="153"/>
      <c r="BG906" s="153"/>
      <c r="BH906" s="153"/>
      <c r="BI906" s="153"/>
      <c r="BJ906" s="153"/>
      <c r="BK906" s="153"/>
      <c r="BL906" s="153"/>
      <c r="BM906" s="154"/>
      <c r="BN906" s="154"/>
      <c r="BO906" s="154"/>
      <c r="BP906" s="154"/>
      <c r="BQ906" s="154"/>
      <c r="BR906" s="154"/>
      <c r="BS906" s="154"/>
      <c r="BT906" s="154"/>
      <c r="BU906" s="154"/>
      <c r="BV906" s="154"/>
    </row>
    <row r="907" spans="9:74" s="168" customFormat="1">
      <c r="I907" s="196"/>
      <c r="J907" s="201"/>
      <c r="L907" s="170"/>
      <c r="M907" s="171"/>
      <c r="N907" s="171"/>
      <c r="O907" s="171"/>
      <c r="P907" s="172"/>
      <c r="Q907" s="172"/>
      <c r="R907" s="174"/>
      <c r="S907" s="173"/>
      <c r="T907" s="173"/>
      <c r="U907" s="174"/>
      <c r="V907" s="171"/>
      <c r="W907" s="174"/>
      <c r="X907" s="201"/>
      <c r="Y907" s="153"/>
      <c r="Z907" s="153"/>
      <c r="AA907" s="153"/>
      <c r="AB907" s="153"/>
      <c r="AC907" s="153"/>
      <c r="AD907" s="153"/>
      <c r="AE907" s="153"/>
      <c r="AF907" s="153"/>
      <c r="AG907" s="153"/>
      <c r="AH907" s="153"/>
      <c r="AI907" s="153"/>
      <c r="AJ907" s="153"/>
      <c r="AK907" s="153"/>
      <c r="AL907" s="153"/>
      <c r="AM907" s="153"/>
      <c r="AN907" s="153"/>
      <c r="AO907" s="153"/>
      <c r="AP907" s="153"/>
      <c r="AQ907" s="153"/>
      <c r="AR907" s="153"/>
      <c r="AS907" s="153"/>
      <c r="AT907" s="153"/>
      <c r="AU907" s="153"/>
      <c r="AV907" s="153"/>
      <c r="AW907" s="153"/>
      <c r="AX907" s="153"/>
      <c r="AY907" s="153"/>
      <c r="AZ907" s="153"/>
      <c r="BA907" s="153"/>
      <c r="BB907" s="153"/>
      <c r="BC907" s="153"/>
      <c r="BD907" s="153"/>
      <c r="BE907" s="153"/>
      <c r="BF907" s="153"/>
      <c r="BG907" s="153"/>
      <c r="BH907" s="153"/>
      <c r="BI907" s="153"/>
      <c r="BJ907" s="153"/>
      <c r="BK907" s="153"/>
      <c r="BL907" s="153"/>
      <c r="BM907" s="154"/>
      <c r="BN907" s="154"/>
      <c r="BO907" s="154"/>
      <c r="BP907" s="154"/>
      <c r="BQ907" s="154"/>
      <c r="BR907" s="154"/>
      <c r="BS907" s="154"/>
      <c r="BT907" s="154"/>
      <c r="BU907" s="154"/>
      <c r="BV907" s="154"/>
    </row>
    <row r="908" spans="9:74" s="168" customFormat="1">
      <c r="I908" s="196"/>
      <c r="J908" s="201"/>
      <c r="L908" s="170"/>
      <c r="M908" s="171"/>
      <c r="N908" s="171"/>
      <c r="O908" s="171"/>
      <c r="P908" s="172"/>
      <c r="Q908" s="172"/>
      <c r="R908" s="174"/>
      <c r="S908" s="173"/>
      <c r="T908" s="173"/>
      <c r="U908" s="174"/>
      <c r="V908" s="171"/>
      <c r="W908" s="174"/>
      <c r="X908" s="201"/>
      <c r="Y908" s="153"/>
      <c r="Z908" s="153"/>
      <c r="AA908" s="153"/>
      <c r="AB908" s="153"/>
      <c r="AC908" s="153"/>
      <c r="AD908" s="153"/>
      <c r="AE908" s="153"/>
      <c r="AF908" s="153"/>
      <c r="AG908" s="153"/>
      <c r="AH908" s="153"/>
      <c r="AI908" s="153"/>
      <c r="AJ908" s="153"/>
      <c r="AK908" s="153"/>
      <c r="AL908" s="153"/>
      <c r="AM908" s="153"/>
      <c r="AN908" s="153"/>
      <c r="AO908" s="153"/>
      <c r="AP908" s="153"/>
      <c r="AQ908" s="153"/>
      <c r="AR908" s="153"/>
      <c r="AS908" s="153"/>
      <c r="AT908" s="153"/>
      <c r="AU908" s="153"/>
      <c r="AV908" s="153"/>
      <c r="AW908" s="153"/>
      <c r="AX908" s="153"/>
      <c r="AY908" s="153"/>
      <c r="AZ908" s="153"/>
      <c r="BA908" s="153"/>
      <c r="BB908" s="153"/>
      <c r="BC908" s="153"/>
      <c r="BD908" s="153"/>
      <c r="BE908" s="153"/>
      <c r="BF908" s="153"/>
      <c r="BG908" s="153"/>
      <c r="BH908" s="153"/>
      <c r="BI908" s="153"/>
      <c r="BJ908" s="153"/>
      <c r="BK908" s="153"/>
      <c r="BL908" s="153"/>
      <c r="BM908" s="154"/>
      <c r="BN908" s="154"/>
      <c r="BO908" s="154"/>
      <c r="BP908" s="154"/>
      <c r="BQ908" s="154"/>
      <c r="BR908" s="154"/>
      <c r="BS908" s="154"/>
      <c r="BT908" s="154"/>
      <c r="BU908" s="154"/>
      <c r="BV908" s="154"/>
    </row>
    <row r="909" spans="9:74" s="168" customFormat="1">
      <c r="I909" s="196"/>
      <c r="J909" s="201"/>
      <c r="L909" s="170"/>
      <c r="M909" s="171"/>
      <c r="N909" s="171"/>
      <c r="O909" s="171"/>
      <c r="P909" s="172"/>
      <c r="Q909" s="172"/>
      <c r="R909" s="174"/>
      <c r="S909" s="173"/>
      <c r="T909" s="173"/>
      <c r="U909" s="174"/>
      <c r="V909" s="171"/>
      <c r="W909" s="174"/>
      <c r="X909" s="201"/>
      <c r="Y909" s="153"/>
      <c r="Z909" s="153"/>
      <c r="AA909" s="153"/>
      <c r="AB909" s="153"/>
      <c r="AC909" s="153"/>
      <c r="AD909" s="153"/>
      <c r="AE909" s="153"/>
      <c r="AF909" s="153"/>
      <c r="AG909" s="153"/>
      <c r="AH909" s="153"/>
      <c r="AI909" s="153"/>
      <c r="AJ909" s="153"/>
      <c r="AK909" s="153"/>
      <c r="AL909" s="153"/>
      <c r="AM909" s="153"/>
      <c r="AN909" s="153"/>
      <c r="AO909" s="153"/>
      <c r="AP909" s="153"/>
      <c r="AQ909" s="153"/>
      <c r="AR909" s="153"/>
      <c r="AS909" s="153"/>
      <c r="AT909" s="153"/>
      <c r="AU909" s="153"/>
      <c r="AV909" s="153"/>
      <c r="AW909" s="153"/>
      <c r="AX909" s="153"/>
      <c r="AY909" s="153"/>
      <c r="AZ909" s="153"/>
      <c r="BA909" s="153"/>
      <c r="BB909" s="153"/>
      <c r="BC909" s="153"/>
      <c r="BD909" s="153"/>
      <c r="BE909" s="153"/>
      <c r="BF909" s="153"/>
      <c r="BG909" s="153"/>
      <c r="BH909" s="153"/>
      <c r="BI909" s="153"/>
      <c r="BJ909" s="153"/>
      <c r="BK909" s="153"/>
      <c r="BL909" s="153"/>
      <c r="BM909" s="154"/>
      <c r="BN909" s="154"/>
      <c r="BO909" s="154"/>
      <c r="BP909" s="154"/>
      <c r="BQ909" s="154"/>
      <c r="BR909" s="154"/>
      <c r="BS909" s="154"/>
      <c r="BT909" s="154"/>
      <c r="BU909" s="154"/>
      <c r="BV909" s="154"/>
    </row>
    <row r="910" spans="9:74" s="168" customFormat="1">
      <c r="I910" s="196"/>
      <c r="J910" s="201"/>
      <c r="L910" s="170"/>
      <c r="M910" s="171"/>
      <c r="N910" s="171"/>
      <c r="O910" s="171"/>
      <c r="P910" s="172"/>
      <c r="Q910" s="172"/>
      <c r="R910" s="174"/>
      <c r="S910" s="173"/>
      <c r="T910" s="173"/>
      <c r="U910" s="174"/>
      <c r="V910" s="171"/>
      <c r="W910" s="174"/>
      <c r="X910" s="201"/>
      <c r="Y910" s="153"/>
      <c r="Z910" s="153"/>
      <c r="AA910" s="153"/>
      <c r="AB910" s="153"/>
      <c r="AC910" s="153"/>
      <c r="AD910" s="153"/>
      <c r="AE910" s="153"/>
      <c r="AF910" s="153"/>
      <c r="AG910" s="153"/>
      <c r="AH910" s="153"/>
      <c r="AI910" s="153"/>
      <c r="AJ910" s="153"/>
      <c r="AK910" s="153"/>
      <c r="AL910" s="153"/>
      <c r="AM910" s="153"/>
      <c r="AN910" s="153"/>
      <c r="AO910" s="153"/>
      <c r="AP910" s="153"/>
      <c r="AQ910" s="153"/>
      <c r="AR910" s="153"/>
      <c r="AS910" s="153"/>
      <c r="AT910" s="153"/>
      <c r="AU910" s="153"/>
      <c r="AV910" s="153"/>
      <c r="AW910" s="153"/>
      <c r="AX910" s="153"/>
      <c r="AY910" s="153"/>
      <c r="AZ910" s="153"/>
      <c r="BA910" s="153"/>
      <c r="BB910" s="153"/>
      <c r="BC910" s="153"/>
      <c r="BD910" s="153"/>
      <c r="BE910" s="153"/>
      <c r="BF910" s="153"/>
      <c r="BG910" s="153"/>
      <c r="BH910" s="153"/>
      <c r="BI910" s="153"/>
      <c r="BJ910" s="153"/>
      <c r="BK910" s="153"/>
      <c r="BL910" s="153"/>
      <c r="BM910" s="154"/>
      <c r="BN910" s="154"/>
      <c r="BO910" s="154"/>
      <c r="BP910" s="154"/>
      <c r="BQ910" s="154"/>
      <c r="BR910" s="154"/>
      <c r="BS910" s="154"/>
      <c r="BT910" s="154"/>
      <c r="BU910" s="154"/>
      <c r="BV910" s="154"/>
    </row>
    <row r="911" spans="9:74" s="168" customFormat="1">
      <c r="I911" s="196"/>
      <c r="J911" s="201"/>
      <c r="L911" s="170"/>
      <c r="M911" s="171"/>
      <c r="N911" s="171"/>
      <c r="O911" s="171"/>
      <c r="P911" s="172"/>
      <c r="Q911" s="172"/>
      <c r="R911" s="174"/>
      <c r="S911" s="173"/>
      <c r="T911" s="173"/>
      <c r="U911" s="174"/>
      <c r="V911" s="171"/>
      <c r="W911" s="174"/>
      <c r="X911" s="201"/>
      <c r="Y911" s="153"/>
      <c r="Z911" s="153"/>
      <c r="AA911" s="153"/>
      <c r="AB911" s="153"/>
      <c r="AC911" s="153"/>
      <c r="AD911" s="153"/>
      <c r="AE911" s="153"/>
      <c r="AF911" s="153"/>
      <c r="AG911" s="153"/>
      <c r="AH911" s="153"/>
      <c r="AI911" s="153"/>
      <c r="AJ911" s="153"/>
      <c r="AK911" s="153"/>
      <c r="AL911" s="153"/>
      <c r="AM911" s="153"/>
      <c r="AN911" s="153"/>
      <c r="AO911" s="153"/>
      <c r="AP911" s="153"/>
      <c r="AQ911" s="153"/>
      <c r="AR911" s="153"/>
      <c r="AS911" s="153"/>
      <c r="AT911" s="153"/>
      <c r="AU911" s="153"/>
      <c r="AV911" s="153"/>
      <c r="AW911" s="153"/>
      <c r="AX911" s="153"/>
      <c r="AY911" s="153"/>
      <c r="AZ911" s="153"/>
      <c r="BA911" s="153"/>
      <c r="BB911" s="153"/>
      <c r="BC911" s="153"/>
      <c r="BD911" s="153"/>
      <c r="BE911" s="153"/>
      <c r="BF911" s="153"/>
      <c r="BG911" s="153"/>
      <c r="BH911" s="153"/>
      <c r="BI911" s="153"/>
      <c r="BJ911" s="153"/>
      <c r="BK911" s="153"/>
      <c r="BL911" s="153"/>
      <c r="BM911" s="154"/>
      <c r="BN911" s="154"/>
      <c r="BO911" s="154"/>
      <c r="BP911" s="154"/>
      <c r="BQ911" s="154"/>
      <c r="BR911" s="154"/>
      <c r="BS911" s="154"/>
      <c r="BT911" s="154"/>
      <c r="BU911" s="154"/>
      <c r="BV911" s="154"/>
    </row>
    <row r="912" spans="9:74" s="168" customFormat="1">
      <c r="I912" s="196"/>
      <c r="J912" s="201"/>
      <c r="L912" s="170"/>
      <c r="M912" s="171"/>
      <c r="N912" s="171"/>
      <c r="O912" s="171"/>
      <c r="P912" s="172"/>
      <c r="Q912" s="172"/>
      <c r="R912" s="174"/>
      <c r="S912" s="173"/>
      <c r="T912" s="173"/>
      <c r="U912" s="174"/>
      <c r="V912" s="171"/>
      <c r="W912" s="174"/>
      <c r="X912" s="201"/>
      <c r="Y912" s="153"/>
      <c r="Z912" s="153"/>
      <c r="AA912" s="153"/>
      <c r="AB912" s="153"/>
      <c r="AC912" s="153"/>
      <c r="AD912" s="153"/>
      <c r="AE912" s="153"/>
      <c r="AF912" s="153"/>
      <c r="AG912" s="153"/>
      <c r="AH912" s="153"/>
      <c r="AI912" s="153"/>
      <c r="AJ912" s="153"/>
      <c r="AK912" s="153"/>
      <c r="AL912" s="153"/>
      <c r="AM912" s="153"/>
      <c r="AN912" s="153"/>
      <c r="AO912" s="153"/>
      <c r="AP912" s="153"/>
      <c r="AQ912" s="153"/>
      <c r="AR912" s="153"/>
      <c r="AS912" s="153"/>
      <c r="AT912" s="153"/>
      <c r="AU912" s="153"/>
      <c r="AV912" s="153"/>
      <c r="AW912" s="153"/>
      <c r="AX912" s="153"/>
      <c r="AY912" s="153"/>
      <c r="AZ912" s="153"/>
      <c r="BA912" s="153"/>
      <c r="BB912" s="153"/>
      <c r="BC912" s="153"/>
      <c r="BD912" s="153"/>
      <c r="BE912" s="153"/>
      <c r="BF912" s="153"/>
      <c r="BG912" s="153"/>
      <c r="BH912" s="153"/>
      <c r="BI912" s="153"/>
      <c r="BJ912" s="153"/>
      <c r="BK912" s="153"/>
      <c r="BL912" s="153"/>
      <c r="BM912" s="154"/>
      <c r="BN912" s="154"/>
      <c r="BO912" s="154"/>
      <c r="BP912" s="154"/>
      <c r="BQ912" s="154"/>
      <c r="BR912" s="154"/>
      <c r="BS912" s="154"/>
      <c r="BT912" s="154"/>
      <c r="BU912" s="154"/>
      <c r="BV912" s="154"/>
    </row>
    <row r="913" spans="9:74" s="168" customFormat="1">
      <c r="I913" s="196"/>
      <c r="J913" s="201"/>
      <c r="L913" s="170"/>
      <c r="M913" s="171"/>
      <c r="N913" s="171"/>
      <c r="O913" s="171"/>
      <c r="P913" s="172"/>
      <c r="Q913" s="172"/>
      <c r="R913" s="174"/>
      <c r="S913" s="173"/>
      <c r="T913" s="173"/>
      <c r="U913" s="174"/>
      <c r="V913" s="171"/>
      <c r="W913" s="174"/>
      <c r="X913" s="201"/>
      <c r="Y913" s="153"/>
      <c r="Z913" s="153"/>
      <c r="AA913" s="153"/>
      <c r="AB913" s="153"/>
      <c r="AC913" s="153"/>
      <c r="AD913" s="153"/>
      <c r="AE913" s="153"/>
      <c r="AF913" s="153"/>
      <c r="AG913" s="153"/>
      <c r="AH913" s="153"/>
      <c r="AI913" s="153"/>
      <c r="AJ913" s="153"/>
      <c r="AK913" s="153"/>
      <c r="AL913" s="153"/>
      <c r="AM913" s="153"/>
      <c r="AN913" s="153"/>
      <c r="AO913" s="153"/>
      <c r="AP913" s="153"/>
      <c r="AQ913" s="153"/>
      <c r="AR913" s="153"/>
      <c r="AS913" s="153"/>
      <c r="AT913" s="153"/>
      <c r="AU913" s="153"/>
      <c r="AV913" s="153"/>
      <c r="AW913" s="153"/>
      <c r="AX913" s="153"/>
      <c r="AY913" s="153"/>
      <c r="AZ913" s="153"/>
      <c r="BA913" s="153"/>
      <c r="BB913" s="153"/>
      <c r="BC913" s="153"/>
      <c r="BD913" s="153"/>
      <c r="BE913" s="153"/>
      <c r="BF913" s="153"/>
      <c r="BG913" s="153"/>
      <c r="BH913" s="153"/>
      <c r="BI913" s="153"/>
      <c r="BJ913" s="153"/>
      <c r="BK913" s="153"/>
      <c r="BL913" s="153"/>
      <c r="BM913" s="154"/>
      <c r="BN913" s="154"/>
      <c r="BO913" s="154"/>
      <c r="BP913" s="154"/>
      <c r="BQ913" s="154"/>
      <c r="BR913" s="154"/>
      <c r="BS913" s="154"/>
      <c r="BT913" s="154"/>
      <c r="BU913" s="154"/>
      <c r="BV913" s="154"/>
    </row>
    <row r="914" spans="9:74" s="168" customFormat="1">
      <c r="I914" s="196"/>
      <c r="J914" s="201"/>
      <c r="L914" s="170"/>
      <c r="M914" s="171"/>
      <c r="N914" s="171"/>
      <c r="O914" s="171"/>
      <c r="P914" s="172"/>
      <c r="Q914" s="172"/>
      <c r="R914" s="174"/>
      <c r="S914" s="173"/>
      <c r="T914" s="173"/>
      <c r="U914" s="174"/>
      <c r="V914" s="171"/>
      <c r="W914" s="174"/>
      <c r="X914" s="201"/>
      <c r="Y914" s="153"/>
      <c r="Z914" s="153"/>
      <c r="AA914" s="153"/>
      <c r="AB914" s="153"/>
      <c r="AC914" s="153"/>
      <c r="AD914" s="153"/>
      <c r="AE914" s="153"/>
      <c r="AF914" s="153"/>
      <c r="AG914" s="153"/>
      <c r="AH914" s="153"/>
      <c r="AI914" s="153"/>
      <c r="AJ914" s="153"/>
      <c r="AK914" s="153"/>
      <c r="AL914" s="153"/>
      <c r="AM914" s="153"/>
      <c r="AN914" s="153"/>
      <c r="AO914" s="153"/>
      <c r="AP914" s="153"/>
      <c r="AQ914" s="153"/>
      <c r="AR914" s="153"/>
      <c r="AS914" s="153"/>
      <c r="AT914" s="153"/>
      <c r="AU914" s="153"/>
      <c r="AV914" s="153"/>
      <c r="AW914" s="153"/>
      <c r="AX914" s="153"/>
      <c r="AY914" s="153"/>
      <c r="AZ914" s="153"/>
      <c r="BA914" s="153"/>
      <c r="BB914" s="153"/>
      <c r="BC914" s="153"/>
      <c r="BD914" s="153"/>
      <c r="BE914" s="153"/>
      <c r="BF914" s="153"/>
      <c r="BG914" s="153"/>
      <c r="BH914" s="153"/>
      <c r="BI914" s="153"/>
      <c r="BJ914" s="153"/>
      <c r="BK914" s="153"/>
      <c r="BL914" s="153"/>
      <c r="BM914" s="154"/>
      <c r="BN914" s="154"/>
      <c r="BO914" s="154"/>
      <c r="BP914" s="154"/>
      <c r="BQ914" s="154"/>
      <c r="BR914" s="154"/>
      <c r="BS914" s="154"/>
      <c r="BT914" s="154"/>
      <c r="BU914" s="154"/>
      <c r="BV914" s="154"/>
    </row>
    <row r="915" spans="9:74" s="168" customFormat="1">
      <c r="I915" s="196"/>
      <c r="J915" s="201"/>
      <c r="L915" s="170"/>
      <c r="M915" s="171"/>
      <c r="N915" s="171"/>
      <c r="O915" s="171"/>
      <c r="P915" s="172"/>
      <c r="Q915" s="172"/>
      <c r="R915" s="174"/>
      <c r="S915" s="173"/>
      <c r="T915" s="173"/>
      <c r="U915" s="174"/>
      <c r="V915" s="171"/>
      <c r="W915" s="174"/>
      <c r="X915" s="201"/>
      <c r="Y915" s="153"/>
      <c r="Z915" s="153"/>
      <c r="AA915" s="153"/>
      <c r="AB915" s="153"/>
      <c r="AC915" s="153"/>
      <c r="AD915" s="153"/>
      <c r="AE915" s="153"/>
      <c r="AF915" s="153"/>
      <c r="AG915" s="153"/>
      <c r="AH915" s="153"/>
      <c r="AI915" s="153"/>
      <c r="AJ915" s="153"/>
      <c r="AK915" s="153"/>
      <c r="AL915" s="153"/>
      <c r="AM915" s="153"/>
      <c r="AN915" s="153"/>
      <c r="AO915" s="153"/>
      <c r="AP915" s="153"/>
      <c r="AQ915" s="153"/>
      <c r="AR915" s="153"/>
      <c r="AS915" s="153"/>
      <c r="AT915" s="153"/>
      <c r="AU915" s="153"/>
      <c r="AV915" s="153"/>
      <c r="AW915" s="153"/>
      <c r="AX915" s="153"/>
      <c r="AY915" s="153"/>
      <c r="AZ915" s="153"/>
      <c r="BA915" s="153"/>
      <c r="BB915" s="153"/>
      <c r="BC915" s="153"/>
      <c r="BD915" s="153"/>
      <c r="BE915" s="153"/>
      <c r="BF915" s="153"/>
      <c r="BG915" s="153"/>
      <c r="BH915" s="153"/>
      <c r="BI915" s="153"/>
      <c r="BJ915" s="153"/>
      <c r="BK915" s="153"/>
      <c r="BL915" s="153"/>
      <c r="BM915" s="154"/>
      <c r="BN915" s="154"/>
      <c r="BO915" s="154"/>
      <c r="BP915" s="154"/>
      <c r="BQ915" s="154"/>
      <c r="BR915" s="154"/>
      <c r="BS915" s="154"/>
      <c r="BT915" s="154"/>
      <c r="BU915" s="154"/>
      <c r="BV915" s="154"/>
    </row>
    <row r="916" spans="9:74" s="168" customFormat="1">
      <c r="I916" s="196"/>
      <c r="J916" s="201"/>
      <c r="L916" s="170"/>
      <c r="M916" s="171"/>
      <c r="N916" s="171"/>
      <c r="O916" s="171"/>
      <c r="P916" s="172"/>
      <c r="Q916" s="172"/>
      <c r="R916" s="174"/>
      <c r="S916" s="173"/>
      <c r="T916" s="173"/>
      <c r="U916" s="174"/>
      <c r="V916" s="171"/>
      <c r="W916" s="174"/>
      <c r="X916" s="201"/>
      <c r="Y916" s="153"/>
      <c r="Z916" s="153"/>
      <c r="AA916" s="153"/>
      <c r="AB916" s="153"/>
      <c r="AC916" s="153"/>
      <c r="AD916" s="153"/>
      <c r="AE916" s="153"/>
      <c r="AF916" s="153"/>
      <c r="AG916" s="153"/>
      <c r="AH916" s="153"/>
      <c r="AI916" s="153"/>
      <c r="AJ916" s="153"/>
      <c r="AK916" s="153"/>
      <c r="AL916" s="153"/>
      <c r="AM916" s="153"/>
      <c r="AN916" s="153"/>
      <c r="AO916" s="153"/>
      <c r="AP916" s="153"/>
      <c r="AQ916" s="153"/>
      <c r="AR916" s="153"/>
      <c r="AS916" s="153"/>
      <c r="AT916" s="153"/>
      <c r="AU916" s="153"/>
      <c r="AV916" s="153"/>
      <c r="AW916" s="153"/>
      <c r="AX916" s="153"/>
      <c r="AY916" s="153"/>
      <c r="AZ916" s="153"/>
      <c r="BA916" s="153"/>
      <c r="BB916" s="153"/>
      <c r="BC916" s="153"/>
      <c r="BD916" s="153"/>
      <c r="BE916" s="153"/>
      <c r="BF916" s="153"/>
      <c r="BG916" s="153"/>
      <c r="BH916" s="153"/>
      <c r="BI916" s="153"/>
      <c r="BJ916" s="153"/>
      <c r="BK916" s="153"/>
      <c r="BL916" s="153"/>
      <c r="BM916" s="154"/>
      <c r="BN916" s="154"/>
      <c r="BO916" s="154"/>
      <c r="BP916" s="154"/>
      <c r="BQ916" s="154"/>
      <c r="BR916" s="154"/>
      <c r="BS916" s="154"/>
      <c r="BT916" s="154"/>
      <c r="BU916" s="154"/>
      <c r="BV916" s="154"/>
    </row>
    <row r="917" spans="9:74" s="168" customFormat="1">
      <c r="I917" s="196"/>
      <c r="J917" s="201"/>
      <c r="L917" s="170"/>
      <c r="M917" s="171"/>
      <c r="N917" s="171"/>
      <c r="O917" s="171"/>
      <c r="P917" s="172"/>
      <c r="Q917" s="172"/>
      <c r="R917" s="174"/>
      <c r="S917" s="173"/>
      <c r="T917" s="173"/>
      <c r="U917" s="174"/>
      <c r="V917" s="171"/>
      <c r="W917" s="174"/>
      <c r="X917" s="201"/>
      <c r="Y917" s="153"/>
      <c r="Z917" s="153"/>
      <c r="AA917" s="153"/>
      <c r="AB917" s="153"/>
      <c r="AC917" s="153"/>
      <c r="AD917" s="153"/>
      <c r="AE917" s="153"/>
      <c r="AF917" s="153"/>
      <c r="AG917" s="153"/>
      <c r="AH917" s="153"/>
      <c r="AI917" s="153"/>
      <c r="AJ917" s="153"/>
      <c r="AK917" s="153"/>
      <c r="AL917" s="153"/>
      <c r="AM917" s="153"/>
      <c r="AN917" s="153"/>
      <c r="AO917" s="153"/>
      <c r="AP917" s="153"/>
      <c r="AQ917" s="153"/>
      <c r="AR917" s="153"/>
      <c r="AS917" s="153"/>
      <c r="AT917" s="153"/>
      <c r="AU917" s="153"/>
      <c r="AV917" s="153"/>
      <c r="AW917" s="153"/>
      <c r="AX917" s="153"/>
      <c r="AY917" s="153"/>
      <c r="AZ917" s="153"/>
      <c r="BA917" s="153"/>
      <c r="BB917" s="153"/>
      <c r="BC917" s="153"/>
      <c r="BD917" s="153"/>
      <c r="BE917" s="153"/>
      <c r="BF917" s="153"/>
      <c r="BG917" s="153"/>
      <c r="BH917" s="153"/>
      <c r="BI917" s="153"/>
      <c r="BJ917" s="153"/>
      <c r="BK917" s="153"/>
      <c r="BL917" s="153"/>
      <c r="BM917" s="154"/>
      <c r="BN917" s="154"/>
      <c r="BO917" s="154"/>
      <c r="BP917" s="154"/>
      <c r="BQ917" s="154"/>
      <c r="BR917" s="154"/>
      <c r="BS917" s="154"/>
      <c r="BT917" s="154"/>
      <c r="BU917" s="154"/>
      <c r="BV917" s="154"/>
    </row>
    <row r="918" spans="9:74" s="168" customFormat="1">
      <c r="I918" s="196"/>
      <c r="J918" s="201"/>
      <c r="L918" s="170"/>
      <c r="M918" s="171"/>
      <c r="N918" s="171"/>
      <c r="O918" s="171"/>
      <c r="P918" s="172"/>
      <c r="Q918" s="172"/>
      <c r="R918" s="174"/>
      <c r="S918" s="173"/>
      <c r="T918" s="173"/>
      <c r="U918" s="174"/>
      <c r="V918" s="171"/>
      <c r="W918" s="174"/>
      <c r="X918" s="201"/>
      <c r="Y918" s="153"/>
      <c r="Z918" s="153"/>
      <c r="AA918" s="153"/>
      <c r="AB918" s="153"/>
      <c r="AC918" s="153"/>
      <c r="AD918" s="153"/>
      <c r="AE918" s="153"/>
      <c r="AF918" s="153"/>
      <c r="AG918" s="153"/>
      <c r="AH918" s="153"/>
      <c r="AI918" s="153"/>
      <c r="AJ918" s="153"/>
      <c r="AK918" s="153"/>
      <c r="AL918" s="153"/>
      <c r="AM918" s="153"/>
      <c r="AN918" s="153"/>
      <c r="AO918" s="153"/>
      <c r="AP918" s="153"/>
      <c r="AQ918" s="153"/>
      <c r="AR918" s="153"/>
      <c r="AS918" s="153"/>
      <c r="AT918" s="153"/>
      <c r="AU918" s="153"/>
      <c r="AV918" s="153"/>
      <c r="AW918" s="153"/>
      <c r="AX918" s="153"/>
      <c r="AY918" s="153"/>
      <c r="AZ918" s="153"/>
      <c r="BA918" s="153"/>
      <c r="BB918" s="153"/>
      <c r="BC918" s="153"/>
      <c r="BD918" s="153"/>
      <c r="BE918" s="153"/>
      <c r="BF918" s="153"/>
      <c r="BG918" s="153"/>
      <c r="BH918" s="153"/>
      <c r="BI918" s="153"/>
      <c r="BJ918" s="153"/>
      <c r="BK918" s="153"/>
      <c r="BL918" s="153"/>
      <c r="BM918" s="154"/>
      <c r="BN918" s="154"/>
      <c r="BO918" s="154"/>
      <c r="BP918" s="154"/>
      <c r="BQ918" s="154"/>
      <c r="BR918" s="154"/>
      <c r="BS918" s="154"/>
      <c r="BT918" s="154"/>
      <c r="BU918" s="154"/>
      <c r="BV918" s="154"/>
    </row>
    <row r="919" spans="9:74" s="168" customFormat="1">
      <c r="I919" s="196"/>
      <c r="J919" s="201"/>
      <c r="L919" s="170"/>
      <c r="M919" s="171"/>
      <c r="N919" s="171"/>
      <c r="O919" s="171"/>
      <c r="P919" s="172"/>
      <c r="Q919" s="172"/>
      <c r="R919" s="174"/>
      <c r="S919" s="173"/>
      <c r="T919" s="173"/>
      <c r="U919" s="174"/>
      <c r="V919" s="171"/>
      <c r="W919" s="174"/>
      <c r="X919" s="201"/>
      <c r="Y919" s="153"/>
      <c r="Z919" s="153"/>
      <c r="AA919" s="153"/>
      <c r="AB919" s="153"/>
      <c r="AC919" s="153"/>
      <c r="AD919" s="153"/>
      <c r="AE919" s="153"/>
      <c r="AF919" s="153"/>
      <c r="AG919" s="153"/>
      <c r="AH919" s="153"/>
      <c r="AI919" s="153"/>
      <c r="AJ919" s="153"/>
      <c r="AK919" s="153"/>
      <c r="AL919" s="153"/>
      <c r="AM919" s="153"/>
      <c r="AN919" s="153"/>
      <c r="AO919" s="153"/>
      <c r="AP919" s="153"/>
      <c r="AQ919" s="153"/>
      <c r="AR919" s="153"/>
      <c r="AS919" s="153"/>
      <c r="AT919" s="153"/>
      <c r="AU919" s="153"/>
      <c r="AV919" s="153"/>
      <c r="AW919" s="153"/>
      <c r="AX919" s="153"/>
      <c r="AY919" s="153"/>
      <c r="AZ919" s="153"/>
      <c r="BA919" s="153"/>
      <c r="BB919" s="153"/>
      <c r="BC919" s="153"/>
      <c r="BD919" s="153"/>
      <c r="BE919" s="153"/>
      <c r="BF919" s="153"/>
      <c r="BG919" s="153"/>
      <c r="BH919" s="153"/>
      <c r="BI919" s="153"/>
      <c r="BJ919" s="153"/>
      <c r="BK919" s="153"/>
      <c r="BL919" s="153"/>
      <c r="BM919" s="154"/>
      <c r="BN919" s="154"/>
      <c r="BO919" s="154"/>
      <c r="BP919" s="154"/>
      <c r="BQ919" s="154"/>
      <c r="BR919" s="154"/>
      <c r="BS919" s="154"/>
      <c r="BT919" s="154"/>
      <c r="BU919" s="154"/>
      <c r="BV919" s="154"/>
    </row>
    <row r="920" spans="9:74" s="168" customFormat="1">
      <c r="I920" s="196"/>
      <c r="J920" s="201"/>
      <c r="L920" s="170"/>
      <c r="M920" s="171"/>
      <c r="N920" s="171"/>
      <c r="O920" s="171"/>
      <c r="P920" s="172"/>
      <c r="Q920" s="172"/>
      <c r="R920" s="174"/>
      <c r="S920" s="173"/>
      <c r="T920" s="173"/>
      <c r="U920" s="174"/>
      <c r="V920" s="171"/>
      <c r="W920" s="174"/>
      <c r="X920" s="201"/>
      <c r="Y920" s="153"/>
      <c r="Z920" s="153"/>
      <c r="AA920" s="153"/>
      <c r="AB920" s="153"/>
      <c r="AC920" s="153"/>
      <c r="AD920" s="153"/>
      <c r="AE920" s="153"/>
      <c r="AF920" s="153"/>
      <c r="AG920" s="153"/>
      <c r="AH920" s="153"/>
      <c r="AI920" s="153"/>
      <c r="AJ920" s="153"/>
      <c r="AK920" s="153"/>
      <c r="AL920" s="153"/>
      <c r="AM920" s="153"/>
      <c r="AN920" s="153"/>
      <c r="AO920" s="153"/>
      <c r="AP920" s="153"/>
      <c r="AQ920" s="153"/>
      <c r="AR920" s="153"/>
      <c r="AS920" s="153"/>
      <c r="AT920" s="153"/>
      <c r="AU920" s="153"/>
      <c r="AV920" s="153"/>
      <c r="AW920" s="153"/>
      <c r="AX920" s="153"/>
      <c r="AY920" s="153"/>
      <c r="AZ920" s="153"/>
      <c r="BA920" s="153"/>
      <c r="BB920" s="153"/>
      <c r="BC920" s="153"/>
      <c r="BD920" s="153"/>
      <c r="BE920" s="153"/>
      <c r="BF920" s="153"/>
      <c r="BG920" s="153"/>
      <c r="BH920" s="153"/>
      <c r="BI920" s="153"/>
      <c r="BJ920" s="153"/>
      <c r="BK920" s="153"/>
      <c r="BL920" s="153"/>
      <c r="BM920" s="154"/>
      <c r="BN920" s="154"/>
      <c r="BO920" s="154"/>
      <c r="BP920" s="154"/>
      <c r="BQ920" s="154"/>
      <c r="BR920" s="154"/>
      <c r="BS920" s="154"/>
      <c r="BT920" s="154"/>
      <c r="BU920" s="154"/>
      <c r="BV920" s="154"/>
    </row>
    <row r="921" spans="9:74" s="168" customFormat="1">
      <c r="I921" s="196"/>
      <c r="J921" s="201"/>
      <c r="L921" s="170"/>
      <c r="M921" s="171"/>
      <c r="N921" s="171"/>
      <c r="O921" s="171"/>
      <c r="P921" s="172"/>
      <c r="Q921" s="172"/>
      <c r="R921" s="174"/>
      <c r="S921" s="173"/>
      <c r="T921" s="173"/>
      <c r="U921" s="174"/>
      <c r="V921" s="171"/>
      <c r="W921" s="174"/>
      <c r="X921" s="201"/>
      <c r="Y921" s="153"/>
      <c r="Z921" s="153"/>
      <c r="AA921" s="153"/>
      <c r="AB921" s="153"/>
      <c r="AC921" s="153"/>
      <c r="AD921" s="153"/>
      <c r="AE921" s="153"/>
      <c r="AF921" s="153"/>
      <c r="AG921" s="153"/>
      <c r="AH921" s="153"/>
      <c r="AI921" s="153"/>
      <c r="AJ921" s="153"/>
      <c r="AK921" s="153"/>
      <c r="AL921" s="153"/>
      <c r="AM921" s="153"/>
      <c r="AN921" s="153"/>
      <c r="AO921" s="153"/>
      <c r="AP921" s="153"/>
      <c r="AQ921" s="153"/>
      <c r="AR921" s="153"/>
      <c r="AS921" s="153"/>
      <c r="AT921" s="153"/>
      <c r="AU921" s="153"/>
      <c r="AV921" s="153"/>
      <c r="AW921" s="153"/>
      <c r="AX921" s="153"/>
      <c r="AY921" s="153"/>
      <c r="AZ921" s="153"/>
      <c r="BA921" s="153"/>
      <c r="BB921" s="153"/>
      <c r="BC921" s="153"/>
      <c r="BD921" s="153"/>
      <c r="BE921" s="153"/>
      <c r="BF921" s="153"/>
      <c r="BG921" s="153"/>
      <c r="BH921" s="153"/>
      <c r="BI921" s="153"/>
      <c r="BJ921" s="153"/>
      <c r="BK921" s="153"/>
      <c r="BL921" s="153"/>
      <c r="BM921" s="154"/>
      <c r="BN921" s="154"/>
      <c r="BO921" s="154"/>
      <c r="BP921" s="154"/>
      <c r="BQ921" s="154"/>
      <c r="BR921" s="154"/>
      <c r="BS921" s="154"/>
      <c r="BT921" s="154"/>
      <c r="BU921" s="154"/>
      <c r="BV921" s="154"/>
    </row>
    <row r="922" spans="9:74" s="168" customFormat="1">
      <c r="I922" s="196"/>
      <c r="J922" s="201"/>
      <c r="L922" s="170"/>
      <c r="M922" s="171"/>
      <c r="N922" s="171"/>
      <c r="O922" s="171"/>
      <c r="P922" s="172"/>
      <c r="Q922" s="172"/>
      <c r="R922" s="174"/>
      <c r="S922" s="173"/>
      <c r="T922" s="173"/>
      <c r="U922" s="174"/>
      <c r="V922" s="171"/>
      <c r="W922" s="174"/>
      <c r="X922" s="201"/>
      <c r="Y922" s="153"/>
      <c r="Z922" s="153"/>
      <c r="AA922" s="153"/>
      <c r="AB922" s="153"/>
      <c r="AC922" s="153"/>
      <c r="AD922" s="153"/>
      <c r="AE922" s="153"/>
      <c r="AF922" s="153"/>
      <c r="AG922" s="153"/>
      <c r="AH922" s="153"/>
      <c r="AI922" s="153"/>
      <c r="AJ922" s="153"/>
      <c r="AK922" s="153"/>
      <c r="AL922" s="153"/>
      <c r="AM922" s="153"/>
      <c r="AN922" s="153"/>
      <c r="AO922" s="153"/>
      <c r="AP922" s="153"/>
      <c r="AQ922" s="153"/>
      <c r="AR922" s="153"/>
      <c r="AS922" s="153"/>
      <c r="AT922" s="153"/>
      <c r="AU922" s="153"/>
      <c r="AV922" s="153"/>
      <c r="AW922" s="153"/>
      <c r="AX922" s="153"/>
      <c r="AY922" s="153"/>
      <c r="AZ922" s="153"/>
      <c r="BA922" s="153"/>
      <c r="BB922" s="153"/>
      <c r="BC922" s="153"/>
      <c r="BD922" s="153"/>
      <c r="BE922" s="153"/>
      <c r="BF922" s="153"/>
      <c r="BG922" s="153"/>
      <c r="BH922" s="153"/>
      <c r="BI922" s="153"/>
      <c r="BJ922" s="153"/>
      <c r="BK922" s="153"/>
      <c r="BL922" s="153"/>
      <c r="BM922" s="154"/>
      <c r="BN922" s="154"/>
      <c r="BO922" s="154"/>
      <c r="BP922" s="154"/>
      <c r="BQ922" s="154"/>
      <c r="BR922" s="154"/>
      <c r="BS922" s="154"/>
      <c r="BT922" s="154"/>
      <c r="BU922" s="154"/>
      <c r="BV922" s="154"/>
    </row>
    <row r="923" spans="9:74" s="168" customFormat="1">
      <c r="I923" s="196"/>
      <c r="J923" s="201"/>
      <c r="L923" s="170"/>
      <c r="M923" s="171"/>
      <c r="N923" s="171"/>
      <c r="O923" s="171"/>
      <c r="P923" s="172"/>
      <c r="Q923" s="172"/>
      <c r="R923" s="174"/>
      <c r="S923" s="173"/>
      <c r="T923" s="173"/>
      <c r="U923" s="174"/>
      <c r="V923" s="171"/>
      <c r="W923" s="174"/>
      <c r="X923" s="201"/>
      <c r="Y923" s="153"/>
      <c r="Z923" s="153"/>
      <c r="AA923" s="153"/>
      <c r="AB923" s="153"/>
      <c r="AC923" s="153"/>
      <c r="AD923" s="153"/>
      <c r="AE923" s="153"/>
      <c r="AF923" s="153"/>
      <c r="AG923" s="153"/>
      <c r="AH923" s="153"/>
      <c r="AI923" s="153"/>
      <c r="AJ923" s="153"/>
      <c r="AK923" s="153"/>
      <c r="AL923" s="153"/>
      <c r="AM923" s="153"/>
      <c r="AN923" s="153"/>
      <c r="AO923" s="153"/>
      <c r="AP923" s="153"/>
      <c r="AQ923" s="153"/>
      <c r="AR923" s="153"/>
      <c r="AS923" s="153"/>
      <c r="AT923" s="153"/>
      <c r="AU923" s="153"/>
      <c r="AV923" s="153"/>
      <c r="AW923" s="153"/>
      <c r="AX923" s="153"/>
      <c r="AY923" s="153"/>
      <c r="AZ923" s="153"/>
      <c r="BA923" s="153"/>
      <c r="BB923" s="153"/>
      <c r="BC923" s="153"/>
      <c r="BD923" s="153"/>
      <c r="BE923" s="153"/>
      <c r="BF923" s="153"/>
      <c r="BG923" s="153"/>
      <c r="BH923" s="153"/>
      <c r="BI923" s="153"/>
      <c r="BJ923" s="153"/>
      <c r="BK923" s="153"/>
      <c r="BL923" s="153"/>
      <c r="BM923" s="154"/>
      <c r="BN923" s="154"/>
      <c r="BO923" s="154"/>
      <c r="BP923" s="154"/>
      <c r="BQ923" s="154"/>
      <c r="BR923" s="154"/>
      <c r="BS923" s="154"/>
      <c r="BT923" s="154"/>
      <c r="BU923" s="154"/>
      <c r="BV923" s="154"/>
    </row>
    <row r="924" spans="9:74" s="168" customFormat="1">
      <c r="I924" s="196"/>
      <c r="J924" s="201"/>
      <c r="L924" s="170"/>
      <c r="M924" s="171"/>
      <c r="N924" s="171"/>
      <c r="O924" s="171"/>
      <c r="P924" s="172"/>
      <c r="Q924" s="172"/>
      <c r="R924" s="174"/>
      <c r="S924" s="173"/>
      <c r="T924" s="173"/>
      <c r="U924" s="174"/>
      <c r="V924" s="171"/>
      <c r="W924" s="174"/>
      <c r="X924" s="201"/>
      <c r="Y924" s="153"/>
      <c r="Z924" s="153"/>
      <c r="AA924" s="153"/>
      <c r="AB924" s="153"/>
      <c r="AC924" s="153"/>
      <c r="AD924" s="153"/>
      <c r="AE924" s="153"/>
      <c r="AF924" s="153"/>
      <c r="AG924" s="153"/>
      <c r="AH924" s="153"/>
      <c r="AI924" s="153"/>
      <c r="AJ924" s="153"/>
      <c r="AK924" s="153"/>
      <c r="AL924" s="153"/>
      <c r="AM924" s="153"/>
      <c r="AN924" s="153"/>
      <c r="AO924" s="153"/>
      <c r="AP924" s="153"/>
      <c r="AQ924" s="153"/>
      <c r="AR924" s="153"/>
      <c r="AS924" s="153"/>
      <c r="AT924" s="153"/>
      <c r="AU924" s="153"/>
      <c r="AV924" s="153"/>
      <c r="AW924" s="153"/>
      <c r="AX924" s="153"/>
      <c r="AY924" s="153"/>
      <c r="AZ924" s="153"/>
      <c r="BA924" s="153"/>
      <c r="BB924" s="153"/>
      <c r="BC924" s="153"/>
      <c r="BD924" s="153"/>
      <c r="BE924" s="153"/>
      <c r="BF924" s="153"/>
      <c r="BG924" s="153"/>
      <c r="BH924" s="153"/>
      <c r="BI924" s="153"/>
      <c r="BJ924" s="153"/>
      <c r="BK924" s="153"/>
      <c r="BL924" s="153"/>
      <c r="BM924" s="154"/>
      <c r="BN924" s="154"/>
      <c r="BO924" s="154"/>
      <c r="BP924" s="154"/>
      <c r="BQ924" s="154"/>
      <c r="BR924" s="154"/>
      <c r="BS924" s="154"/>
      <c r="BT924" s="154"/>
      <c r="BU924" s="154"/>
      <c r="BV924" s="154"/>
    </row>
    <row r="925" spans="9:74" s="168" customFormat="1">
      <c r="I925" s="196"/>
      <c r="J925" s="201"/>
      <c r="L925" s="170"/>
      <c r="M925" s="171"/>
      <c r="N925" s="171"/>
      <c r="O925" s="171"/>
      <c r="P925" s="172"/>
      <c r="Q925" s="172"/>
      <c r="R925" s="174"/>
      <c r="S925" s="173"/>
      <c r="T925" s="173"/>
      <c r="U925" s="174"/>
      <c r="V925" s="171"/>
      <c r="W925" s="174"/>
      <c r="X925" s="201"/>
      <c r="Y925" s="153"/>
      <c r="Z925" s="153"/>
      <c r="AA925" s="153"/>
      <c r="AB925" s="153"/>
      <c r="AC925" s="153"/>
      <c r="AD925" s="153"/>
      <c r="AE925" s="153"/>
      <c r="AF925" s="153"/>
      <c r="AG925" s="153"/>
      <c r="AH925" s="153"/>
      <c r="AI925" s="153"/>
      <c r="AJ925" s="153"/>
      <c r="AK925" s="153"/>
      <c r="AL925" s="153"/>
      <c r="AM925" s="153"/>
      <c r="AN925" s="153"/>
      <c r="AO925" s="153"/>
      <c r="AP925" s="153"/>
      <c r="AQ925" s="153"/>
      <c r="AR925" s="153"/>
      <c r="AS925" s="153"/>
      <c r="AT925" s="153"/>
      <c r="AU925" s="153"/>
      <c r="AV925" s="153"/>
      <c r="AW925" s="153"/>
      <c r="AX925" s="153"/>
      <c r="AY925" s="153"/>
      <c r="AZ925" s="153"/>
      <c r="BA925" s="153"/>
      <c r="BB925" s="153"/>
      <c r="BC925" s="153"/>
      <c r="BD925" s="153"/>
      <c r="BE925" s="153"/>
      <c r="BF925" s="153"/>
      <c r="BG925" s="153"/>
      <c r="BH925" s="153"/>
      <c r="BI925" s="153"/>
      <c r="BJ925" s="153"/>
      <c r="BK925" s="153"/>
      <c r="BL925" s="153"/>
      <c r="BM925" s="154"/>
      <c r="BN925" s="154"/>
      <c r="BO925" s="154"/>
      <c r="BP925" s="154"/>
      <c r="BQ925" s="154"/>
      <c r="BR925" s="154"/>
      <c r="BS925" s="154"/>
      <c r="BT925" s="154"/>
      <c r="BU925" s="154"/>
      <c r="BV925" s="154"/>
    </row>
    <row r="926" spans="9:74" s="168" customFormat="1">
      <c r="I926" s="196"/>
      <c r="J926" s="201"/>
      <c r="L926" s="170"/>
      <c r="M926" s="171"/>
      <c r="N926" s="171"/>
      <c r="O926" s="171"/>
      <c r="P926" s="172"/>
      <c r="Q926" s="172"/>
      <c r="R926" s="174"/>
      <c r="S926" s="173"/>
      <c r="T926" s="173"/>
      <c r="U926" s="174"/>
      <c r="V926" s="171"/>
      <c r="W926" s="174"/>
      <c r="X926" s="201"/>
      <c r="Y926" s="153"/>
      <c r="Z926" s="153"/>
      <c r="AA926" s="153"/>
      <c r="AB926" s="153"/>
      <c r="AC926" s="153"/>
      <c r="AD926" s="153"/>
      <c r="AE926" s="153"/>
      <c r="AF926" s="153"/>
      <c r="AG926" s="153"/>
      <c r="AH926" s="153"/>
      <c r="AI926" s="153"/>
      <c r="AJ926" s="153"/>
      <c r="AK926" s="153"/>
      <c r="AL926" s="153"/>
      <c r="AM926" s="153"/>
      <c r="AN926" s="153"/>
      <c r="AO926" s="153"/>
      <c r="AP926" s="153"/>
      <c r="AQ926" s="153"/>
      <c r="AR926" s="153"/>
      <c r="AS926" s="153"/>
      <c r="AT926" s="153"/>
      <c r="AU926" s="153"/>
      <c r="AV926" s="153"/>
      <c r="AW926" s="153"/>
      <c r="AX926" s="153"/>
      <c r="AY926" s="153"/>
      <c r="AZ926" s="153"/>
      <c r="BA926" s="153"/>
      <c r="BB926" s="153"/>
      <c r="BC926" s="153"/>
      <c r="BD926" s="153"/>
      <c r="BE926" s="153"/>
      <c r="BF926" s="153"/>
      <c r="BG926" s="153"/>
      <c r="BH926" s="153"/>
      <c r="BI926" s="153"/>
      <c r="BJ926" s="153"/>
      <c r="BK926" s="153"/>
      <c r="BL926" s="153"/>
      <c r="BM926" s="154"/>
      <c r="BN926" s="154"/>
      <c r="BO926" s="154"/>
      <c r="BP926" s="154"/>
      <c r="BQ926" s="154"/>
      <c r="BR926" s="154"/>
      <c r="BS926" s="154"/>
      <c r="BT926" s="154"/>
      <c r="BU926" s="154"/>
      <c r="BV926" s="154"/>
    </row>
    <row r="927" spans="9:74" s="168" customFormat="1">
      <c r="I927" s="196"/>
      <c r="J927" s="201"/>
      <c r="L927" s="170"/>
      <c r="M927" s="171"/>
      <c r="N927" s="171"/>
      <c r="O927" s="171"/>
      <c r="P927" s="172"/>
      <c r="Q927" s="172"/>
      <c r="R927" s="174"/>
      <c r="S927" s="173"/>
      <c r="T927" s="173"/>
      <c r="U927" s="174"/>
      <c r="V927" s="171"/>
      <c r="W927" s="174"/>
      <c r="X927" s="201"/>
      <c r="Y927" s="153"/>
      <c r="Z927" s="153"/>
      <c r="AA927" s="153"/>
      <c r="AB927" s="153"/>
      <c r="AC927" s="153"/>
      <c r="AD927" s="153"/>
      <c r="AE927" s="153"/>
      <c r="AF927" s="153"/>
      <c r="AG927" s="153"/>
      <c r="AH927" s="153"/>
      <c r="AI927" s="153"/>
      <c r="AJ927" s="153"/>
      <c r="AK927" s="153"/>
      <c r="AL927" s="153"/>
      <c r="AM927" s="153"/>
      <c r="AN927" s="153"/>
      <c r="AO927" s="153"/>
      <c r="AP927" s="153"/>
      <c r="AQ927" s="153"/>
      <c r="AR927" s="153"/>
      <c r="AS927" s="153"/>
      <c r="AT927" s="153"/>
      <c r="AU927" s="153"/>
      <c r="AV927" s="153"/>
      <c r="AW927" s="153"/>
      <c r="AX927" s="153"/>
      <c r="AY927" s="153"/>
      <c r="AZ927" s="153"/>
      <c r="BA927" s="153"/>
      <c r="BB927" s="153"/>
      <c r="BC927" s="153"/>
      <c r="BD927" s="153"/>
      <c r="BE927" s="153"/>
      <c r="BF927" s="153"/>
      <c r="BG927" s="153"/>
      <c r="BH927" s="153"/>
      <c r="BI927" s="153"/>
      <c r="BJ927" s="153"/>
      <c r="BK927" s="153"/>
      <c r="BL927" s="153"/>
      <c r="BM927" s="154"/>
      <c r="BN927" s="154"/>
      <c r="BO927" s="154"/>
      <c r="BP927" s="154"/>
      <c r="BQ927" s="154"/>
      <c r="BR927" s="154"/>
      <c r="BS927" s="154"/>
      <c r="BT927" s="154"/>
      <c r="BU927" s="154"/>
      <c r="BV927" s="154"/>
    </row>
    <row r="928" spans="9:74" s="168" customFormat="1">
      <c r="I928" s="196"/>
      <c r="J928" s="201"/>
      <c r="L928" s="170"/>
      <c r="M928" s="171"/>
      <c r="N928" s="171"/>
      <c r="O928" s="171"/>
      <c r="P928" s="172"/>
      <c r="Q928" s="172"/>
      <c r="R928" s="174"/>
      <c r="S928" s="173"/>
      <c r="T928" s="173"/>
      <c r="U928" s="174"/>
      <c r="V928" s="171"/>
      <c r="W928" s="174"/>
      <c r="X928" s="201"/>
      <c r="Y928" s="153"/>
      <c r="Z928" s="153"/>
      <c r="AA928" s="153"/>
      <c r="AB928" s="153"/>
      <c r="AC928" s="153"/>
      <c r="AD928" s="153"/>
      <c r="AE928" s="153"/>
      <c r="AF928" s="153"/>
      <c r="AG928" s="153"/>
      <c r="AH928" s="153"/>
      <c r="AI928" s="153"/>
      <c r="AJ928" s="153"/>
      <c r="AK928" s="153"/>
      <c r="AL928" s="153"/>
      <c r="AM928" s="153"/>
      <c r="AN928" s="153"/>
      <c r="AO928" s="153"/>
      <c r="AP928" s="153"/>
      <c r="AQ928" s="153"/>
      <c r="AR928" s="153"/>
      <c r="AS928" s="153"/>
      <c r="AT928" s="153"/>
      <c r="AU928" s="153"/>
      <c r="AV928" s="153"/>
      <c r="AW928" s="153"/>
      <c r="AX928" s="153"/>
      <c r="AY928" s="153"/>
      <c r="AZ928" s="153"/>
      <c r="BA928" s="153"/>
      <c r="BB928" s="153"/>
      <c r="BC928" s="153"/>
      <c r="BD928" s="153"/>
      <c r="BE928" s="153"/>
      <c r="BF928" s="153"/>
      <c r="BG928" s="153"/>
      <c r="BH928" s="153"/>
      <c r="BI928" s="153"/>
      <c r="BJ928" s="153"/>
      <c r="BK928" s="153"/>
      <c r="BL928" s="153"/>
      <c r="BM928" s="154"/>
      <c r="BN928" s="154"/>
      <c r="BO928" s="154"/>
      <c r="BP928" s="154"/>
      <c r="BQ928" s="154"/>
      <c r="BR928" s="154"/>
      <c r="BS928" s="154"/>
      <c r="BT928" s="154"/>
      <c r="BU928" s="154"/>
      <c r="BV928" s="154"/>
    </row>
    <row r="929" spans="9:74" s="168" customFormat="1">
      <c r="I929" s="196"/>
      <c r="J929" s="201"/>
      <c r="L929" s="170"/>
      <c r="M929" s="171"/>
      <c r="N929" s="171"/>
      <c r="O929" s="171"/>
      <c r="P929" s="172"/>
      <c r="Q929" s="172"/>
      <c r="R929" s="174"/>
      <c r="S929" s="173"/>
      <c r="T929" s="173"/>
      <c r="U929" s="174"/>
      <c r="V929" s="171"/>
      <c r="W929" s="174"/>
      <c r="X929" s="201"/>
      <c r="Y929" s="153"/>
      <c r="Z929" s="153"/>
      <c r="AA929" s="153"/>
      <c r="AB929" s="153"/>
      <c r="AC929" s="153"/>
      <c r="AD929" s="153"/>
      <c r="AE929" s="153"/>
      <c r="AF929" s="153"/>
      <c r="AG929" s="153"/>
      <c r="AH929" s="153"/>
      <c r="AI929" s="153"/>
      <c r="AJ929" s="153"/>
      <c r="AK929" s="153"/>
      <c r="AL929" s="153"/>
      <c r="AM929" s="153"/>
      <c r="AN929" s="153"/>
      <c r="AO929" s="153"/>
      <c r="AP929" s="153"/>
      <c r="AQ929" s="153"/>
      <c r="AR929" s="153"/>
      <c r="AS929" s="153"/>
      <c r="AT929" s="153"/>
      <c r="AU929" s="153"/>
      <c r="AV929" s="153"/>
      <c r="AW929" s="153"/>
      <c r="AX929" s="153"/>
      <c r="AY929" s="153"/>
      <c r="AZ929" s="153"/>
      <c r="BA929" s="153"/>
      <c r="BB929" s="153"/>
      <c r="BC929" s="153"/>
      <c r="BD929" s="153"/>
      <c r="BE929" s="153"/>
      <c r="BF929" s="153"/>
      <c r="BG929" s="153"/>
      <c r="BH929" s="153"/>
      <c r="BI929" s="153"/>
      <c r="BJ929" s="153"/>
      <c r="BK929" s="153"/>
      <c r="BL929" s="153"/>
      <c r="BM929" s="154"/>
      <c r="BN929" s="154"/>
      <c r="BO929" s="154"/>
      <c r="BP929" s="154"/>
      <c r="BQ929" s="154"/>
      <c r="BR929" s="154"/>
      <c r="BS929" s="154"/>
      <c r="BT929" s="154"/>
      <c r="BU929" s="154"/>
      <c r="BV929" s="154"/>
    </row>
    <row r="930" spans="9:74" s="168" customFormat="1">
      <c r="I930" s="196"/>
      <c r="J930" s="201"/>
      <c r="L930" s="170"/>
      <c r="M930" s="171"/>
      <c r="N930" s="171"/>
      <c r="O930" s="171"/>
      <c r="P930" s="172"/>
      <c r="Q930" s="172"/>
      <c r="R930" s="174"/>
      <c r="S930" s="173"/>
      <c r="T930" s="173"/>
      <c r="U930" s="174"/>
      <c r="V930" s="171"/>
      <c r="W930" s="174"/>
      <c r="X930" s="201"/>
      <c r="Y930" s="153"/>
      <c r="Z930" s="153"/>
      <c r="AA930" s="153"/>
      <c r="AB930" s="153"/>
      <c r="AC930" s="153"/>
      <c r="AD930" s="153"/>
      <c r="AE930" s="153"/>
      <c r="AF930" s="153"/>
      <c r="AG930" s="153"/>
      <c r="AH930" s="153"/>
      <c r="AI930" s="153"/>
      <c r="AJ930" s="153"/>
      <c r="AK930" s="153"/>
      <c r="AL930" s="153"/>
      <c r="AM930" s="153"/>
      <c r="AN930" s="153"/>
      <c r="AO930" s="153"/>
      <c r="AP930" s="153"/>
      <c r="AQ930" s="153"/>
      <c r="AR930" s="153"/>
      <c r="AS930" s="153"/>
      <c r="AT930" s="153"/>
      <c r="AU930" s="153"/>
      <c r="AV930" s="153"/>
      <c r="AW930" s="153"/>
      <c r="AX930" s="153"/>
      <c r="AY930" s="153"/>
      <c r="AZ930" s="153"/>
      <c r="BA930" s="153"/>
      <c r="BB930" s="153"/>
      <c r="BC930" s="153"/>
      <c r="BD930" s="153"/>
      <c r="BE930" s="153"/>
      <c r="BF930" s="153"/>
      <c r="BG930" s="153"/>
      <c r="BH930" s="153"/>
      <c r="BI930" s="153"/>
      <c r="BJ930" s="153"/>
      <c r="BK930" s="153"/>
      <c r="BL930" s="153"/>
      <c r="BM930" s="154"/>
      <c r="BN930" s="154"/>
      <c r="BO930" s="154"/>
      <c r="BP930" s="154"/>
      <c r="BQ930" s="154"/>
      <c r="BR930" s="154"/>
      <c r="BS930" s="154"/>
      <c r="BT930" s="154"/>
      <c r="BU930" s="154"/>
      <c r="BV930" s="154"/>
    </row>
    <row r="931" spans="9:74" s="168" customFormat="1">
      <c r="I931" s="196"/>
      <c r="J931" s="201"/>
      <c r="L931" s="170"/>
      <c r="M931" s="171"/>
      <c r="N931" s="171"/>
      <c r="O931" s="171"/>
      <c r="P931" s="172"/>
      <c r="Q931" s="172"/>
      <c r="R931" s="174"/>
      <c r="S931" s="173"/>
      <c r="T931" s="173"/>
      <c r="U931" s="174"/>
      <c r="V931" s="171"/>
      <c r="W931" s="174"/>
      <c r="X931" s="201"/>
      <c r="Y931" s="153"/>
      <c r="Z931" s="153"/>
      <c r="AA931" s="153"/>
      <c r="AB931" s="153"/>
      <c r="AC931" s="153"/>
      <c r="AD931" s="153"/>
      <c r="AE931" s="153"/>
      <c r="AF931" s="153"/>
      <c r="AG931" s="153"/>
      <c r="AH931" s="153"/>
      <c r="AI931" s="153"/>
      <c r="AJ931" s="153"/>
      <c r="AK931" s="153"/>
      <c r="AL931" s="153"/>
      <c r="AM931" s="153"/>
      <c r="AN931" s="153"/>
      <c r="AO931" s="153"/>
      <c r="AP931" s="153"/>
      <c r="AQ931" s="153"/>
      <c r="AR931" s="153"/>
      <c r="AS931" s="153"/>
      <c r="AT931" s="153"/>
      <c r="AU931" s="153"/>
      <c r="AV931" s="153"/>
      <c r="AW931" s="153"/>
      <c r="AX931" s="153"/>
      <c r="AY931" s="153"/>
      <c r="AZ931" s="153"/>
      <c r="BA931" s="153"/>
      <c r="BB931" s="153"/>
      <c r="BC931" s="153"/>
      <c r="BD931" s="153"/>
      <c r="BE931" s="153"/>
      <c r="BF931" s="153"/>
      <c r="BG931" s="153"/>
      <c r="BH931" s="153"/>
      <c r="BI931" s="153"/>
      <c r="BJ931" s="153"/>
      <c r="BK931" s="153"/>
      <c r="BL931" s="153"/>
      <c r="BM931" s="154"/>
      <c r="BN931" s="154"/>
      <c r="BO931" s="154"/>
      <c r="BP931" s="154"/>
      <c r="BQ931" s="154"/>
      <c r="BR931" s="154"/>
      <c r="BS931" s="154"/>
      <c r="BT931" s="154"/>
      <c r="BU931" s="154"/>
      <c r="BV931" s="154"/>
    </row>
    <row r="932" spans="9:74" s="168" customFormat="1">
      <c r="I932" s="196"/>
      <c r="J932" s="201"/>
      <c r="L932" s="170"/>
      <c r="M932" s="171"/>
      <c r="N932" s="171"/>
      <c r="O932" s="171"/>
      <c r="P932" s="172"/>
      <c r="Q932" s="172"/>
      <c r="R932" s="174"/>
      <c r="S932" s="173"/>
      <c r="T932" s="173"/>
      <c r="U932" s="174"/>
      <c r="V932" s="171"/>
      <c r="W932" s="174"/>
      <c r="X932" s="201"/>
      <c r="Y932" s="153"/>
      <c r="Z932" s="153"/>
      <c r="AA932" s="153"/>
      <c r="AB932" s="153"/>
      <c r="AC932" s="153"/>
      <c r="AD932" s="153"/>
      <c r="AE932" s="153"/>
      <c r="AF932" s="153"/>
      <c r="AG932" s="153"/>
      <c r="AH932" s="153"/>
      <c r="AI932" s="153"/>
      <c r="AJ932" s="153"/>
      <c r="AK932" s="153"/>
      <c r="AL932" s="153"/>
      <c r="AM932" s="153"/>
      <c r="AN932" s="153"/>
      <c r="AO932" s="153"/>
      <c r="AP932" s="153"/>
      <c r="AQ932" s="153"/>
      <c r="AR932" s="153"/>
      <c r="AS932" s="153"/>
      <c r="AT932" s="153"/>
      <c r="AU932" s="153"/>
      <c r="AV932" s="153"/>
      <c r="AW932" s="153"/>
      <c r="AX932" s="153"/>
      <c r="AY932" s="153"/>
      <c r="AZ932" s="153"/>
      <c r="BA932" s="153"/>
      <c r="BB932" s="153"/>
      <c r="BC932" s="153"/>
      <c r="BD932" s="153"/>
      <c r="BE932" s="153"/>
      <c r="BF932" s="153"/>
      <c r="BG932" s="153"/>
      <c r="BH932" s="153"/>
      <c r="BI932" s="153"/>
      <c r="BJ932" s="153"/>
      <c r="BK932" s="153"/>
      <c r="BL932" s="153"/>
      <c r="BM932" s="154"/>
      <c r="BN932" s="154"/>
      <c r="BO932" s="154"/>
      <c r="BP932" s="154"/>
      <c r="BQ932" s="154"/>
      <c r="BR932" s="154"/>
      <c r="BS932" s="154"/>
      <c r="BT932" s="154"/>
      <c r="BU932" s="154"/>
      <c r="BV932" s="154"/>
    </row>
    <row r="933" spans="9:74" s="168" customFormat="1">
      <c r="I933" s="196"/>
      <c r="J933" s="201"/>
      <c r="L933" s="170"/>
      <c r="M933" s="171"/>
      <c r="N933" s="171"/>
      <c r="O933" s="171"/>
      <c r="P933" s="172"/>
      <c r="Q933" s="172"/>
      <c r="R933" s="174"/>
      <c r="S933" s="173"/>
      <c r="T933" s="173"/>
      <c r="U933" s="174"/>
      <c r="V933" s="171"/>
      <c r="W933" s="174"/>
      <c r="X933" s="201"/>
      <c r="Y933" s="153"/>
      <c r="Z933" s="153"/>
      <c r="AA933" s="153"/>
      <c r="AB933" s="153"/>
      <c r="AC933" s="153"/>
      <c r="AD933" s="153"/>
      <c r="AE933" s="153"/>
      <c r="AF933" s="153"/>
      <c r="AG933" s="153"/>
      <c r="AH933" s="153"/>
      <c r="AI933" s="153"/>
      <c r="AJ933" s="153"/>
      <c r="AK933" s="153"/>
      <c r="AL933" s="153"/>
      <c r="AM933" s="153"/>
      <c r="AN933" s="153"/>
      <c r="AO933" s="153"/>
      <c r="AP933" s="153"/>
      <c r="AQ933" s="153"/>
      <c r="AR933" s="153"/>
      <c r="AS933" s="153"/>
      <c r="AT933" s="153"/>
      <c r="AU933" s="153"/>
      <c r="AV933" s="153"/>
      <c r="AW933" s="153"/>
      <c r="AX933" s="153"/>
      <c r="AY933" s="153"/>
      <c r="AZ933" s="153"/>
      <c r="BA933" s="153"/>
      <c r="BB933" s="153"/>
      <c r="BC933" s="153"/>
      <c r="BD933" s="153"/>
      <c r="BE933" s="153"/>
      <c r="BF933" s="153"/>
      <c r="BG933" s="153"/>
      <c r="BH933" s="153"/>
      <c r="BI933" s="153"/>
      <c r="BJ933" s="153"/>
      <c r="BK933" s="153"/>
      <c r="BL933" s="153"/>
      <c r="BM933" s="154"/>
      <c r="BN933" s="154"/>
      <c r="BO933" s="154"/>
      <c r="BP933" s="154"/>
      <c r="BQ933" s="154"/>
      <c r="BR933" s="154"/>
      <c r="BS933" s="154"/>
      <c r="BT933" s="154"/>
      <c r="BU933" s="154"/>
      <c r="BV933" s="154"/>
    </row>
    <row r="934" spans="9:74" s="168" customFormat="1">
      <c r="I934" s="196"/>
      <c r="J934" s="201"/>
      <c r="L934" s="170"/>
      <c r="M934" s="171"/>
      <c r="N934" s="171"/>
      <c r="O934" s="171"/>
      <c r="P934" s="172"/>
      <c r="Q934" s="172"/>
      <c r="R934" s="174"/>
      <c r="S934" s="173"/>
      <c r="T934" s="173"/>
      <c r="U934" s="174"/>
      <c r="V934" s="171"/>
      <c r="W934" s="174"/>
      <c r="X934" s="201"/>
      <c r="Y934" s="153"/>
      <c r="Z934" s="153"/>
      <c r="AA934" s="153"/>
      <c r="AB934" s="153"/>
      <c r="AC934" s="153"/>
      <c r="AD934" s="153"/>
      <c r="AE934" s="153"/>
      <c r="AF934" s="153"/>
      <c r="AG934" s="153"/>
      <c r="AH934" s="153"/>
      <c r="AI934" s="153"/>
      <c r="AJ934" s="153"/>
      <c r="AK934" s="153"/>
      <c r="AL934" s="153"/>
      <c r="AM934" s="153"/>
      <c r="AN934" s="153"/>
      <c r="AO934" s="153"/>
      <c r="AP934" s="153"/>
      <c r="AQ934" s="153"/>
      <c r="AR934" s="153"/>
      <c r="AS934" s="153"/>
      <c r="AT934" s="153"/>
      <c r="AU934" s="153"/>
      <c r="AV934" s="153"/>
      <c r="AW934" s="153"/>
      <c r="AX934" s="153"/>
      <c r="AY934" s="153"/>
      <c r="AZ934" s="153"/>
      <c r="BA934" s="153"/>
      <c r="BB934" s="153"/>
      <c r="BC934" s="153"/>
      <c r="BD934" s="153"/>
      <c r="BE934" s="153"/>
      <c r="BF934" s="153"/>
      <c r="BG934" s="153"/>
      <c r="BH934" s="153"/>
      <c r="BI934" s="153"/>
      <c r="BJ934" s="153"/>
      <c r="BK934" s="153"/>
      <c r="BL934" s="153"/>
      <c r="BM934" s="154"/>
      <c r="BN934" s="154"/>
      <c r="BO934" s="154"/>
      <c r="BP934" s="154"/>
      <c r="BQ934" s="154"/>
      <c r="BR934" s="154"/>
      <c r="BS934" s="154"/>
      <c r="BT934" s="154"/>
      <c r="BU934" s="154"/>
      <c r="BV934" s="154"/>
    </row>
    <row r="935" spans="9:74" s="168" customFormat="1">
      <c r="I935" s="196"/>
      <c r="J935" s="201"/>
      <c r="L935" s="170"/>
      <c r="M935" s="171"/>
      <c r="N935" s="171"/>
      <c r="O935" s="171"/>
      <c r="P935" s="172"/>
      <c r="Q935" s="172"/>
      <c r="R935" s="174"/>
      <c r="S935" s="173"/>
      <c r="T935" s="173"/>
      <c r="U935" s="174"/>
      <c r="V935" s="171"/>
      <c r="W935" s="174"/>
      <c r="X935" s="201"/>
      <c r="Y935" s="153"/>
      <c r="Z935" s="153"/>
      <c r="AA935" s="153"/>
      <c r="AB935" s="153"/>
      <c r="AC935" s="153"/>
      <c r="AD935" s="153"/>
      <c r="AE935" s="153"/>
      <c r="AF935" s="153"/>
      <c r="AG935" s="153"/>
      <c r="AH935" s="153"/>
      <c r="AI935" s="153"/>
      <c r="AJ935" s="153"/>
      <c r="AK935" s="153"/>
      <c r="AL935" s="153"/>
      <c r="AM935" s="153"/>
      <c r="AN935" s="153"/>
      <c r="AO935" s="153"/>
      <c r="AP935" s="153"/>
      <c r="AQ935" s="153"/>
      <c r="AR935" s="153"/>
      <c r="AS935" s="153"/>
      <c r="AT935" s="153"/>
      <c r="AU935" s="153"/>
      <c r="AV935" s="153"/>
      <c r="AW935" s="153"/>
      <c r="AX935" s="153"/>
      <c r="AY935" s="153"/>
      <c r="AZ935" s="153"/>
      <c r="BA935" s="153"/>
      <c r="BB935" s="153"/>
      <c r="BC935" s="153"/>
      <c r="BD935" s="153"/>
      <c r="BE935" s="153"/>
      <c r="BF935" s="153"/>
      <c r="BG935" s="153"/>
      <c r="BH935" s="153"/>
      <c r="BI935" s="153"/>
      <c r="BJ935" s="153"/>
      <c r="BK935" s="153"/>
      <c r="BL935" s="153"/>
      <c r="BM935" s="154"/>
      <c r="BN935" s="154"/>
      <c r="BO935" s="154"/>
      <c r="BP935" s="154"/>
      <c r="BQ935" s="154"/>
      <c r="BR935" s="154"/>
      <c r="BS935" s="154"/>
      <c r="BT935" s="154"/>
      <c r="BU935" s="154"/>
      <c r="BV935" s="154"/>
    </row>
    <row r="936" spans="9:74" s="168" customFormat="1">
      <c r="I936" s="196"/>
      <c r="J936" s="201"/>
      <c r="L936" s="170"/>
      <c r="M936" s="171"/>
      <c r="N936" s="171"/>
      <c r="O936" s="171"/>
      <c r="P936" s="172"/>
      <c r="Q936" s="172"/>
      <c r="R936" s="174"/>
      <c r="S936" s="173"/>
      <c r="T936" s="173"/>
      <c r="U936" s="174"/>
      <c r="V936" s="171"/>
      <c r="W936" s="174"/>
      <c r="X936" s="201"/>
      <c r="Y936" s="153"/>
      <c r="Z936" s="153"/>
      <c r="AA936" s="153"/>
      <c r="AB936" s="153"/>
      <c r="AC936" s="153"/>
      <c r="AD936" s="153"/>
      <c r="AE936" s="153"/>
      <c r="AF936" s="153"/>
      <c r="AG936" s="153"/>
      <c r="AH936" s="153"/>
      <c r="AI936" s="153"/>
      <c r="AJ936" s="153"/>
      <c r="AK936" s="153"/>
      <c r="AL936" s="153"/>
      <c r="AM936" s="153"/>
      <c r="AN936" s="153"/>
      <c r="AO936" s="153"/>
      <c r="AP936" s="153"/>
      <c r="AQ936" s="153"/>
      <c r="AR936" s="153"/>
      <c r="AS936" s="153"/>
      <c r="AT936" s="153"/>
      <c r="AU936" s="153"/>
      <c r="AV936" s="153"/>
      <c r="AW936" s="153"/>
      <c r="AX936" s="153"/>
      <c r="AY936" s="153"/>
      <c r="AZ936" s="153"/>
      <c r="BA936" s="153"/>
      <c r="BB936" s="153"/>
      <c r="BC936" s="153"/>
      <c r="BD936" s="153"/>
      <c r="BE936" s="153"/>
      <c r="BF936" s="153"/>
      <c r="BG936" s="153"/>
      <c r="BH936" s="153"/>
      <c r="BI936" s="153"/>
      <c r="BJ936" s="153"/>
      <c r="BK936" s="153"/>
      <c r="BL936" s="153"/>
      <c r="BM936" s="154"/>
      <c r="BN936" s="154"/>
      <c r="BO936" s="154"/>
      <c r="BP936" s="154"/>
      <c r="BQ936" s="154"/>
      <c r="BR936" s="154"/>
      <c r="BS936" s="154"/>
      <c r="BT936" s="154"/>
      <c r="BU936" s="154"/>
      <c r="BV936" s="154"/>
    </row>
    <row r="937" spans="9:74" s="168" customFormat="1">
      <c r="I937" s="196"/>
      <c r="J937" s="201"/>
      <c r="L937" s="170"/>
      <c r="M937" s="171"/>
      <c r="N937" s="171"/>
      <c r="O937" s="171"/>
      <c r="P937" s="172"/>
      <c r="Q937" s="172"/>
      <c r="R937" s="174"/>
      <c r="S937" s="173"/>
      <c r="T937" s="173"/>
      <c r="U937" s="174"/>
      <c r="V937" s="171"/>
      <c r="W937" s="174"/>
      <c r="X937" s="201"/>
      <c r="Y937" s="153"/>
      <c r="Z937" s="153"/>
      <c r="AA937" s="153"/>
      <c r="AB937" s="153"/>
      <c r="AC937" s="153"/>
      <c r="AD937" s="153"/>
      <c r="AE937" s="153"/>
      <c r="AF937" s="153"/>
      <c r="AG937" s="153"/>
      <c r="AH937" s="153"/>
      <c r="AI937" s="153"/>
      <c r="AJ937" s="153"/>
      <c r="AK937" s="153"/>
      <c r="AL937" s="153"/>
      <c r="AM937" s="153"/>
      <c r="AN937" s="153"/>
      <c r="AO937" s="153"/>
      <c r="AP937" s="153"/>
      <c r="AQ937" s="153"/>
      <c r="AR937" s="153"/>
      <c r="AS937" s="153"/>
      <c r="AT937" s="153"/>
      <c r="AU937" s="153"/>
      <c r="AV937" s="153"/>
      <c r="AW937" s="153"/>
      <c r="AX937" s="153"/>
      <c r="AY937" s="153"/>
      <c r="AZ937" s="153"/>
      <c r="BA937" s="153"/>
      <c r="BB937" s="153"/>
      <c r="BC937" s="153"/>
      <c r="BD937" s="153"/>
      <c r="BE937" s="153"/>
      <c r="BF937" s="153"/>
      <c r="BG937" s="153"/>
      <c r="BH937" s="153"/>
      <c r="BI937" s="153"/>
      <c r="BJ937" s="153"/>
      <c r="BK937" s="153"/>
      <c r="BL937" s="153"/>
      <c r="BM937" s="154"/>
      <c r="BN937" s="154"/>
      <c r="BO937" s="154"/>
      <c r="BP937" s="154"/>
      <c r="BQ937" s="154"/>
      <c r="BR937" s="154"/>
      <c r="BS937" s="154"/>
      <c r="BT937" s="154"/>
      <c r="BU937" s="154"/>
      <c r="BV937" s="154"/>
    </row>
    <row r="938" spans="9:74" s="168" customFormat="1">
      <c r="I938" s="196"/>
      <c r="J938" s="201"/>
      <c r="L938" s="170"/>
      <c r="M938" s="171"/>
      <c r="N938" s="171"/>
      <c r="O938" s="171"/>
      <c r="P938" s="172"/>
      <c r="Q938" s="172"/>
      <c r="R938" s="174"/>
      <c r="S938" s="173"/>
      <c r="T938" s="173"/>
      <c r="U938" s="174"/>
      <c r="V938" s="171"/>
      <c r="W938" s="174"/>
      <c r="X938" s="201"/>
      <c r="Y938" s="153"/>
      <c r="Z938" s="153"/>
      <c r="AA938" s="153"/>
      <c r="AB938" s="153"/>
      <c r="AC938" s="153"/>
      <c r="AD938" s="153"/>
      <c r="AE938" s="153"/>
      <c r="AF938" s="153"/>
      <c r="AG938" s="153"/>
      <c r="AH938" s="153"/>
      <c r="AI938" s="153"/>
      <c r="AJ938" s="153"/>
      <c r="AK938" s="153"/>
      <c r="AL938" s="153"/>
      <c r="AM938" s="153"/>
      <c r="AN938" s="153"/>
      <c r="AO938" s="153"/>
      <c r="AP938" s="153"/>
      <c r="AQ938" s="153"/>
      <c r="AR938" s="153"/>
      <c r="AS938" s="153"/>
      <c r="AT938" s="153"/>
      <c r="AU938" s="153"/>
      <c r="AV938" s="153"/>
      <c r="AW938" s="153"/>
      <c r="AX938" s="153"/>
      <c r="AY938" s="153"/>
      <c r="AZ938" s="153"/>
      <c r="BA938" s="153"/>
      <c r="BB938" s="153"/>
      <c r="BC938" s="153"/>
      <c r="BD938" s="153"/>
      <c r="BE938" s="153"/>
      <c r="BF938" s="153"/>
      <c r="BG938" s="153"/>
      <c r="BH938" s="153"/>
      <c r="BI938" s="153"/>
      <c r="BJ938" s="153"/>
      <c r="BK938" s="153"/>
      <c r="BL938" s="153"/>
      <c r="BM938" s="154"/>
      <c r="BN938" s="154"/>
      <c r="BO938" s="154"/>
      <c r="BP938" s="154"/>
      <c r="BQ938" s="154"/>
      <c r="BR938" s="154"/>
      <c r="BS938" s="154"/>
      <c r="BT938" s="154"/>
      <c r="BU938" s="154"/>
      <c r="BV938" s="154"/>
    </row>
    <row r="939" spans="9:74" s="168" customFormat="1">
      <c r="I939" s="196"/>
      <c r="J939" s="201"/>
      <c r="L939" s="170"/>
      <c r="M939" s="171"/>
      <c r="N939" s="171"/>
      <c r="O939" s="171"/>
      <c r="P939" s="172"/>
      <c r="Q939" s="172"/>
      <c r="R939" s="174"/>
      <c r="S939" s="173"/>
      <c r="T939" s="173"/>
      <c r="U939" s="174"/>
      <c r="V939" s="171"/>
      <c r="W939" s="174"/>
      <c r="X939" s="201"/>
      <c r="Y939" s="153"/>
      <c r="Z939" s="153"/>
      <c r="AA939" s="153"/>
      <c r="AB939" s="153"/>
      <c r="AC939" s="153"/>
      <c r="AD939" s="153"/>
      <c r="AE939" s="153"/>
      <c r="AF939" s="153"/>
      <c r="AG939" s="153"/>
      <c r="AH939" s="153"/>
      <c r="AI939" s="153"/>
      <c r="AJ939" s="153"/>
      <c r="AK939" s="153"/>
      <c r="AL939" s="153"/>
      <c r="AM939" s="153"/>
      <c r="AN939" s="153"/>
      <c r="AO939" s="153"/>
      <c r="AP939" s="153"/>
      <c r="AQ939" s="153"/>
      <c r="AR939" s="153"/>
      <c r="AS939" s="153"/>
      <c r="AT939" s="153"/>
      <c r="AU939" s="153"/>
      <c r="AV939" s="153"/>
      <c r="AW939" s="153"/>
      <c r="AX939" s="153"/>
      <c r="AY939" s="153"/>
      <c r="AZ939" s="153"/>
      <c r="BA939" s="153"/>
      <c r="BB939" s="153"/>
      <c r="BC939" s="153"/>
      <c r="BD939" s="153"/>
      <c r="BE939" s="153"/>
      <c r="BF939" s="153"/>
      <c r="BG939" s="153"/>
      <c r="BH939" s="153"/>
      <c r="BI939" s="153"/>
      <c r="BJ939" s="153"/>
      <c r="BK939" s="153"/>
      <c r="BL939" s="153"/>
      <c r="BM939" s="154"/>
      <c r="BN939" s="154"/>
      <c r="BO939" s="154"/>
      <c r="BP939" s="154"/>
      <c r="BQ939" s="154"/>
      <c r="BR939" s="154"/>
      <c r="BS939" s="154"/>
      <c r="BT939" s="154"/>
      <c r="BU939" s="154"/>
      <c r="BV939" s="154"/>
    </row>
    <row r="940" spans="9:74" s="168" customFormat="1">
      <c r="I940" s="196"/>
      <c r="J940" s="201"/>
      <c r="L940" s="170"/>
      <c r="M940" s="171"/>
      <c r="N940" s="171"/>
      <c r="O940" s="171"/>
      <c r="P940" s="172"/>
      <c r="Q940" s="172"/>
      <c r="R940" s="174"/>
      <c r="S940" s="173"/>
      <c r="T940" s="173"/>
      <c r="U940" s="174"/>
      <c r="V940" s="171"/>
      <c r="W940" s="174"/>
      <c r="X940" s="201"/>
      <c r="Y940" s="153"/>
      <c r="Z940" s="153"/>
      <c r="AA940" s="153"/>
      <c r="AB940" s="153"/>
      <c r="AC940" s="153"/>
      <c r="AD940" s="153"/>
      <c r="AE940" s="153"/>
      <c r="AF940" s="153"/>
      <c r="AG940" s="153"/>
      <c r="AH940" s="153"/>
      <c r="AI940" s="153"/>
      <c r="AJ940" s="153"/>
      <c r="AK940" s="153"/>
      <c r="AL940" s="153"/>
      <c r="AM940" s="153"/>
      <c r="AN940" s="153"/>
      <c r="AO940" s="153"/>
      <c r="AP940" s="153"/>
      <c r="AQ940" s="153"/>
      <c r="AR940" s="153"/>
      <c r="AS940" s="153"/>
      <c r="AT940" s="153"/>
      <c r="AU940" s="153"/>
      <c r="AV940" s="153"/>
      <c r="AW940" s="153"/>
      <c r="AX940" s="153"/>
      <c r="AY940" s="153"/>
      <c r="AZ940" s="153"/>
      <c r="BA940" s="153"/>
      <c r="BB940" s="153"/>
      <c r="BC940" s="153"/>
      <c r="BD940" s="153"/>
      <c r="BE940" s="153"/>
      <c r="BF940" s="153"/>
      <c r="BG940" s="153"/>
      <c r="BH940" s="153"/>
      <c r="BI940" s="153"/>
      <c r="BJ940" s="153"/>
      <c r="BK940" s="153"/>
      <c r="BL940" s="153"/>
      <c r="BM940" s="154"/>
      <c r="BN940" s="154"/>
      <c r="BO940" s="154"/>
      <c r="BP940" s="154"/>
      <c r="BQ940" s="154"/>
      <c r="BR940" s="154"/>
      <c r="BS940" s="154"/>
      <c r="BT940" s="154"/>
      <c r="BU940" s="154"/>
      <c r="BV940" s="154"/>
    </row>
    <row r="941" spans="9:74" s="168" customFormat="1">
      <c r="I941" s="196"/>
      <c r="J941" s="201"/>
      <c r="L941" s="170"/>
      <c r="M941" s="171"/>
      <c r="N941" s="171"/>
      <c r="O941" s="171"/>
      <c r="P941" s="172"/>
      <c r="Q941" s="172"/>
      <c r="R941" s="174"/>
      <c r="S941" s="173"/>
      <c r="T941" s="173"/>
      <c r="U941" s="174"/>
      <c r="V941" s="171"/>
      <c r="W941" s="174"/>
      <c r="X941" s="201"/>
      <c r="Y941" s="153"/>
      <c r="Z941" s="153"/>
      <c r="AA941" s="153"/>
      <c r="AB941" s="153"/>
      <c r="AC941" s="153"/>
      <c r="AD941" s="153"/>
      <c r="AE941" s="153"/>
      <c r="AF941" s="153"/>
      <c r="AG941" s="153"/>
      <c r="AH941" s="153"/>
      <c r="AI941" s="153"/>
      <c r="AJ941" s="153"/>
      <c r="AK941" s="153"/>
      <c r="AL941" s="153"/>
      <c r="AM941" s="153"/>
      <c r="AN941" s="153"/>
      <c r="AO941" s="153"/>
      <c r="AP941" s="153"/>
      <c r="AQ941" s="153"/>
      <c r="AR941" s="153"/>
      <c r="AS941" s="153"/>
      <c r="AT941" s="153"/>
      <c r="AU941" s="153"/>
      <c r="AV941" s="153"/>
      <c r="AW941" s="153"/>
      <c r="AX941" s="153"/>
      <c r="AY941" s="153"/>
      <c r="AZ941" s="153"/>
      <c r="BA941" s="153"/>
      <c r="BB941" s="153"/>
      <c r="BC941" s="153"/>
      <c r="BD941" s="153"/>
      <c r="BE941" s="153"/>
      <c r="BF941" s="153"/>
      <c r="BG941" s="153"/>
      <c r="BH941" s="153"/>
      <c r="BI941" s="153"/>
      <c r="BJ941" s="153"/>
      <c r="BK941" s="153"/>
      <c r="BL941" s="153"/>
      <c r="BM941" s="154"/>
      <c r="BN941" s="154"/>
      <c r="BO941" s="154"/>
      <c r="BP941" s="154"/>
      <c r="BQ941" s="154"/>
      <c r="BR941" s="154"/>
      <c r="BS941" s="154"/>
      <c r="BT941" s="154"/>
      <c r="BU941" s="154"/>
      <c r="BV941" s="154"/>
    </row>
    <row r="942" spans="9:74" s="168" customFormat="1">
      <c r="I942" s="196"/>
      <c r="J942" s="201"/>
      <c r="L942" s="170"/>
      <c r="M942" s="171"/>
      <c r="N942" s="171"/>
      <c r="O942" s="171"/>
      <c r="P942" s="172"/>
      <c r="Q942" s="172"/>
      <c r="R942" s="174"/>
      <c r="S942" s="173"/>
      <c r="T942" s="173"/>
      <c r="U942" s="174"/>
      <c r="V942" s="171"/>
      <c r="W942" s="174"/>
      <c r="X942" s="201"/>
      <c r="Y942" s="153"/>
      <c r="Z942" s="153"/>
      <c r="AA942" s="153"/>
      <c r="AB942" s="153"/>
      <c r="AC942" s="153"/>
      <c r="AD942" s="153"/>
      <c r="AE942" s="153"/>
      <c r="AF942" s="153"/>
      <c r="AG942" s="153"/>
      <c r="AH942" s="153"/>
      <c r="AI942" s="153"/>
      <c r="AJ942" s="153"/>
      <c r="AK942" s="153"/>
      <c r="AL942" s="153"/>
      <c r="AM942" s="153"/>
      <c r="AN942" s="153"/>
      <c r="AO942" s="153"/>
      <c r="AP942" s="153"/>
      <c r="AQ942" s="153"/>
      <c r="AR942" s="153"/>
      <c r="AS942" s="153"/>
      <c r="AT942" s="153"/>
      <c r="AU942" s="153"/>
      <c r="AV942" s="153"/>
      <c r="AW942" s="153"/>
      <c r="AX942" s="153"/>
      <c r="AY942" s="153"/>
      <c r="AZ942" s="153"/>
      <c r="BA942" s="153"/>
      <c r="BB942" s="153"/>
      <c r="BC942" s="153"/>
      <c r="BD942" s="153"/>
      <c r="BE942" s="153"/>
      <c r="BF942" s="153"/>
      <c r="BG942" s="153"/>
      <c r="BH942" s="153"/>
      <c r="BI942" s="153"/>
      <c r="BJ942" s="153"/>
      <c r="BK942" s="153"/>
      <c r="BL942" s="153"/>
      <c r="BM942" s="154"/>
      <c r="BN942" s="154"/>
      <c r="BO942" s="154"/>
      <c r="BP942" s="154"/>
      <c r="BQ942" s="154"/>
      <c r="BR942" s="154"/>
      <c r="BS942" s="154"/>
      <c r="BT942" s="154"/>
      <c r="BU942" s="154"/>
      <c r="BV942" s="154"/>
    </row>
    <row r="943" spans="9:74" s="168" customFormat="1">
      <c r="I943" s="196"/>
      <c r="J943" s="201"/>
      <c r="L943" s="170"/>
      <c r="M943" s="171"/>
      <c r="N943" s="171"/>
      <c r="O943" s="171"/>
      <c r="P943" s="172"/>
      <c r="Q943" s="172"/>
      <c r="R943" s="174"/>
      <c r="S943" s="173"/>
      <c r="T943" s="173"/>
      <c r="U943" s="174"/>
      <c r="V943" s="171"/>
      <c r="W943" s="174"/>
      <c r="X943" s="201"/>
      <c r="Y943" s="153"/>
      <c r="Z943" s="153"/>
      <c r="AA943" s="153"/>
      <c r="AB943" s="153"/>
      <c r="AC943" s="153"/>
      <c r="AD943" s="153"/>
      <c r="AE943" s="153"/>
      <c r="AF943" s="153"/>
      <c r="AG943" s="153"/>
      <c r="AH943" s="153"/>
      <c r="AI943" s="153"/>
      <c r="AJ943" s="153"/>
      <c r="AK943" s="153"/>
      <c r="AL943" s="153"/>
      <c r="AM943" s="153"/>
      <c r="AN943" s="153"/>
      <c r="AO943" s="153"/>
      <c r="AP943" s="153"/>
      <c r="AQ943" s="153"/>
      <c r="AR943" s="153"/>
      <c r="AS943" s="153"/>
      <c r="AT943" s="153"/>
      <c r="AU943" s="153"/>
      <c r="AV943" s="153"/>
      <c r="AW943" s="153"/>
      <c r="AX943" s="153"/>
      <c r="AY943" s="153"/>
      <c r="AZ943" s="153"/>
      <c r="BA943" s="153"/>
      <c r="BB943" s="153"/>
      <c r="BC943" s="153"/>
      <c r="BD943" s="153"/>
      <c r="BE943" s="153"/>
      <c r="BF943" s="153"/>
      <c r="BG943" s="153"/>
      <c r="BH943" s="153"/>
      <c r="BI943" s="153"/>
      <c r="BJ943" s="153"/>
      <c r="BK943" s="153"/>
      <c r="BL943" s="153"/>
      <c r="BM943" s="154"/>
      <c r="BN943" s="154"/>
      <c r="BO943" s="154"/>
      <c r="BP943" s="154"/>
      <c r="BQ943" s="154"/>
      <c r="BR943" s="154"/>
      <c r="BS943" s="154"/>
      <c r="BT943" s="154"/>
      <c r="BU943" s="154"/>
      <c r="BV943" s="154"/>
    </row>
    <row r="944" spans="9:74" s="168" customFormat="1">
      <c r="I944" s="196"/>
      <c r="J944" s="201"/>
      <c r="L944" s="170"/>
      <c r="M944" s="171"/>
      <c r="N944" s="171"/>
      <c r="O944" s="171"/>
      <c r="P944" s="172"/>
      <c r="Q944" s="172"/>
      <c r="R944" s="174"/>
      <c r="S944" s="173"/>
      <c r="T944" s="173"/>
      <c r="U944" s="174"/>
      <c r="V944" s="171"/>
      <c r="W944" s="174"/>
      <c r="X944" s="201"/>
      <c r="Y944" s="153"/>
      <c r="Z944" s="153"/>
      <c r="AA944" s="153"/>
      <c r="AB944" s="153"/>
      <c r="AC944" s="153"/>
      <c r="AD944" s="153"/>
      <c r="AE944" s="153"/>
      <c r="AF944" s="153"/>
      <c r="AG944" s="153"/>
      <c r="AH944" s="153"/>
      <c r="AI944" s="153"/>
      <c r="AJ944" s="153"/>
      <c r="AK944" s="153"/>
      <c r="AL944" s="153"/>
      <c r="AM944" s="153"/>
      <c r="AN944" s="153"/>
      <c r="AO944" s="153"/>
      <c r="AP944" s="153"/>
      <c r="AQ944" s="153"/>
      <c r="AR944" s="153"/>
      <c r="AS944" s="153"/>
      <c r="AT944" s="153"/>
      <c r="AU944" s="153"/>
      <c r="AV944" s="153"/>
      <c r="AW944" s="153"/>
      <c r="AX944" s="153"/>
      <c r="AY944" s="153"/>
      <c r="AZ944" s="153"/>
      <c r="BA944" s="153"/>
      <c r="BB944" s="153"/>
      <c r="BC944" s="153"/>
      <c r="BD944" s="153"/>
      <c r="BE944" s="153"/>
      <c r="BF944" s="153"/>
      <c r="BG944" s="153"/>
      <c r="BH944" s="153"/>
      <c r="BI944" s="153"/>
      <c r="BJ944" s="153"/>
      <c r="BK944" s="153"/>
      <c r="BL944" s="153"/>
      <c r="BM944" s="154"/>
      <c r="BN944" s="154"/>
      <c r="BO944" s="154"/>
      <c r="BP944" s="154"/>
      <c r="BQ944" s="154"/>
      <c r="BR944" s="154"/>
      <c r="BS944" s="154"/>
      <c r="BT944" s="154"/>
      <c r="BU944" s="154"/>
      <c r="BV944" s="154"/>
    </row>
    <row r="945" spans="9:74" s="168" customFormat="1">
      <c r="I945" s="196"/>
      <c r="J945" s="201"/>
      <c r="L945" s="170"/>
      <c r="M945" s="171"/>
      <c r="N945" s="171"/>
      <c r="O945" s="171"/>
      <c r="P945" s="172"/>
      <c r="Q945" s="172"/>
      <c r="R945" s="174"/>
      <c r="S945" s="173"/>
      <c r="T945" s="173"/>
      <c r="U945" s="174"/>
      <c r="V945" s="171"/>
      <c r="W945" s="174"/>
      <c r="X945" s="201"/>
      <c r="Y945" s="153"/>
      <c r="Z945" s="153"/>
      <c r="AA945" s="153"/>
      <c r="AB945" s="153"/>
      <c r="AC945" s="153"/>
      <c r="AD945" s="153"/>
      <c r="AE945" s="153"/>
      <c r="AF945" s="153"/>
      <c r="AG945" s="153"/>
      <c r="AH945" s="153"/>
      <c r="AI945" s="153"/>
      <c r="AJ945" s="153"/>
      <c r="AK945" s="153"/>
      <c r="AL945" s="153"/>
      <c r="AM945" s="153"/>
      <c r="AN945" s="153"/>
      <c r="AO945" s="153"/>
      <c r="AP945" s="153"/>
      <c r="AQ945" s="153"/>
      <c r="AR945" s="153"/>
      <c r="AS945" s="153"/>
      <c r="AT945" s="153"/>
      <c r="AU945" s="153"/>
      <c r="AV945" s="153"/>
      <c r="AW945" s="153"/>
      <c r="AX945" s="153"/>
      <c r="AY945" s="153"/>
      <c r="AZ945" s="153"/>
      <c r="BA945" s="153"/>
      <c r="BB945" s="153"/>
      <c r="BC945" s="153"/>
      <c r="BD945" s="153"/>
      <c r="BE945" s="153"/>
      <c r="BF945" s="153"/>
      <c r="BG945" s="153"/>
      <c r="BH945" s="153"/>
      <c r="BI945" s="153"/>
      <c r="BJ945" s="153"/>
      <c r="BK945" s="153"/>
      <c r="BL945" s="153"/>
      <c r="BM945" s="154"/>
      <c r="BN945" s="154"/>
      <c r="BO945" s="154"/>
      <c r="BP945" s="154"/>
      <c r="BQ945" s="154"/>
      <c r="BR945" s="154"/>
      <c r="BS945" s="154"/>
      <c r="BT945" s="154"/>
      <c r="BU945" s="154"/>
      <c r="BV945" s="154"/>
    </row>
    <row r="946" spans="9:74" s="168" customFormat="1">
      <c r="I946" s="196"/>
      <c r="J946" s="201"/>
      <c r="L946" s="170"/>
      <c r="M946" s="171"/>
      <c r="N946" s="171"/>
      <c r="O946" s="171"/>
      <c r="P946" s="172"/>
      <c r="Q946" s="172"/>
      <c r="R946" s="174"/>
      <c r="S946" s="173"/>
      <c r="T946" s="173"/>
      <c r="U946" s="174"/>
      <c r="V946" s="171"/>
      <c r="W946" s="174"/>
      <c r="X946" s="201"/>
      <c r="Y946" s="153"/>
      <c r="Z946" s="153"/>
      <c r="AA946" s="153"/>
      <c r="AB946" s="153"/>
      <c r="AC946" s="153"/>
      <c r="AD946" s="153"/>
      <c r="AE946" s="153"/>
      <c r="AF946" s="153"/>
      <c r="AG946" s="153"/>
      <c r="AH946" s="153"/>
      <c r="AI946" s="153"/>
      <c r="AJ946" s="153"/>
      <c r="AK946" s="153"/>
      <c r="AL946" s="153"/>
      <c r="AM946" s="153"/>
      <c r="AN946" s="153"/>
      <c r="AO946" s="153"/>
      <c r="AP946" s="153"/>
      <c r="AQ946" s="153"/>
      <c r="AR946" s="153"/>
      <c r="AS946" s="153"/>
      <c r="AT946" s="153"/>
      <c r="AU946" s="153"/>
      <c r="AV946" s="153"/>
      <c r="AW946" s="153"/>
      <c r="AX946" s="153"/>
      <c r="AY946" s="153"/>
      <c r="AZ946" s="153"/>
      <c r="BA946" s="153"/>
      <c r="BB946" s="153"/>
      <c r="BC946" s="153"/>
      <c r="BD946" s="153"/>
      <c r="BE946" s="153"/>
      <c r="BF946" s="153"/>
      <c r="BG946" s="153"/>
      <c r="BH946" s="153"/>
      <c r="BI946" s="153"/>
      <c r="BJ946" s="153"/>
      <c r="BK946" s="153"/>
      <c r="BL946" s="153"/>
      <c r="BM946" s="154"/>
      <c r="BN946" s="154"/>
      <c r="BO946" s="154"/>
      <c r="BP946" s="154"/>
      <c r="BQ946" s="154"/>
      <c r="BR946" s="154"/>
      <c r="BS946" s="154"/>
      <c r="BT946" s="154"/>
      <c r="BU946" s="154"/>
      <c r="BV946" s="154"/>
    </row>
    <row r="947" spans="9:74" s="168" customFormat="1">
      <c r="I947" s="196"/>
      <c r="J947" s="201"/>
      <c r="L947" s="170"/>
      <c r="M947" s="171"/>
      <c r="N947" s="171"/>
      <c r="O947" s="171"/>
      <c r="P947" s="172"/>
      <c r="Q947" s="172"/>
      <c r="R947" s="174"/>
      <c r="S947" s="173"/>
      <c r="T947" s="173"/>
      <c r="U947" s="174"/>
      <c r="V947" s="171"/>
      <c r="W947" s="174"/>
      <c r="X947" s="201"/>
      <c r="Y947" s="153"/>
      <c r="Z947" s="153"/>
      <c r="AA947" s="153"/>
      <c r="AB947" s="153"/>
      <c r="AC947" s="153"/>
      <c r="AD947" s="153"/>
      <c r="AE947" s="153"/>
      <c r="AF947" s="153"/>
      <c r="AG947" s="153"/>
      <c r="AH947" s="153"/>
      <c r="AI947" s="153"/>
      <c r="AJ947" s="153"/>
      <c r="AK947" s="153"/>
      <c r="AL947" s="153"/>
      <c r="AM947" s="153"/>
      <c r="AN947" s="153"/>
      <c r="AO947" s="153"/>
      <c r="AP947" s="153"/>
      <c r="AQ947" s="153"/>
      <c r="AR947" s="153"/>
      <c r="AS947" s="153"/>
      <c r="AT947" s="153"/>
      <c r="AU947" s="153"/>
      <c r="AV947" s="153"/>
      <c r="AW947" s="153"/>
      <c r="AX947" s="153"/>
      <c r="AY947" s="153"/>
      <c r="AZ947" s="153"/>
      <c r="BA947" s="153"/>
      <c r="BB947" s="153"/>
      <c r="BC947" s="153"/>
      <c r="BD947" s="153"/>
      <c r="BE947" s="153"/>
      <c r="BF947" s="153"/>
      <c r="BG947" s="153"/>
      <c r="BH947" s="153"/>
      <c r="BI947" s="153"/>
      <c r="BJ947" s="153"/>
      <c r="BK947" s="153"/>
      <c r="BL947" s="153"/>
      <c r="BM947" s="154"/>
      <c r="BN947" s="154"/>
      <c r="BO947" s="154"/>
      <c r="BP947" s="154"/>
      <c r="BQ947" s="154"/>
      <c r="BR947" s="154"/>
      <c r="BS947" s="154"/>
      <c r="BT947" s="154"/>
      <c r="BU947" s="154"/>
      <c r="BV947" s="154"/>
    </row>
    <row r="948" spans="9:74" s="168" customFormat="1">
      <c r="I948" s="196"/>
      <c r="J948" s="201"/>
      <c r="L948" s="170"/>
      <c r="M948" s="171"/>
      <c r="N948" s="171"/>
      <c r="O948" s="171"/>
      <c r="P948" s="172"/>
      <c r="Q948" s="172"/>
      <c r="R948" s="174"/>
      <c r="S948" s="173"/>
      <c r="T948" s="173"/>
      <c r="U948" s="174"/>
      <c r="V948" s="171"/>
      <c r="W948" s="174"/>
      <c r="X948" s="201"/>
      <c r="Y948" s="153"/>
      <c r="Z948" s="153"/>
      <c r="AA948" s="153"/>
      <c r="AB948" s="153"/>
      <c r="AC948" s="153"/>
      <c r="AD948" s="153"/>
      <c r="AE948" s="153"/>
      <c r="AF948" s="153"/>
      <c r="AG948" s="153"/>
      <c r="AH948" s="153"/>
      <c r="AI948" s="153"/>
      <c r="AJ948" s="153"/>
      <c r="AK948" s="153"/>
      <c r="AL948" s="153"/>
      <c r="AM948" s="153"/>
      <c r="AN948" s="153"/>
      <c r="AO948" s="153"/>
      <c r="AP948" s="153"/>
      <c r="AQ948" s="153"/>
      <c r="AR948" s="153"/>
      <c r="AS948" s="153"/>
      <c r="AT948" s="153"/>
      <c r="AU948" s="153"/>
      <c r="AV948" s="153"/>
      <c r="AW948" s="153"/>
      <c r="AX948" s="153"/>
      <c r="AY948" s="153"/>
      <c r="AZ948" s="153"/>
      <c r="BA948" s="153"/>
      <c r="BB948" s="153"/>
      <c r="BC948" s="153"/>
      <c r="BD948" s="153"/>
      <c r="BE948" s="153"/>
      <c r="BF948" s="153"/>
      <c r="BG948" s="153"/>
      <c r="BH948" s="153"/>
      <c r="BI948" s="153"/>
      <c r="BJ948" s="153"/>
      <c r="BK948" s="153"/>
      <c r="BL948" s="153"/>
      <c r="BM948" s="154"/>
      <c r="BN948" s="154"/>
      <c r="BO948" s="154"/>
      <c r="BP948" s="154"/>
      <c r="BQ948" s="154"/>
      <c r="BR948" s="154"/>
      <c r="BS948" s="154"/>
      <c r="BT948" s="154"/>
      <c r="BU948" s="154"/>
      <c r="BV948" s="154"/>
    </row>
    <row r="949" spans="9:74" s="168" customFormat="1">
      <c r="I949" s="196"/>
      <c r="J949" s="201"/>
      <c r="L949" s="170"/>
      <c r="M949" s="171"/>
      <c r="N949" s="171"/>
      <c r="O949" s="171"/>
      <c r="P949" s="172"/>
      <c r="Q949" s="172"/>
      <c r="R949" s="174"/>
      <c r="S949" s="173"/>
      <c r="T949" s="173"/>
      <c r="U949" s="174"/>
      <c r="V949" s="171"/>
      <c r="W949" s="174"/>
      <c r="X949" s="201"/>
      <c r="Y949" s="153"/>
      <c r="Z949" s="153"/>
      <c r="AA949" s="153"/>
      <c r="AB949" s="153"/>
      <c r="AC949" s="153"/>
      <c r="AD949" s="153"/>
      <c r="AE949" s="153"/>
      <c r="AF949" s="153"/>
      <c r="AG949" s="153"/>
      <c r="AH949" s="153"/>
      <c r="AI949" s="153"/>
      <c r="AJ949" s="153"/>
      <c r="AK949" s="153"/>
      <c r="AL949" s="153"/>
      <c r="AM949" s="153"/>
      <c r="AN949" s="153"/>
      <c r="AO949" s="153"/>
      <c r="AP949" s="153"/>
      <c r="AQ949" s="153"/>
      <c r="AR949" s="153"/>
      <c r="AS949" s="153"/>
      <c r="AT949" s="153"/>
      <c r="AU949" s="153"/>
      <c r="AV949" s="153"/>
      <c r="AW949" s="153"/>
      <c r="AX949" s="153"/>
      <c r="AY949" s="153"/>
      <c r="AZ949" s="153"/>
      <c r="BA949" s="153"/>
      <c r="BB949" s="153"/>
      <c r="BC949" s="153"/>
      <c r="BD949" s="153"/>
      <c r="BE949" s="153"/>
      <c r="BF949" s="153"/>
      <c r="BG949" s="153"/>
      <c r="BH949" s="153"/>
      <c r="BI949" s="153"/>
      <c r="BJ949" s="153"/>
      <c r="BK949" s="153"/>
      <c r="BL949" s="153"/>
      <c r="BM949" s="154"/>
      <c r="BN949" s="154"/>
      <c r="BO949" s="154"/>
      <c r="BP949" s="154"/>
      <c r="BQ949" s="154"/>
      <c r="BR949" s="154"/>
      <c r="BS949" s="154"/>
      <c r="BT949" s="154"/>
      <c r="BU949" s="154"/>
      <c r="BV949" s="154"/>
    </row>
    <row r="950" spans="9:74" s="168" customFormat="1">
      <c r="I950" s="196"/>
      <c r="J950" s="201"/>
      <c r="L950" s="170"/>
      <c r="M950" s="171"/>
      <c r="N950" s="171"/>
      <c r="O950" s="171"/>
      <c r="P950" s="172"/>
      <c r="Q950" s="172"/>
      <c r="R950" s="174"/>
      <c r="S950" s="173"/>
      <c r="T950" s="173"/>
      <c r="U950" s="174"/>
      <c r="V950" s="171"/>
      <c r="W950" s="174"/>
      <c r="X950" s="201"/>
      <c r="Y950" s="153"/>
      <c r="Z950" s="153"/>
      <c r="AA950" s="153"/>
      <c r="AB950" s="153"/>
      <c r="AC950" s="153"/>
      <c r="AD950" s="153"/>
      <c r="AE950" s="153"/>
      <c r="AF950" s="153"/>
      <c r="AG950" s="153"/>
      <c r="AH950" s="153"/>
      <c r="AI950" s="153"/>
      <c r="AJ950" s="153"/>
      <c r="AK950" s="153"/>
      <c r="AL950" s="153"/>
      <c r="AM950" s="153"/>
      <c r="AN950" s="153"/>
      <c r="AO950" s="153"/>
      <c r="AP950" s="153"/>
      <c r="AQ950" s="153"/>
      <c r="AR950" s="153"/>
      <c r="AS950" s="153"/>
      <c r="AT950" s="153"/>
      <c r="AU950" s="153"/>
      <c r="AV950" s="153"/>
      <c r="AW950" s="153"/>
      <c r="AX950" s="153"/>
      <c r="AY950" s="153"/>
      <c r="AZ950" s="153"/>
      <c r="BA950" s="153"/>
      <c r="BB950" s="153"/>
      <c r="BC950" s="153"/>
      <c r="BD950" s="153"/>
      <c r="BE950" s="153"/>
      <c r="BF950" s="153"/>
      <c r="BG950" s="153"/>
      <c r="BH950" s="153"/>
      <c r="BI950" s="153"/>
      <c r="BJ950" s="153"/>
      <c r="BK950" s="153"/>
      <c r="BL950" s="153"/>
      <c r="BM950" s="154"/>
      <c r="BN950" s="154"/>
      <c r="BO950" s="154"/>
      <c r="BP950" s="154"/>
      <c r="BQ950" s="154"/>
      <c r="BR950" s="154"/>
      <c r="BS950" s="154"/>
      <c r="BT950" s="154"/>
      <c r="BU950" s="154"/>
      <c r="BV950" s="154"/>
    </row>
    <row r="951" spans="9:74" s="168" customFormat="1">
      <c r="I951" s="196"/>
      <c r="J951" s="201"/>
      <c r="L951" s="170"/>
      <c r="M951" s="171"/>
      <c r="N951" s="171"/>
      <c r="O951" s="171"/>
      <c r="P951" s="172"/>
      <c r="Q951" s="172"/>
      <c r="R951" s="174"/>
      <c r="S951" s="173"/>
      <c r="T951" s="173"/>
      <c r="U951" s="174"/>
      <c r="V951" s="171"/>
      <c r="W951" s="174"/>
      <c r="X951" s="201"/>
      <c r="Y951" s="153"/>
      <c r="Z951" s="153"/>
      <c r="AA951" s="153"/>
      <c r="AB951" s="153"/>
      <c r="AC951" s="153"/>
      <c r="AD951" s="153"/>
      <c r="AE951" s="153"/>
      <c r="AF951" s="153"/>
      <c r="AG951" s="153"/>
      <c r="AH951" s="153"/>
      <c r="AI951" s="153"/>
      <c r="AJ951" s="153"/>
      <c r="AK951" s="153"/>
      <c r="AL951" s="153"/>
      <c r="AM951" s="153"/>
      <c r="AN951" s="153"/>
      <c r="AO951" s="153"/>
      <c r="AP951" s="153"/>
      <c r="AQ951" s="153"/>
      <c r="AR951" s="153"/>
      <c r="AS951" s="153"/>
      <c r="AT951" s="153"/>
      <c r="AU951" s="153"/>
      <c r="AV951" s="153"/>
      <c r="AW951" s="153"/>
      <c r="AX951" s="153"/>
      <c r="AY951" s="153"/>
      <c r="AZ951" s="153"/>
      <c r="BA951" s="153"/>
      <c r="BB951" s="153"/>
      <c r="BC951" s="153"/>
      <c r="BD951" s="153"/>
      <c r="BE951" s="153"/>
      <c r="BF951" s="153"/>
      <c r="BG951" s="153"/>
      <c r="BH951" s="153"/>
      <c r="BI951" s="153"/>
      <c r="BJ951" s="153"/>
      <c r="BK951" s="153"/>
      <c r="BL951" s="153"/>
      <c r="BM951" s="154"/>
      <c r="BN951" s="154"/>
      <c r="BO951" s="154"/>
      <c r="BP951" s="154"/>
      <c r="BQ951" s="154"/>
      <c r="BR951" s="154"/>
      <c r="BS951" s="154"/>
      <c r="BT951" s="154"/>
      <c r="BU951" s="154"/>
      <c r="BV951" s="154"/>
    </row>
    <row r="952" spans="9:74" s="168" customFormat="1">
      <c r="I952" s="196"/>
      <c r="J952" s="201"/>
      <c r="L952" s="170"/>
      <c r="M952" s="171"/>
      <c r="N952" s="171"/>
      <c r="O952" s="171"/>
      <c r="P952" s="172"/>
      <c r="Q952" s="172"/>
      <c r="R952" s="174"/>
      <c r="S952" s="173"/>
      <c r="T952" s="173"/>
      <c r="U952" s="174"/>
      <c r="V952" s="171"/>
      <c r="W952" s="174"/>
      <c r="X952" s="201"/>
      <c r="Y952" s="153"/>
      <c r="Z952" s="153"/>
      <c r="AA952" s="153"/>
      <c r="AB952" s="153"/>
      <c r="AC952" s="153"/>
      <c r="AD952" s="153"/>
      <c r="AE952" s="153"/>
      <c r="AF952" s="153"/>
      <c r="AG952" s="153"/>
      <c r="AH952" s="153"/>
      <c r="AI952" s="153"/>
      <c r="AJ952" s="153"/>
      <c r="AK952" s="153"/>
      <c r="AL952" s="153"/>
      <c r="AM952" s="153"/>
      <c r="AN952" s="153"/>
      <c r="AO952" s="153"/>
      <c r="AP952" s="153"/>
      <c r="AQ952" s="153"/>
      <c r="AR952" s="153"/>
      <c r="AS952" s="153"/>
      <c r="AT952" s="153"/>
      <c r="AU952" s="153"/>
      <c r="AV952" s="153"/>
      <c r="AW952" s="153"/>
      <c r="AX952" s="153"/>
      <c r="AY952" s="153"/>
      <c r="AZ952" s="153"/>
      <c r="BA952" s="153"/>
      <c r="BB952" s="153"/>
      <c r="BC952" s="153"/>
      <c r="BD952" s="153"/>
      <c r="BE952" s="153"/>
      <c r="BF952" s="153"/>
      <c r="BG952" s="153"/>
      <c r="BH952" s="153"/>
      <c r="BI952" s="153"/>
      <c r="BJ952" s="153"/>
      <c r="BK952" s="153"/>
      <c r="BL952" s="153"/>
      <c r="BM952" s="154"/>
      <c r="BN952" s="154"/>
      <c r="BO952" s="154"/>
      <c r="BP952" s="154"/>
      <c r="BQ952" s="154"/>
      <c r="BR952" s="154"/>
      <c r="BS952" s="154"/>
      <c r="BT952" s="154"/>
      <c r="BU952" s="154"/>
      <c r="BV952" s="154"/>
    </row>
    <row r="953" spans="9:74" s="168" customFormat="1">
      <c r="I953" s="196"/>
      <c r="J953" s="201"/>
      <c r="L953" s="170"/>
      <c r="M953" s="171"/>
      <c r="N953" s="171"/>
      <c r="O953" s="171"/>
      <c r="P953" s="172"/>
      <c r="Q953" s="172"/>
      <c r="R953" s="174"/>
      <c r="S953" s="173"/>
      <c r="T953" s="173"/>
      <c r="U953" s="174"/>
      <c r="V953" s="171"/>
      <c r="W953" s="174"/>
      <c r="X953" s="201"/>
      <c r="Y953" s="153"/>
      <c r="Z953" s="153"/>
      <c r="AA953" s="153"/>
      <c r="AB953" s="153"/>
      <c r="AC953" s="153"/>
      <c r="AD953" s="153"/>
      <c r="AE953" s="153"/>
      <c r="AF953" s="153"/>
      <c r="AG953" s="153"/>
      <c r="AH953" s="153"/>
      <c r="AI953" s="153"/>
      <c r="AJ953" s="153"/>
      <c r="AK953" s="153"/>
      <c r="AL953" s="153"/>
      <c r="AM953" s="153"/>
      <c r="AN953" s="153"/>
      <c r="AO953" s="153"/>
      <c r="AP953" s="153"/>
      <c r="AQ953" s="153"/>
      <c r="AR953" s="153"/>
      <c r="AS953" s="153"/>
      <c r="AT953" s="153"/>
      <c r="AU953" s="153"/>
      <c r="AV953" s="153"/>
      <c r="AW953" s="153"/>
      <c r="AX953" s="153"/>
      <c r="AY953" s="153"/>
      <c r="AZ953" s="153"/>
      <c r="BA953" s="153"/>
      <c r="BB953" s="153"/>
      <c r="BC953" s="153"/>
      <c r="BD953" s="153"/>
      <c r="BE953" s="153"/>
      <c r="BF953" s="153"/>
      <c r="BG953" s="153"/>
      <c r="BH953" s="153"/>
      <c r="BI953" s="153"/>
      <c r="BJ953" s="153"/>
      <c r="BK953" s="153"/>
      <c r="BL953" s="153"/>
      <c r="BM953" s="154"/>
      <c r="BN953" s="154"/>
      <c r="BO953" s="154"/>
      <c r="BP953" s="154"/>
      <c r="BQ953" s="154"/>
      <c r="BR953" s="154"/>
      <c r="BS953" s="154"/>
      <c r="BT953" s="154"/>
      <c r="BU953" s="154"/>
      <c r="BV953" s="154"/>
    </row>
    <row r="954" spans="9:74" s="168" customFormat="1">
      <c r="I954" s="196"/>
      <c r="J954" s="201"/>
      <c r="L954" s="170"/>
      <c r="M954" s="171"/>
      <c r="N954" s="171"/>
      <c r="O954" s="171"/>
      <c r="P954" s="172"/>
      <c r="Q954" s="172"/>
      <c r="R954" s="174"/>
      <c r="S954" s="173"/>
      <c r="T954" s="173"/>
      <c r="U954" s="174"/>
      <c r="V954" s="171"/>
      <c r="W954" s="174"/>
      <c r="X954" s="201"/>
      <c r="Y954" s="153"/>
      <c r="Z954" s="153"/>
      <c r="AA954" s="153"/>
      <c r="AB954" s="153"/>
      <c r="AC954" s="153"/>
      <c r="AD954" s="153"/>
      <c r="AE954" s="153"/>
      <c r="AF954" s="153"/>
      <c r="AG954" s="153"/>
      <c r="AH954" s="153"/>
      <c r="AI954" s="153"/>
      <c r="AJ954" s="153"/>
      <c r="AK954" s="153"/>
      <c r="AL954" s="153"/>
      <c r="AM954" s="153"/>
      <c r="AN954" s="153"/>
      <c r="AO954" s="153"/>
      <c r="AP954" s="153"/>
      <c r="AQ954" s="153"/>
      <c r="AR954" s="153"/>
      <c r="AS954" s="153"/>
      <c r="AT954" s="153"/>
      <c r="AU954" s="153"/>
      <c r="AV954" s="153"/>
      <c r="AW954" s="153"/>
      <c r="AX954" s="153"/>
      <c r="AY954" s="153"/>
      <c r="AZ954" s="153"/>
      <c r="BA954" s="153"/>
      <c r="BB954" s="153"/>
      <c r="BC954" s="153"/>
      <c r="BD954" s="153"/>
      <c r="BE954" s="153"/>
      <c r="BF954" s="153"/>
      <c r="BG954" s="153"/>
      <c r="BH954" s="153"/>
      <c r="BI954" s="153"/>
      <c r="BJ954" s="153"/>
      <c r="BK954" s="153"/>
      <c r="BL954" s="153"/>
      <c r="BM954" s="154"/>
      <c r="BN954" s="154"/>
      <c r="BO954" s="154"/>
      <c r="BP954" s="154"/>
      <c r="BQ954" s="154"/>
      <c r="BR954" s="154"/>
      <c r="BS954" s="154"/>
      <c r="BT954" s="154"/>
      <c r="BU954" s="154"/>
      <c r="BV954" s="154"/>
    </row>
    <row r="955" spans="9:74" s="168" customFormat="1">
      <c r="I955" s="196"/>
      <c r="J955" s="201"/>
      <c r="L955" s="170"/>
      <c r="M955" s="171"/>
      <c r="N955" s="171"/>
      <c r="O955" s="171"/>
      <c r="P955" s="172"/>
      <c r="Q955" s="172"/>
      <c r="R955" s="174"/>
      <c r="S955" s="173"/>
      <c r="T955" s="173"/>
      <c r="U955" s="174"/>
      <c r="V955" s="171"/>
      <c r="W955" s="174"/>
      <c r="X955" s="201"/>
      <c r="Y955" s="153"/>
      <c r="Z955" s="153"/>
      <c r="AA955" s="153"/>
      <c r="AB955" s="153"/>
      <c r="AC955" s="153"/>
      <c r="AD955" s="153"/>
      <c r="AE955" s="153"/>
      <c r="AF955" s="153"/>
      <c r="AG955" s="153"/>
      <c r="AH955" s="153"/>
      <c r="AI955" s="153"/>
      <c r="AJ955" s="153"/>
      <c r="AK955" s="153"/>
      <c r="AL955" s="153"/>
      <c r="AM955" s="153"/>
      <c r="AN955" s="153"/>
      <c r="AO955" s="153"/>
      <c r="AP955" s="153"/>
      <c r="AQ955" s="153"/>
      <c r="AR955" s="153"/>
      <c r="AS955" s="153"/>
      <c r="AT955" s="153"/>
      <c r="AU955" s="153"/>
      <c r="AV955" s="153"/>
      <c r="AW955" s="153"/>
      <c r="AX955" s="153"/>
      <c r="AY955" s="153"/>
      <c r="AZ955" s="153"/>
      <c r="BA955" s="153"/>
      <c r="BB955" s="153"/>
      <c r="BC955" s="153"/>
      <c r="BD955" s="153"/>
      <c r="BE955" s="153"/>
      <c r="BF955" s="153"/>
      <c r="BG955" s="153"/>
      <c r="BH955" s="153"/>
      <c r="BI955" s="153"/>
      <c r="BJ955" s="153"/>
      <c r="BK955" s="153"/>
      <c r="BL955" s="153"/>
      <c r="BM955" s="154"/>
      <c r="BN955" s="154"/>
      <c r="BO955" s="154"/>
      <c r="BP955" s="154"/>
      <c r="BQ955" s="154"/>
      <c r="BR955" s="154"/>
      <c r="BS955" s="154"/>
      <c r="BT955" s="154"/>
      <c r="BU955" s="154"/>
      <c r="BV955" s="154"/>
    </row>
    <row r="956" spans="9:74" s="168" customFormat="1">
      <c r="I956" s="196"/>
      <c r="J956" s="201"/>
      <c r="L956" s="170"/>
      <c r="M956" s="171"/>
      <c r="N956" s="171"/>
      <c r="O956" s="171"/>
      <c r="P956" s="172"/>
      <c r="Q956" s="172"/>
      <c r="R956" s="174"/>
      <c r="S956" s="173"/>
      <c r="T956" s="173"/>
      <c r="U956" s="174"/>
      <c r="V956" s="171"/>
      <c r="W956" s="174"/>
      <c r="X956" s="201"/>
      <c r="Y956" s="153"/>
      <c r="Z956" s="153"/>
      <c r="AA956" s="153"/>
      <c r="AB956" s="153"/>
      <c r="AC956" s="153"/>
      <c r="AD956" s="153"/>
      <c r="AE956" s="153"/>
      <c r="AF956" s="153"/>
      <c r="AG956" s="153"/>
      <c r="AH956" s="153"/>
      <c r="AI956" s="153"/>
      <c r="AJ956" s="153"/>
      <c r="AK956" s="153"/>
      <c r="AL956" s="153"/>
      <c r="AM956" s="153"/>
      <c r="AN956" s="153"/>
      <c r="AO956" s="153"/>
      <c r="AP956" s="153"/>
      <c r="AQ956" s="153"/>
      <c r="AR956" s="153"/>
      <c r="AS956" s="153"/>
      <c r="AT956" s="153"/>
      <c r="AU956" s="153"/>
      <c r="AV956" s="153"/>
      <c r="AW956" s="153"/>
      <c r="AX956" s="153"/>
      <c r="AY956" s="153"/>
      <c r="AZ956" s="153"/>
      <c r="BA956" s="153"/>
      <c r="BB956" s="153"/>
      <c r="BC956" s="153"/>
      <c r="BD956" s="153"/>
      <c r="BE956" s="153"/>
      <c r="BF956" s="153"/>
      <c r="BG956" s="153"/>
      <c r="BH956" s="153"/>
      <c r="BI956" s="153"/>
      <c r="BJ956" s="153"/>
      <c r="BK956" s="153"/>
      <c r="BL956" s="153"/>
      <c r="BM956" s="154"/>
      <c r="BN956" s="154"/>
      <c r="BO956" s="154"/>
      <c r="BP956" s="154"/>
      <c r="BQ956" s="154"/>
      <c r="BR956" s="154"/>
      <c r="BS956" s="154"/>
      <c r="BT956" s="154"/>
      <c r="BU956" s="154"/>
      <c r="BV956" s="154"/>
    </row>
    <row r="957" spans="9:74" s="168" customFormat="1">
      <c r="I957" s="196"/>
      <c r="J957" s="201"/>
      <c r="L957" s="170"/>
      <c r="M957" s="171"/>
      <c r="N957" s="171"/>
      <c r="O957" s="171"/>
      <c r="P957" s="172"/>
      <c r="Q957" s="172"/>
      <c r="R957" s="174"/>
      <c r="S957" s="173"/>
      <c r="T957" s="173"/>
      <c r="U957" s="174"/>
      <c r="V957" s="171"/>
      <c r="W957" s="174"/>
      <c r="X957" s="201"/>
      <c r="Y957" s="153"/>
      <c r="Z957" s="153"/>
      <c r="AA957" s="153"/>
      <c r="AB957" s="153"/>
      <c r="AC957" s="153"/>
      <c r="AD957" s="153"/>
      <c r="AE957" s="153"/>
      <c r="AF957" s="153"/>
      <c r="AG957" s="153"/>
      <c r="AH957" s="153"/>
      <c r="AI957" s="153"/>
      <c r="AJ957" s="153"/>
      <c r="AK957" s="153"/>
      <c r="AL957" s="153"/>
      <c r="AM957" s="153"/>
      <c r="AN957" s="153"/>
      <c r="AO957" s="153"/>
      <c r="AP957" s="153"/>
      <c r="AQ957" s="153"/>
      <c r="AR957" s="153"/>
      <c r="AS957" s="153"/>
      <c r="AT957" s="153"/>
      <c r="AU957" s="153"/>
      <c r="AV957" s="153"/>
      <c r="AW957" s="153"/>
      <c r="AX957" s="153"/>
      <c r="AY957" s="153"/>
      <c r="AZ957" s="153"/>
      <c r="BA957" s="153"/>
      <c r="BB957" s="153"/>
      <c r="BC957" s="153"/>
      <c r="BD957" s="153"/>
      <c r="BE957" s="153"/>
      <c r="BF957" s="153"/>
      <c r="BG957" s="153"/>
      <c r="BH957" s="153"/>
      <c r="BI957" s="153"/>
      <c r="BJ957" s="153"/>
      <c r="BK957" s="153"/>
      <c r="BL957" s="153"/>
      <c r="BM957" s="154"/>
      <c r="BN957" s="154"/>
      <c r="BO957" s="154"/>
      <c r="BP957" s="154"/>
      <c r="BQ957" s="154"/>
      <c r="BR957" s="154"/>
      <c r="BS957" s="154"/>
      <c r="BT957" s="154"/>
      <c r="BU957" s="154"/>
      <c r="BV957" s="154"/>
    </row>
    <row r="958" spans="9:74" s="168" customFormat="1">
      <c r="I958" s="196"/>
      <c r="J958" s="201"/>
      <c r="L958" s="170"/>
      <c r="M958" s="171"/>
      <c r="N958" s="171"/>
      <c r="O958" s="171"/>
      <c r="P958" s="172"/>
      <c r="Q958" s="172"/>
      <c r="R958" s="174"/>
      <c r="S958" s="173"/>
      <c r="T958" s="173"/>
      <c r="U958" s="174"/>
      <c r="V958" s="171"/>
      <c r="W958" s="174"/>
      <c r="X958" s="201"/>
      <c r="Y958" s="153"/>
      <c r="Z958" s="153"/>
      <c r="AA958" s="153"/>
      <c r="AB958" s="153"/>
      <c r="AC958" s="153"/>
      <c r="AD958" s="153"/>
      <c r="AE958" s="153"/>
      <c r="AF958" s="153"/>
      <c r="AG958" s="153"/>
      <c r="AH958" s="153"/>
      <c r="AI958" s="153"/>
      <c r="AJ958" s="153"/>
      <c r="AK958" s="153"/>
      <c r="AL958" s="153"/>
      <c r="AM958" s="153"/>
      <c r="AN958" s="153"/>
      <c r="AO958" s="153"/>
      <c r="AP958" s="153"/>
      <c r="AQ958" s="153"/>
      <c r="AR958" s="153"/>
      <c r="AS958" s="153"/>
      <c r="AT958" s="153"/>
      <c r="AU958" s="153"/>
      <c r="AV958" s="153"/>
      <c r="AW958" s="153"/>
      <c r="AX958" s="153"/>
      <c r="AY958" s="153"/>
      <c r="AZ958" s="153"/>
      <c r="BA958" s="153"/>
      <c r="BB958" s="153"/>
      <c r="BC958" s="153"/>
      <c r="BD958" s="153"/>
      <c r="BE958" s="153"/>
      <c r="BF958" s="153"/>
      <c r="BG958" s="153"/>
      <c r="BH958" s="153"/>
      <c r="BI958" s="153"/>
      <c r="BJ958" s="153"/>
      <c r="BK958" s="153"/>
      <c r="BL958" s="153"/>
      <c r="BM958" s="154"/>
      <c r="BN958" s="154"/>
      <c r="BO958" s="154"/>
      <c r="BP958" s="154"/>
      <c r="BQ958" s="154"/>
      <c r="BR958" s="154"/>
      <c r="BS958" s="154"/>
      <c r="BT958" s="154"/>
      <c r="BU958" s="154"/>
      <c r="BV958" s="154"/>
    </row>
    <row r="959" spans="9:74" s="168" customFormat="1">
      <c r="I959" s="196"/>
      <c r="J959" s="201"/>
      <c r="L959" s="170"/>
      <c r="M959" s="171"/>
      <c r="N959" s="171"/>
      <c r="O959" s="171"/>
      <c r="P959" s="172"/>
      <c r="Q959" s="172"/>
      <c r="R959" s="174"/>
      <c r="S959" s="173"/>
      <c r="T959" s="173"/>
      <c r="U959" s="174"/>
      <c r="V959" s="171"/>
      <c r="W959" s="174"/>
      <c r="X959" s="201"/>
      <c r="Y959" s="153"/>
      <c r="Z959" s="153"/>
      <c r="AA959" s="153"/>
      <c r="AB959" s="153"/>
      <c r="AC959" s="153"/>
      <c r="AD959" s="153"/>
      <c r="AE959" s="153"/>
      <c r="AF959" s="153"/>
      <c r="AG959" s="153"/>
      <c r="AH959" s="153"/>
      <c r="AI959" s="153"/>
      <c r="AJ959" s="153"/>
      <c r="AK959" s="153"/>
      <c r="AL959" s="153"/>
      <c r="AM959" s="153"/>
      <c r="AN959" s="153"/>
      <c r="AO959" s="153"/>
      <c r="AP959" s="153"/>
      <c r="AQ959" s="153"/>
      <c r="AR959" s="153"/>
      <c r="AS959" s="153"/>
      <c r="AT959" s="153"/>
      <c r="AU959" s="153"/>
      <c r="AV959" s="153"/>
      <c r="AW959" s="153"/>
      <c r="AX959" s="153"/>
      <c r="AY959" s="153"/>
      <c r="AZ959" s="153"/>
      <c r="BA959" s="153"/>
      <c r="BB959" s="153"/>
      <c r="BC959" s="153"/>
      <c r="BD959" s="153"/>
      <c r="BE959" s="153"/>
      <c r="BF959" s="153"/>
      <c r="BG959" s="153"/>
      <c r="BH959" s="153"/>
      <c r="BI959" s="153"/>
      <c r="BJ959" s="153"/>
      <c r="BK959" s="153"/>
      <c r="BL959" s="153"/>
      <c r="BM959" s="154"/>
      <c r="BN959" s="154"/>
      <c r="BO959" s="154"/>
      <c r="BP959" s="154"/>
      <c r="BQ959" s="154"/>
      <c r="BR959" s="154"/>
      <c r="BS959" s="154"/>
      <c r="BT959" s="154"/>
      <c r="BU959" s="154"/>
      <c r="BV959" s="154"/>
    </row>
    <row r="960" spans="9:74" s="168" customFormat="1">
      <c r="I960" s="196"/>
      <c r="J960" s="201"/>
      <c r="L960" s="170"/>
      <c r="M960" s="171"/>
      <c r="N960" s="171"/>
      <c r="O960" s="171"/>
      <c r="P960" s="172"/>
      <c r="Q960" s="172"/>
      <c r="R960" s="174"/>
      <c r="S960" s="173"/>
      <c r="T960" s="173"/>
      <c r="U960" s="174"/>
      <c r="V960" s="171"/>
      <c r="W960" s="174"/>
      <c r="X960" s="201"/>
      <c r="Y960" s="153"/>
      <c r="Z960" s="153"/>
      <c r="AA960" s="153"/>
      <c r="AB960" s="153"/>
      <c r="AC960" s="153"/>
      <c r="AD960" s="153"/>
      <c r="AE960" s="153"/>
      <c r="AF960" s="153"/>
      <c r="AG960" s="153"/>
      <c r="AH960" s="153"/>
      <c r="AI960" s="153"/>
      <c r="AJ960" s="153"/>
      <c r="AK960" s="153"/>
      <c r="AL960" s="153"/>
      <c r="AM960" s="153"/>
      <c r="AN960" s="153"/>
      <c r="AO960" s="153"/>
      <c r="AP960" s="153"/>
      <c r="AQ960" s="153"/>
      <c r="AR960" s="153"/>
      <c r="AS960" s="153"/>
      <c r="AT960" s="153"/>
      <c r="AU960" s="153"/>
      <c r="AV960" s="153"/>
      <c r="AW960" s="153"/>
      <c r="AX960" s="153"/>
      <c r="AY960" s="153"/>
      <c r="AZ960" s="153"/>
      <c r="BA960" s="153"/>
      <c r="BB960" s="153"/>
      <c r="BC960" s="153"/>
      <c r="BD960" s="153"/>
      <c r="BE960" s="153"/>
      <c r="BF960" s="153"/>
      <c r="BG960" s="153"/>
      <c r="BH960" s="153"/>
      <c r="BI960" s="153"/>
      <c r="BJ960" s="153"/>
      <c r="BK960" s="153"/>
      <c r="BL960" s="153"/>
      <c r="BM960" s="154"/>
      <c r="BN960" s="154"/>
      <c r="BO960" s="154"/>
      <c r="BP960" s="154"/>
      <c r="BQ960" s="154"/>
      <c r="BR960" s="154"/>
      <c r="BS960" s="154"/>
      <c r="BT960" s="154"/>
      <c r="BU960" s="154"/>
      <c r="BV960" s="154"/>
    </row>
    <row r="961" spans="9:74" s="168" customFormat="1">
      <c r="I961" s="196"/>
      <c r="J961" s="201"/>
      <c r="L961" s="170"/>
      <c r="M961" s="171"/>
      <c r="N961" s="171"/>
      <c r="O961" s="171"/>
      <c r="P961" s="172"/>
      <c r="Q961" s="172"/>
      <c r="R961" s="174"/>
      <c r="S961" s="173"/>
      <c r="T961" s="173"/>
      <c r="U961" s="174"/>
      <c r="V961" s="171"/>
      <c r="W961" s="174"/>
      <c r="X961" s="201"/>
      <c r="Y961" s="153"/>
      <c r="Z961" s="153"/>
      <c r="AA961" s="153"/>
      <c r="AB961" s="153"/>
      <c r="AC961" s="153"/>
      <c r="AD961" s="153"/>
      <c r="AE961" s="153"/>
      <c r="AF961" s="153"/>
      <c r="AG961" s="153"/>
      <c r="AH961" s="153"/>
      <c r="AI961" s="153"/>
      <c r="AJ961" s="153"/>
      <c r="AK961" s="153"/>
      <c r="AL961" s="153"/>
      <c r="AM961" s="153"/>
      <c r="AN961" s="153"/>
      <c r="AO961" s="153"/>
      <c r="AP961" s="153"/>
      <c r="AQ961" s="153"/>
      <c r="AR961" s="153"/>
      <c r="AS961" s="153"/>
      <c r="AT961" s="153"/>
      <c r="AU961" s="153"/>
      <c r="AV961" s="153"/>
      <c r="AW961" s="153"/>
      <c r="AX961" s="153"/>
      <c r="AY961" s="153"/>
      <c r="AZ961" s="153"/>
      <c r="BA961" s="153"/>
      <c r="BB961" s="153"/>
      <c r="BC961" s="153"/>
      <c r="BD961" s="153"/>
      <c r="BE961" s="153"/>
      <c r="BF961" s="153"/>
      <c r="BG961" s="153"/>
      <c r="BH961" s="153"/>
      <c r="BI961" s="153"/>
      <c r="BJ961" s="153"/>
      <c r="BK961" s="153"/>
      <c r="BL961" s="153"/>
      <c r="BM961" s="154"/>
      <c r="BN961" s="154"/>
      <c r="BO961" s="154"/>
      <c r="BP961" s="154"/>
      <c r="BQ961" s="154"/>
      <c r="BR961" s="154"/>
      <c r="BS961" s="154"/>
      <c r="BT961" s="154"/>
      <c r="BU961" s="154"/>
      <c r="BV961" s="154"/>
    </row>
    <row r="962" spans="9:74" s="168" customFormat="1">
      <c r="I962" s="196"/>
      <c r="J962" s="201"/>
      <c r="L962" s="170"/>
      <c r="M962" s="171"/>
      <c r="N962" s="171"/>
      <c r="O962" s="171"/>
      <c r="P962" s="172"/>
      <c r="Q962" s="172"/>
      <c r="R962" s="174"/>
      <c r="S962" s="173"/>
      <c r="T962" s="173"/>
      <c r="U962" s="174"/>
      <c r="V962" s="171"/>
      <c r="W962" s="174"/>
      <c r="X962" s="201"/>
      <c r="Y962" s="153"/>
      <c r="Z962" s="153"/>
      <c r="AA962" s="153"/>
      <c r="AB962" s="153"/>
      <c r="AC962" s="153"/>
      <c r="AD962" s="153"/>
      <c r="AE962" s="153"/>
      <c r="AF962" s="153"/>
      <c r="AG962" s="153"/>
      <c r="AH962" s="153"/>
      <c r="AI962" s="153"/>
      <c r="AJ962" s="153"/>
      <c r="AK962" s="153"/>
      <c r="AL962" s="153"/>
      <c r="AM962" s="153"/>
      <c r="AN962" s="153"/>
      <c r="AO962" s="153"/>
      <c r="AP962" s="153"/>
      <c r="AQ962" s="153"/>
      <c r="AR962" s="153"/>
      <c r="AS962" s="153"/>
      <c r="AT962" s="153"/>
      <c r="AU962" s="153"/>
      <c r="AV962" s="153"/>
      <c r="AW962" s="153"/>
      <c r="AX962" s="153"/>
      <c r="AY962" s="153"/>
      <c r="AZ962" s="153"/>
      <c r="BA962" s="153"/>
      <c r="BB962" s="153"/>
      <c r="BC962" s="153"/>
      <c r="BD962" s="153"/>
      <c r="BE962" s="153"/>
      <c r="BF962" s="153"/>
      <c r="BG962" s="153"/>
      <c r="BH962" s="153"/>
      <c r="BI962" s="153"/>
      <c r="BJ962" s="153"/>
      <c r="BK962" s="153"/>
      <c r="BL962" s="153"/>
      <c r="BM962" s="154"/>
      <c r="BN962" s="154"/>
      <c r="BO962" s="154"/>
      <c r="BP962" s="154"/>
      <c r="BQ962" s="154"/>
      <c r="BR962" s="154"/>
      <c r="BS962" s="154"/>
      <c r="BT962" s="154"/>
      <c r="BU962" s="154"/>
      <c r="BV962" s="154"/>
    </row>
    <row r="963" spans="9:74" s="168" customFormat="1">
      <c r="I963" s="196"/>
      <c r="J963" s="201"/>
      <c r="L963" s="170"/>
      <c r="M963" s="171"/>
      <c r="N963" s="171"/>
      <c r="O963" s="171"/>
      <c r="P963" s="172"/>
      <c r="Q963" s="172"/>
      <c r="R963" s="174"/>
      <c r="S963" s="173"/>
      <c r="T963" s="173"/>
      <c r="U963" s="174"/>
      <c r="V963" s="171"/>
      <c r="W963" s="174"/>
      <c r="X963" s="201"/>
      <c r="Y963" s="153"/>
      <c r="Z963" s="153"/>
      <c r="AA963" s="153"/>
      <c r="AB963" s="153"/>
      <c r="AC963" s="153"/>
      <c r="AD963" s="153"/>
      <c r="AE963" s="153"/>
      <c r="AF963" s="153"/>
      <c r="AG963" s="153"/>
      <c r="AH963" s="153"/>
      <c r="AI963" s="153"/>
      <c r="AJ963" s="153"/>
      <c r="AK963" s="153"/>
      <c r="AL963" s="153"/>
      <c r="AM963" s="153"/>
      <c r="AN963" s="153"/>
      <c r="AO963" s="153"/>
      <c r="AP963" s="153"/>
      <c r="AQ963" s="153"/>
      <c r="AR963" s="153"/>
      <c r="AS963" s="153"/>
      <c r="AT963" s="153"/>
      <c r="AU963" s="153"/>
      <c r="AV963" s="153"/>
      <c r="AW963" s="153"/>
      <c r="AX963" s="153"/>
      <c r="AY963" s="153"/>
      <c r="AZ963" s="153"/>
      <c r="BA963" s="153"/>
      <c r="BB963" s="153"/>
      <c r="BC963" s="153"/>
      <c r="BD963" s="153"/>
      <c r="BE963" s="153"/>
      <c r="BF963" s="153"/>
      <c r="BG963" s="153"/>
      <c r="BH963" s="153"/>
      <c r="BI963" s="153"/>
      <c r="BJ963" s="153"/>
      <c r="BK963" s="153"/>
      <c r="BL963" s="153"/>
      <c r="BM963" s="154"/>
      <c r="BN963" s="154"/>
      <c r="BO963" s="154"/>
      <c r="BP963" s="154"/>
      <c r="BQ963" s="154"/>
      <c r="BR963" s="154"/>
      <c r="BS963" s="154"/>
      <c r="BT963" s="154"/>
      <c r="BU963" s="154"/>
      <c r="BV963" s="154"/>
    </row>
    <row r="964" spans="9:74" s="168" customFormat="1">
      <c r="I964" s="196"/>
      <c r="J964" s="201"/>
      <c r="L964" s="170"/>
      <c r="M964" s="171"/>
      <c r="N964" s="171"/>
      <c r="O964" s="171"/>
      <c r="P964" s="172"/>
      <c r="Q964" s="172"/>
      <c r="R964" s="174"/>
      <c r="S964" s="173"/>
      <c r="T964" s="173"/>
      <c r="U964" s="174"/>
      <c r="V964" s="171"/>
      <c r="W964" s="174"/>
      <c r="X964" s="201"/>
      <c r="Y964" s="153"/>
      <c r="Z964" s="153"/>
      <c r="AA964" s="153"/>
      <c r="AB964" s="153"/>
      <c r="AC964" s="153"/>
      <c r="AD964" s="153"/>
      <c r="AE964" s="153"/>
      <c r="AF964" s="153"/>
      <c r="AG964" s="153"/>
      <c r="AH964" s="153"/>
      <c r="AI964" s="153"/>
      <c r="AJ964" s="153"/>
      <c r="AK964" s="153"/>
      <c r="AL964" s="153"/>
      <c r="AM964" s="153"/>
      <c r="AN964" s="153"/>
      <c r="AO964" s="153"/>
      <c r="AP964" s="153"/>
      <c r="AQ964" s="153"/>
      <c r="AR964" s="153"/>
      <c r="AS964" s="153"/>
      <c r="AT964" s="153"/>
      <c r="AU964" s="153"/>
      <c r="AV964" s="153"/>
      <c r="AW964" s="153"/>
      <c r="AX964" s="153"/>
      <c r="AY964" s="153"/>
      <c r="AZ964" s="153"/>
      <c r="BA964" s="153"/>
      <c r="BB964" s="153"/>
      <c r="BC964" s="153"/>
      <c r="BD964" s="153"/>
      <c r="BE964" s="153"/>
      <c r="BF964" s="153"/>
      <c r="BG964" s="153"/>
      <c r="BH964" s="153"/>
      <c r="BI964" s="153"/>
      <c r="BJ964" s="153"/>
      <c r="BK964" s="153"/>
      <c r="BL964" s="153"/>
      <c r="BM964" s="154"/>
      <c r="BN964" s="154"/>
      <c r="BO964" s="154"/>
      <c r="BP964" s="154"/>
      <c r="BQ964" s="154"/>
      <c r="BR964" s="154"/>
      <c r="BS964" s="154"/>
      <c r="BT964" s="154"/>
      <c r="BU964" s="154"/>
      <c r="BV964" s="154"/>
    </row>
    <row r="965" spans="9:74" s="168" customFormat="1">
      <c r="I965" s="196"/>
      <c r="J965" s="201"/>
      <c r="L965" s="170"/>
      <c r="M965" s="171"/>
      <c r="N965" s="171"/>
      <c r="O965" s="171"/>
      <c r="P965" s="172"/>
      <c r="Q965" s="172"/>
      <c r="R965" s="174"/>
      <c r="S965" s="173"/>
      <c r="T965" s="173"/>
      <c r="U965" s="174"/>
      <c r="V965" s="171"/>
      <c r="W965" s="174"/>
      <c r="X965" s="201"/>
      <c r="Y965" s="153"/>
      <c r="Z965" s="153"/>
      <c r="AA965" s="153"/>
      <c r="AB965" s="153"/>
      <c r="AC965" s="153"/>
      <c r="AD965" s="153"/>
      <c r="AE965" s="153"/>
      <c r="AF965" s="153"/>
      <c r="AG965" s="153"/>
      <c r="AH965" s="153"/>
      <c r="AI965" s="153"/>
      <c r="AJ965" s="153"/>
      <c r="AK965" s="153"/>
      <c r="AL965" s="153"/>
      <c r="AM965" s="153"/>
      <c r="AN965" s="153"/>
      <c r="AO965" s="153"/>
      <c r="AP965" s="153"/>
      <c r="AQ965" s="153"/>
      <c r="AR965" s="153"/>
      <c r="AS965" s="153"/>
      <c r="AT965" s="153"/>
      <c r="AU965" s="153"/>
      <c r="AV965" s="153"/>
      <c r="AW965" s="153"/>
      <c r="AX965" s="153"/>
      <c r="AY965" s="153"/>
      <c r="AZ965" s="153"/>
      <c r="BA965" s="153"/>
      <c r="BB965" s="153"/>
      <c r="BC965" s="153"/>
      <c r="BD965" s="153"/>
      <c r="BE965" s="153"/>
      <c r="BF965" s="153"/>
      <c r="BG965" s="153"/>
      <c r="BH965" s="153"/>
      <c r="BI965" s="153"/>
      <c r="BJ965" s="153"/>
      <c r="BK965" s="153"/>
      <c r="BL965" s="153"/>
      <c r="BM965" s="154"/>
      <c r="BN965" s="154"/>
      <c r="BO965" s="154"/>
      <c r="BP965" s="154"/>
      <c r="BQ965" s="154"/>
      <c r="BR965" s="154"/>
      <c r="BS965" s="154"/>
      <c r="BT965" s="154"/>
      <c r="BU965" s="154"/>
      <c r="BV965" s="154"/>
    </row>
    <row r="966" spans="9:74" s="168" customFormat="1">
      <c r="I966" s="196"/>
      <c r="J966" s="201"/>
      <c r="L966" s="170"/>
      <c r="M966" s="171"/>
      <c r="N966" s="171"/>
      <c r="O966" s="171"/>
      <c r="P966" s="172"/>
      <c r="Q966" s="172"/>
      <c r="R966" s="174"/>
      <c r="S966" s="173"/>
      <c r="T966" s="173"/>
      <c r="U966" s="174"/>
      <c r="V966" s="171"/>
      <c r="W966" s="174"/>
      <c r="X966" s="201"/>
      <c r="Y966" s="153"/>
      <c r="Z966" s="153"/>
      <c r="AA966" s="153"/>
      <c r="AB966" s="153"/>
      <c r="AC966" s="153"/>
      <c r="AD966" s="153"/>
      <c r="AE966" s="153"/>
      <c r="AF966" s="153"/>
      <c r="AG966" s="153"/>
      <c r="AH966" s="153"/>
      <c r="AI966" s="153"/>
      <c r="AJ966" s="153"/>
      <c r="AK966" s="153"/>
      <c r="AL966" s="153"/>
      <c r="AM966" s="153"/>
      <c r="AN966" s="153"/>
      <c r="AO966" s="153"/>
      <c r="AP966" s="153"/>
      <c r="AQ966" s="153"/>
      <c r="AR966" s="153"/>
      <c r="AS966" s="153"/>
      <c r="AT966" s="153"/>
      <c r="AU966" s="153"/>
      <c r="AV966" s="153"/>
      <c r="AW966" s="153"/>
      <c r="AX966" s="153"/>
      <c r="AY966" s="153"/>
      <c r="AZ966" s="153"/>
      <c r="BA966" s="153"/>
      <c r="BB966" s="153"/>
      <c r="BC966" s="153"/>
      <c r="BD966" s="153"/>
      <c r="BE966" s="153"/>
      <c r="BF966" s="153"/>
      <c r="BG966" s="153"/>
      <c r="BH966" s="153"/>
      <c r="BI966" s="153"/>
      <c r="BJ966" s="153"/>
      <c r="BK966" s="153"/>
      <c r="BL966" s="153"/>
      <c r="BM966" s="154"/>
      <c r="BN966" s="154"/>
      <c r="BO966" s="154"/>
      <c r="BP966" s="154"/>
      <c r="BQ966" s="154"/>
      <c r="BR966" s="154"/>
      <c r="BS966" s="154"/>
      <c r="BT966" s="154"/>
      <c r="BU966" s="154"/>
      <c r="BV966" s="154"/>
    </row>
    <row r="967" spans="9:74" s="168" customFormat="1">
      <c r="I967" s="196"/>
      <c r="J967" s="201"/>
      <c r="L967" s="170"/>
      <c r="M967" s="171"/>
      <c r="N967" s="171"/>
      <c r="O967" s="171"/>
      <c r="P967" s="172"/>
      <c r="Q967" s="172"/>
      <c r="R967" s="174"/>
      <c r="S967" s="173"/>
      <c r="T967" s="173"/>
      <c r="U967" s="174"/>
      <c r="V967" s="171"/>
      <c r="W967" s="174"/>
      <c r="X967" s="201"/>
      <c r="Y967" s="153"/>
      <c r="Z967" s="153"/>
      <c r="AA967" s="153"/>
      <c r="AB967" s="153"/>
      <c r="AC967" s="153"/>
      <c r="AD967" s="153"/>
      <c r="AE967" s="153"/>
      <c r="AF967" s="153"/>
      <c r="AG967" s="153"/>
      <c r="AH967" s="153"/>
      <c r="AI967" s="153"/>
      <c r="AJ967" s="153"/>
      <c r="AK967" s="153"/>
      <c r="AL967" s="153"/>
      <c r="AM967" s="153"/>
      <c r="AN967" s="153"/>
      <c r="AO967" s="153"/>
      <c r="AP967" s="153"/>
      <c r="AQ967" s="153"/>
      <c r="AR967" s="153"/>
      <c r="AS967" s="153"/>
      <c r="AT967" s="153"/>
      <c r="AU967" s="153"/>
      <c r="AV967" s="153"/>
      <c r="AW967" s="153"/>
      <c r="AX967" s="153"/>
      <c r="AY967" s="153"/>
      <c r="AZ967" s="153"/>
      <c r="BA967" s="153"/>
      <c r="BB967" s="153"/>
      <c r="BC967" s="153"/>
      <c r="BD967" s="153"/>
      <c r="BE967" s="153"/>
      <c r="BF967" s="153"/>
      <c r="BG967" s="153"/>
      <c r="BH967" s="153"/>
      <c r="BI967" s="153"/>
      <c r="BJ967" s="153"/>
      <c r="BK967" s="153"/>
      <c r="BL967" s="153"/>
      <c r="BM967" s="154"/>
      <c r="BN967" s="154"/>
      <c r="BO967" s="154"/>
      <c r="BP967" s="154"/>
      <c r="BQ967" s="154"/>
      <c r="BR967" s="154"/>
      <c r="BS967" s="154"/>
      <c r="BT967" s="154"/>
      <c r="BU967" s="154"/>
      <c r="BV967" s="154"/>
    </row>
    <row r="968" spans="9:74" s="168" customFormat="1">
      <c r="I968" s="196"/>
      <c r="J968" s="201"/>
      <c r="L968" s="170"/>
      <c r="M968" s="171"/>
      <c r="N968" s="171"/>
      <c r="O968" s="171"/>
      <c r="P968" s="172"/>
      <c r="Q968" s="172"/>
      <c r="R968" s="174"/>
      <c r="S968" s="173"/>
      <c r="T968" s="173"/>
      <c r="U968" s="174"/>
      <c r="V968" s="171"/>
      <c r="W968" s="174"/>
      <c r="X968" s="201"/>
      <c r="Y968" s="153"/>
      <c r="Z968" s="153"/>
      <c r="AA968" s="153"/>
      <c r="AB968" s="153"/>
      <c r="AC968" s="153"/>
      <c r="AD968" s="153"/>
      <c r="AE968" s="153"/>
      <c r="AF968" s="153"/>
      <c r="AG968" s="153"/>
      <c r="AH968" s="153"/>
      <c r="AI968" s="153"/>
      <c r="AJ968" s="153"/>
      <c r="AK968" s="153"/>
      <c r="AL968" s="153"/>
      <c r="AM968" s="153"/>
      <c r="AN968" s="153"/>
      <c r="AO968" s="153"/>
      <c r="AP968" s="153"/>
      <c r="AQ968" s="153"/>
      <c r="AR968" s="153"/>
      <c r="AS968" s="153"/>
      <c r="AT968" s="153"/>
      <c r="AU968" s="153"/>
      <c r="AV968" s="153"/>
      <c r="AW968" s="153"/>
      <c r="AX968" s="153"/>
      <c r="AY968" s="153"/>
      <c r="AZ968" s="153"/>
      <c r="BA968" s="153"/>
      <c r="BB968" s="153"/>
      <c r="BC968" s="153"/>
      <c r="BD968" s="153"/>
      <c r="BE968" s="153"/>
      <c r="BF968" s="153"/>
      <c r="BG968" s="153"/>
      <c r="BH968" s="153"/>
      <c r="BI968" s="153"/>
      <c r="BJ968" s="153"/>
      <c r="BK968" s="153"/>
      <c r="BL968" s="153"/>
      <c r="BM968" s="154"/>
      <c r="BN968" s="154"/>
      <c r="BO968" s="154"/>
      <c r="BP968" s="154"/>
      <c r="BQ968" s="154"/>
      <c r="BR968" s="154"/>
      <c r="BS968" s="154"/>
      <c r="BT968" s="154"/>
      <c r="BU968" s="154"/>
      <c r="BV968" s="154"/>
    </row>
    <row r="969" spans="9:74" s="168" customFormat="1">
      <c r="I969" s="196"/>
      <c r="J969" s="201"/>
      <c r="L969" s="170"/>
      <c r="M969" s="171"/>
      <c r="N969" s="171"/>
      <c r="O969" s="171"/>
      <c r="P969" s="172"/>
      <c r="Q969" s="172"/>
      <c r="R969" s="174"/>
      <c r="S969" s="173"/>
      <c r="T969" s="173"/>
      <c r="U969" s="174"/>
      <c r="V969" s="171"/>
      <c r="W969" s="174"/>
      <c r="X969" s="201"/>
      <c r="Y969" s="153"/>
      <c r="Z969" s="153"/>
      <c r="AA969" s="153"/>
      <c r="AB969" s="153"/>
      <c r="AC969" s="153"/>
      <c r="AD969" s="153"/>
      <c r="AE969" s="153"/>
      <c r="AF969" s="153"/>
      <c r="AG969" s="153"/>
      <c r="AH969" s="153"/>
      <c r="AI969" s="153"/>
      <c r="AJ969" s="153"/>
      <c r="AK969" s="153"/>
      <c r="AL969" s="153"/>
      <c r="AM969" s="153"/>
      <c r="AN969" s="153"/>
      <c r="AO969" s="153"/>
      <c r="AP969" s="153"/>
      <c r="AQ969" s="153"/>
      <c r="AR969" s="153"/>
      <c r="AS969" s="153"/>
      <c r="AT969" s="153"/>
      <c r="AU969" s="153"/>
      <c r="AV969" s="153"/>
      <c r="AW969" s="153"/>
      <c r="AX969" s="153"/>
      <c r="AY969" s="153"/>
      <c r="AZ969" s="153"/>
      <c r="BA969" s="153"/>
      <c r="BB969" s="153"/>
      <c r="BC969" s="153"/>
      <c r="BD969" s="153"/>
      <c r="BE969" s="153"/>
      <c r="BF969" s="153"/>
      <c r="BG969" s="153"/>
      <c r="BH969" s="153"/>
      <c r="BI969" s="153"/>
      <c r="BJ969" s="153"/>
      <c r="BK969" s="153"/>
      <c r="BL969" s="153"/>
      <c r="BM969" s="154"/>
      <c r="BN969" s="154"/>
      <c r="BO969" s="154"/>
      <c r="BP969" s="154"/>
      <c r="BQ969" s="154"/>
      <c r="BR969" s="154"/>
      <c r="BS969" s="154"/>
      <c r="BT969" s="154"/>
      <c r="BU969" s="154"/>
      <c r="BV969" s="154"/>
    </row>
    <row r="970" spans="9:74" s="168" customFormat="1">
      <c r="I970" s="196"/>
      <c r="J970" s="201"/>
      <c r="L970" s="170"/>
      <c r="M970" s="171"/>
      <c r="N970" s="171"/>
      <c r="O970" s="171"/>
      <c r="P970" s="172"/>
      <c r="Q970" s="172"/>
      <c r="R970" s="174"/>
      <c r="S970" s="173"/>
      <c r="T970" s="173"/>
      <c r="U970" s="174"/>
      <c r="V970" s="171"/>
      <c r="W970" s="174"/>
      <c r="X970" s="201"/>
      <c r="Y970" s="153"/>
      <c r="Z970" s="153"/>
      <c r="AA970" s="153"/>
      <c r="AB970" s="153"/>
      <c r="AC970" s="153"/>
      <c r="AD970" s="153"/>
      <c r="AE970" s="153"/>
      <c r="AF970" s="153"/>
      <c r="AG970" s="153"/>
      <c r="AH970" s="153"/>
      <c r="AI970" s="153"/>
      <c r="AJ970" s="153"/>
      <c r="AK970" s="153"/>
      <c r="AL970" s="153"/>
      <c r="AM970" s="153"/>
      <c r="AN970" s="153"/>
      <c r="AO970" s="153"/>
      <c r="AP970" s="153"/>
      <c r="AQ970" s="153"/>
      <c r="AR970" s="153"/>
      <c r="AS970" s="153"/>
      <c r="AT970" s="153"/>
      <c r="AU970" s="153"/>
      <c r="AV970" s="153"/>
      <c r="AW970" s="153"/>
      <c r="AX970" s="153"/>
      <c r="AY970" s="153"/>
      <c r="AZ970" s="153"/>
      <c r="BA970" s="153"/>
      <c r="BB970" s="153"/>
      <c r="BC970" s="153"/>
      <c r="BD970" s="153"/>
      <c r="BE970" s="153"/>
      <c r="BF970" s="153"/>
      <c r="BG970" s="153"/>
      <c r="BH970" s="153"/>
      <c r="BI970" s="153"/>
      <c r="BJ970" s="153"/>
      <c r="BK970" s="153"/>
      <c r="BL970" s="153"/>
      <c r="BM970" s="154"/>
      <c r="BN970" s="154"/>
      <c r="BO970" s="154"/>
      <c r="BP970" s="154"/>
      <c r="BQ970" s="154"/>
      <c r="BR970" s="154"/>
      <c r="BS970" s="154"/>
      <c r="BT970" s="154"/>
      <c r="BU970" s="154"/>
      <c r="BV970" s="154"/>
    </row>
    <row r="971" spans="9:74" s="168" customFormat="1">
      <c r="I971" s="196"/>
      <c r="J971" s="201"/>
      <c r="L971" s="170"/>
      <c r="M971" s="171"/>
      <c r="N971" s="171"/>
      <c r="O971" s="171"/>
      <c r="P971" s="172"/>
      <c r="Q971" s="172"/>
      <c r="R971" s="174"/>
      <c r="S971" s="173"/>
      <c r="T971" s="173"/>
      <c r="U971" s="174"/>
      <c r="V971" s="171"/>
      <c r="W971" s="174"/>
      <c r="X971" s="201"/>
      <c r="Y971" s="153"/>
      <c r="Z971" s="153"/>
      <c r="AA971" s="153"/>
      <c r="AB971" s="153"/>
      <c r="AC971" s="153"/>
      <c r="AD971" s="153"/>
      <c r="AE971" s="153"/>
      <c r="AF971" s="153"/>
      <c r="AG971" s="153"/>
      <c r="AH971" s="153"/>
      <c r="AI971" s="153"/>
      <c r="AJ971" s="153"/>
      <c r="AK971" s="153"/>
      <c r="AL971" s="153"/>
      <c r="AM971" s="153"/>
      <c r="AN971" s="153"/>
      <c r="AO971" s="153"/>
      <c r="AP971" s="153"/>
      <c r="AQ971" s="153"/>
      <c r="AR971" s="153"/>
      <c r="AS971" s="153"/>
      <c r="AT971" s="153"/>
      <c r="AU971" s="153"/>
      <c r="AV971" s="153"/>
      <c r="AW971" s="153"/>
      <c r="AX971" s="153"/>
      <c r="AY971" s="153"/>
      <c r="AZ971" s="153"/>
      <c r="BA971" s="153"/>
      <c r="BB971" s="153"/>
      <c r="BC971" s="153"/>
      <c r="BD971" s="153"/>
      <c r="BE971" s="153"/>
      <c r="BF971" s="153"/>
      <c r="BG971" s="153"/>
      <c r="BH971" s="153"/>
      <c r="BI971" s="153"/>
      <c r="BJ971" s="153"/>
      <c r="BK971" s="153"/>
      <c r="BL971" s="153"/>
      <c r="BM971" s="154"/>
      <c r="BN971" s="154"/>
      <c r="BO971" s="154"/>
      <c r="BP971" s="154"/>
      <c r="BQ971" s="154"/>
      <c r="BR971" s="154"/>
      <c r="BS971" s="154"/>
      <c r="BT971" s="154"/>
      <c r="BU971" s="154"/>
      <c r="BV971" s="154"/>
    </row>
    <row r="972" spans="9:74" s="168" customFormat="1">
      <c r="I972" s="196"/>
      <c r="J972" s="201"/>
      <c r="L972" s="170"/>
      <c r="M972" s="171"/>
      <c r="N972" s="171"/>
      <c r="O972" s="171"/>
      <c r="P972" s="172"/>
      <c r="Q972" s="172"/>
      <c r="R972" s="174"/>
      <c r="S972" s="173"/>
      <c r="T972" s="173"/>
      <c r="U972" s="174"/>
      <c r="V972" s="171"/>
      <c r="W972" s="174"/>
      <c r="X972" s="201"/>
      <c r="Y972" s="153"/>
      <c r="Z972" s="153"/>
      <c r="AA972" s="153"/>
      <c r="AB972" s="153"/>
      <c r="AC972" s="153"/>
      <c r="AD972" s="153"/>
      <c r="AE972" s="153"/>
      <c r="AF972" s="153"/>
      <c r="AG972" s="153"/>
      <c r="AH972" s="153"/>
      <c r="AI972" s="153"/>
      <c r="AJ972" s="153"/>
      <c r="AK972" s="153"/>
      <c r="AL972" s="153"/>
      <c r="AM972" s="153"/>
      <c r="AN972" s="153"/>
      <c r="AO972" s="153"/>
      <c r="AP972" s="153"/>
      <c r="AQ972" s="153"/>
      <c r="AR972" s="153"/>
      <c r="AS972" s="153"/>
      <c r="AT972" s="153"/>
      <c r="AU972" s="153"/>
      <c r="AV972" s="153"/>
      <c r="AW972" s="153"/>
      <c r="AX972" s="153"/>
      <c r="AY972" s="153"/>
      <c r="AZ972" s="153"/>
      <c r="BA972" s="153"/>
      <c r="BB972" s="153"/>
      <c r="BC972" s="153"/>
      <c r="BD972" s="153"/>
      <c r="BE972" s="153"/>
      <c r="BF972" s="153"/>
      <c r="BG972" s="153"/>
      <c r="BH972" s="153"/>
      <c r="BI972" s="153"/>
      <c r="BJ972" s="153"/>
      <c r="BK972" s="153"/>
      <c r="BL972" s="153"/>
      <c r="BM972" s="154"/>
      <c r="BN972" s="154"/>
      <c r="BO972" s="154"/>
      <c r="BP972" s="154"/>
      <c r="BQ972" s="154"/>
      <c r="BR972" s="154"/>
      <c r="BS972" s="154"/>
      <c r="BT972" s="154"/>
      <c r="BU972" s="154"/>
      <c r="BV972" s="154"/>
    </row>
    <row r="973" spans="9:74" s="168" customFormat="1">
      <c r="I973" s="196"/>
      <c r="J973" s="201"/>
      <c r="L973" s="170"/>
      <c r="M973" s="171"/>
      <c r="N973" s="171"/>
      <c r="O973" s="171"/>
      <c r="P973" s="172"/>
      <c r="Q973" s="172"/>
      <c r="R973" s="174"/>
      <c r="S973" s="173"/>
      <c r="T973" s="173"/>
      <c r="U973" s="174"/>
      <c r="V973" s="171"/>
      <c r="W973" s="174"/>
      <c r="X973" s="201"/>
      <c r="Y973" s="153"/>
      <c r="Z973" s="153"/>
      <c r="AA973" s="153"/>
      <c r="AB973" s="153"/>
      <c r="AC973" s="153"/>
      <c r="AD973" s="153"/>
      <c r="AE973" s="153"/>
      <c r="AF973" s="153"/>
      <c r="AG973" s="153"/>
      <c r="AH973" s="153"/>
      <c r="AI973" s="153"/>
      <c r="AJ973" s="153"/>
      <c r="AK973" s="153"/>
      <c r="AL973" s="153"/>
      <c r="AM973" s="153"/>
      <c r="AN973" s="153"/>
      <c r="AO973" s="153"/>
      <c r="AP973" s="153"/>
      <c r="AQ973" s="153"/>
      <c r="AR973" s="153"/>
      <c r="AS973" s="153"/>
      <c r="AT973" s="153"/>
      <c r="AU973" s="153"/>
      <c r="AV973" s="153"/>
      <c r="AW973" s="153"/>
      <c r="AX973" s="153"/>
      <c r="AY973" s="153"/>
      <c r="AZ973" s="153"/>
      <c r="BA973" s="153"/>
      <c r="BB973" s="153"/>
      <c r="BC973" s="153"/>
      <c r="BD973" s="153"/>
      <c r="BE973" s="153"/>
      <c r="BF973" s="153"/>
      <c r="BG973" s="153"/>
      <c r="BH973" s="153"/>
      <c r="BI973" s="153"/>
      <c r="BJ973" s="153"/>
      <c r="BK973" s="153"/>
      <c r="BL973" s="153"/>
      <c r="BM973" s="154"/>
      <c r="BN973" s="154"/>
      <c r="BO973" s="154"/>
      <c r="BP973" s="154"/>
      <c r="BQ973" s="154"/>
      <c r="BR973" s="154"/>
      <c r="BS973" s="154"/>
      <c r="BT973" s="154"/>
      <c r="BU973" s="154"/>
      <c r="BV973" s="154"/>
    </row>
    <row r="974" spans="9:74" s="168" customFormat="1">
      <c r="I974" s="196"/>
      <c r="J974" s="201"/>
      <c r="L974" s="170"/>
      <c r="M974" s="171"/>
      <c r="N974" s="171"/>
      <c r="O974" s="171"/>
      <c r="P974" s="172"/>
      <c r="Q974" s="172"/>
      <c r="R974" s="174"/>
      <c r="S974" s="173"/>
      <c r="T974" s="173"/>
      <c r="U974" s="174"/>
      <c r="V974" s="171"/>
      <c r="W974" s="174"/>
      <c r="X974" s="201"/>
      <c r="Y974" s="153"/>
      <c r="Z974" s="153"/>
      <c r="AA974" s="153"/>
      <c r="AB974" s="153"/>
      <c r="AC974" s="153"/>
      <c r="AD974" s="153"/>
      <c r="AE974" s="153"/>
      <c r="AF974" s="153"/>
      <c r="AG974" s="153"/>
      <c r="AH974" s="153"/>
      <c r="AI974" s="153"/>
      <c r="AJ974" s="153"/>
      <c r="AK974" s="153"/>
      <c r="AL974" s="153"/>
      <c r="AM974" s="153"/>
      <c r="AN974" s="153"/>
      <c r="AO974" s="153"/>
      <c r="AP974" s="153"/>
      <c r="AQ974" s="153"/>
      <c r="AR974" s="153"/>
      <c r="AS974" s="153"/>
      <c r="AT974" s="153"/>
      <c r="AU974" s="153"/>
      <c r="AV974" s="153"/>
      <c r="AW974" s="153"/>
      <c r="AX974" s="153"/>
      <c r="AY974" s="153"/>
      <c r="AZ974" s="153"/>
      <c r="BA974" s="153"/>
      <c r="BB974" s="153"/>
      <c r="BC974" s="153"/>
      <c r="BD974" s="153"/>
      <c r="BE974" s="153"/>
      <c r="BF974" s="153"/>
      <c r="BG974" s="153"/>
      <c r="BH974" s="153"/>
      <c r="BI974" s="153"/>
      <c r="BJ974" s="153"/>
      <c r="BK974" s="153"/>
      <c r="BL974" s="153"/>
      <c r="BM974" s="154"/>
      <c r="BN974" s="154"/>
      <c r="BO974" s="154"/>
      <c r="BP974" s="154"/>
      <c r="BQ974" s="154"/>
      <c r="BR974" s="154"/>
      <c r="BS974" s="154"/>
      <c r="BT974" s="154"/>
      <c r="BU974" s="154"/>
      <c r="BV974" s="154"/>
    </row>
    <row r="975" spans="9:74" s="168" customFormat="1">
      <c r="I975" s="196"/>
      <c r="J975" s="201"/>
      <c r="L975" s="170"/>
      <c r="M975" s="171"/>
      <c r="N975" s="171"/>
      <c r="O975" s="171"/>
      <c r="P975" s="172"/>
      <c r="Q975" s="172"/>
      <c r="R975" s="174"/>
      <c r="S975" s="173"/>
      <c r="T975" s="173"/>
      <c r="U975" s="174"/>
      <c r="V975" s="171"/>
      <c r="W975" s="174"/>
      <c r="X975" s="201"/>
      <c r="Y975" s="153"/>
      <c r="Z975" s="153"/>
      <c r="AA975" s="153"/>
      <c r="AB975" s="153"/>
      <c r="AC975" s="153"/>
      <c r="AD975" s="153"/>
      <c r="AE975" s="153"/>
      <c r="AF975" s="153"/>
      <c r="AG975" s="153"/>
      <c r="AH975" s="153"/>
      <c r="AI975" s="153"/>
      <c r="AJ975" s="153"/>
      <c r="AK975" s="153"/>
      <c r="AL975" s="153"/>
      <c r="AM975" s="153"/>
      <c r="AN975" s="153"/>
      <c r="AO975" s="153"/>
      <c r="AP975" s="153"/>
      <c r="AQ975" s="153"/>
      <c r="AR975" s="153"/>
      <c r="AS975" s="153"/>
      <c r="AT975" s="153"/>
      <c r="AU975" s="153"/>
      <c r="AV975" s="153"/>
      <c r="AW975" s="153"/>
      <c r="AX975" s="153"/>
      <c r="AY975" s="153"/>
      <c r="AZ975" s="153"/>
      <c r="BA975" s="153"/>
      <c r="BB975" s="153"/>
      <c r="BC975" s="153"/>
      <c r="BD975" s="153"/>
      <c r="BE975" s="153"/>
      <c r="BF975" s="153"/>
      <c r="BG975" s="153"/>
      <c r="BH975" s="153"/>
      <c r="BI975" s="153"/>
      <c r="BJ975" s="153"/>
      <c r="BK975" s="153"/>
      <c r="BL975" s="153"/>
      <c r="BM975" s="154"/>
      <c r="BN975" s="154"/>
      <c r="BO975" s="154"/>
      <c r="BP975" s="154"/>
      <c r="BQ975" s="154"/>
      <c r="BR975" s="154"/>
      <c r="BS975" s="154"/>
      <c r="BT975" s="154"/>
      <c r="BU975" s="154"/>
      <c r="BV975" s="154"/>
    </row>
    <row r="976" spans="9:74" s="168" customFormat="1">
      <c r="I976" s="196"/>
      <c r="J976" s="201"/>
      <c r="L976" s="170"/>
      <c r="M976" s="171"/>
      <c r="N976" s="171"/>
      <c r="O976" s="171"/>
      <c r="P976" s="172"/>
      <c r="Q976" s="172"/>
      <c r="R976" s="174"/>
      <c r="S976" s="173"/>
      <c r="T976" s="173"/>
      <c r="U976" s="174"/>
      <c r="V976" s="171"/>
      <c r="W976" s="174"/>
      <c r="X976" s="201"/>
      <c r="Y976" s="153"/>
      <c r="Z976" s="153"/>
      <c r="AA976" s="153"/>
      <c r="AB976" s="153"/>
      <c r="AC976" s="153"/>
      <c r="AD976" s="153"/>
      <c r="AE976" s="153"/>
      <c r="AF976" s="153"/>
      <c r="AG976" s="153"/>
      <c r="AH976" s="153"/>
      <c r="AI976" s="153"/>
      <c r="AJ976" s="153"/>
      <c r="AK976" s="153"/>
      <c r="AL976" s="153"/>
      <c r="AM976" s="153"/>
      <c r="AN976" s="153"/>
      <c r="AO976" s="153"/>
      <c r="AP976" s="153"/>
      <c r="AQ976" s="153"/>
      <c r="AR976" s="153"/>
      <c r="AS976" s="153"/>
      <c r="AT976" s="153"/>
      <c r="AU976" s="153"/>
      <c r="AV976" s="153"/>
      <c r="AW976" s="153"/>
      <c r="AX976" s="153"/>
      <c r="AY976" s="153"/>
      <c r="AZ976" s="153"/>
      <c r="BA976" s="153"/>
      <c r="BB976" s="153"/>
      <c r="BC976" s="153"/>
      <c r="BD976" s="153"/>
      <c r="BE976" s="153"/>
      <c r="BF976" s="153"/>
      <c r="BG976" s="153"/>
      <c r="BH976" s="153"/>
      <c r="BI976" s="153"/>
      <c r="BJ976" s="153"/>
      <c r="BK976" s="153"/>
      <c r="BL976" s="153"/>
      <c r="BM976" s="154"/>
      <c r="BN976" s="154"/>
      <c r="BO976" s="154"/>
      <c r="BP976" s="154"/>
      <c r="BQ976" s="154"/>
      <c r="BR976" s="154"/>
      <c r="BS976" s="154"/>
      <c r="BT976" s="154"/>
      <c r="BU976" s="154"/>
      <c r="BV976" s="154"/>
    </row>
    <row r="977" spans="9:74" s="168" customFormat="1">
      <c r="I977" s="196"/>
      <c r="J977" s="201"/>
      <c r="L977" s="170"/>
      <c r="M977" s="171"/>
      <c r="N977" s="171"/>
      <c r="O977" s="171"/>
      <c r="P977" s="172"/>
      <c r="Q977" s="172"/>
      <c r="R977" s="174"/>
      <c r="S977" s="173"/>
      <c r="T977" s="173"/>
      <c r="U977" s="174"/>
      <c r="V977" s="171"/>
      <c r="W977" s="174"/>
      <c r="X977" s="201"/>
      <c r="Y977" s="153"/>
      <c r="Z977" s="153"/>
      <c r="AA977" s="153"/>
      <c r="AB977" s="153"/>
      <c r="AC977" s="153"/>
      <c r="AD977" s="153"/>
      <c r="AE977" s="153"/>
      <c r="AF977" s="153"/>
      <c r="AG977" s="153"/>
      <c r="AH977" s="153"/>
      <c r="AI977" s="153"/>
      <c r="AJ977" s="153"/>
      <c r="AK977" s="153"/>
      <c r="AL977" s="153"/>
      <c r="AM977" s="153"/>
      <c r="AN977" s="153"/>
      <c r="AO977" s="153"/>
      <c r="AP977" s="153"/>
      <c r="AQ977" s="153"/>
      <c r="AR977" s="153"/>
      <c r="AS977" s="153"/>
      <c r="AT977" s="153"/>
      <c r="AU977" s="153"/>
      <c r="AV977" s="153"/>
      <c r="AW977" s="153"/>
      <c r="AX977" s="153"/>
      <c r="AY977" s="153"/>
      <c r="AZ977" s="153"/>
      <c r="BA977" s="153"/>
      <c r="BB977" s="153"/>
      <c r="BC977" s="153"/>
      <c r="BD977" s="153"/>
      <c r="BE977" s="153"/>
      <c r="BF977" s="153"/>
      <c r="BG977" s="153"/>
      <c r="BH977" s="153"/>
      <c r="BI977" s="153"/>
      <c r="BJ977" s="153"/>
      <c r="BK977" s="153"/>
      <c r="BL977" s="153"/>
      <c r="BM977" s="154"/>
      <c r="BN977" s="154"/>
      <c r="BO977" s="154"/>
      <c r="BP977" s="154"/>
      <c r="BQ977" s="154"/>
      <c r="BR977" s="154"/>
      <c r="BS977" s="154"/>
      <c r="BT977" s="154"/>
      <c r="BU977" s="154"/>
      <c r="BV977" s="154"/>
    </row>
    <row r="978" spans="9:74" s="168" customFormat="1">
      <c r="I978" s="196"/>
      <c r="J978" s="201"/>
      <c r="L978" s="170"/>
      <c r="M978" s="171"/>
      <c r="N978" s="171"/>
      <c r="O978" s="171"/>
      <c r="P978" s="172"/>
      <c r="Q978" s="172"/>
      <c r="R978" s="174"/>
      <c r="S978" s="173"/>
      <c r="T978" s="173"/>
      <c r="U978" s="174"/>
      <c r="V978" s="171"/>
      <c r="W978" s="174"/>
      <c r="X978" s="201"/>
      <c r="Y978" s="153"/>
      <c r="Z978" s="153"/>
      <c r="AA978" s="153"/>
      <c r="AB978" s="153"/>
      <c r="AC978" s="153"/>
      <c r="AD978" s="153"/>
      <c r="AE978" s="153"/>
      <c r="AF978" s="153"/>
      <c r="AG978" s="153"/>
      <c r="AH978" s="153"/>
      <c r="AI978" s="153"/>
      <c r="AJ978" s="153"/>
      <c r="AK978" s="153"/>
      <c r="AL978" s="153"/>
      <c r="AM978" s="153"/>
      <c r="AN978" s="153"/>
      <c r="AO978" s="153"/>
      <c r="AP978" s="153"/>
      <c r="AQ978" s="153"/>
      <c r="AR978" s="153"/>
      <c r="AS978" s="153"/>
      <c r="AT978" s="153"/>
      <c r="AU978" s="153"/>
      <c r="AV978" s="153"/>
      <c r="AW978" s="153"/>
      <c r="AX978" s="153"/>
      <c r="AY978" s="153"/>
      <c r="AZ978" s="153"/>
      <c r="BA978" s="153"/>
      <c r="BB978" s="153"/>
      <c r="BC978" s="153"/>
      <c r="BD978" s="153"/>
      <c r="BE978" s="153"/>
      <c r="BF978" s="153"/>
      <c r="BG978" s="153"/>
      <c r="BH978" s="153"/>
      <c r="BI978" s="153"/>
      <c r="BJ978" s="153"/>
      <c r="BK978" s="153"/>
      <c r="BL978" s="153"/>
      <c r="BM978" s="154"/>
      <c r="BN978" s="154"/>
      <c r="BO978" s="154"/>
      <c r="BP978" s="154"/>
      <c r="BQ978" s="154"/>
      <c r="BR978" s="154"/>
      <c r="BS978" s="154"/>
      <c r="BT978" s="154"/>
      <c r="BU978" s="154"/>
      <c r="BV978" s="154"/>
    </row>
    <row r="979" spans="9:74" s="168" customFormat="1">
      <c r="I979" s="196"/>
      <c r="J979" s="201"/>
      <c r="L979" s="170"/>
      <c r="M979" s="171"/>
      <c r="N979" s="171"/>
      <c r="O979" s="171"/>
      <c r="P979" s="172"/>
      <c r="Q979" s="172"/>
      <c r="R979" s="174"/>
      <c r="S979" s="173"/>
      <c r="T979" s="173"/>
      <c r="U979" s="174"/>
      <c r="V979" s="171"/>
      <c r="W979" s="174"/>
      <c r="X979" s="201"/>
      <c r="Y979" s="153"/>
      <c r="Z979" s="153"/>
      <c r="AA979" s="153"/>
      <c r="AB979" s="153"/>
      <c r="AC979" s="153"/>
      <c r="AD979" s="153"/>
      <c r="AE979" s="153"/>
      <c r="AF979" s="153"/>
      <c r="AG979" s="153"/>
      <c r="AH979" s="153"/>
      <c r="AI979" s="153"/>
      <c r="AJ979" s="153"/>
      <c r="AK979" s="153"/>
      <c r="AL979" s="153"/>
      <c r="AM979" s="153"/>
      <c r="AN979" s="153"/>
      <c r="AO979" s="153"/>
      <c r="AP979" s="153"/>
      <c r="AQ979" s="153"/>
      <c r="AR979" s="153"/>
      <c r="AS979" s="153"/>
      <c r="AT979" s="153"/>
      <c r="AU979" s="153"/>
      <c r="AV979" s="153"/>
      <c r="AW979" s="153"/>
      <c r="AX979" s="153"/>
      <c r="AY979" s="153"/>
      <c r="AZ979" s="153"/>
      <c r="BA979" s="153"/>
      <c r="BB979" s="153"/>
      <c r="BC979" s="153"/>
      <c r="BD979" s="153"/>
      <c r="BE979" s="153"/>
      <c r="BF979" s="153"/>
      <c r="BG979" s="153"/>
      <c r="BH979" s="153"/>
      <c r="BI979" s="153"/>
      <c r="BJ979" s="153"/>
      <c r="BK979" s="153"/>
      <c r="BL979" s="153"/>
      <c r="BM979" s="154"/>
      <c r="BN979" s="154"/>
      <c r="BO979" s="154"/>
      <c r="BP979" s="154"/>
      <c r="BQ979" s="154"/>
      <c r="BR979" s="154"/>
      <c r="BS979" s="154"/>
      <c r="BT979" s="154"/>
      <c r="BU979" s="154"/>
      <c r="BV979" s="154"/>
    </row>
    <row r="980" spans="9:74" s="168" customFormat="1">
      <c r="I980" s="196"/>
      <c r="J980" s="201"/>
      <c r="L980" s="170"/>
      <c r="M980" s="171"/>
      <c r="N980" s="171"/>
      <c r="O980" s="171"/>
      <c r="P980" s="172"/>
      <c r="Q980" s="172"/>
      <c r="R980" s="174"/>
      <c r="S980" s="173"/>
      <c r="T980" s="173"/>
      <c r="U980" s="174"/>
      <c r="V980" s="171"/>
      <c r="W980" s="174"/>
      <c r="X980" s="201"/>
      <c r="Y980" s="153"/>
      <c r="Z980" s="153"/>
      <c r="AA980" s="153"/>
      <c r="AB980" s="153"/>
      <c r="AC980" s="153"/>
      <c r="AD980" s="153"/>
      <c r="AE980" s="153"/>
      <c r="AF980" s="153"/>
      <c r="AG980" s="153"/>
      <c r="AH980" s="153"/>
      <c r="AI980" s="153"/>
      <c r="AJ980" s="153"/>
      <c r="AK980" s="153"/>
      <c r="AL980" s="153"/>
      <c r="AM980" s="153"/>
      <c r="AN980" s="153"/>
      <c r="AO980" s="153"/>
      <c r="AP980" s="153"/>
      <c r="AQ980" s="153"/>
      <c r="AR980" s="153"/>
      <c r="AS980" s="153"/>
      <c r="AT980" s="153"/>
      <c r="AU980" s="153"/>
      <c r="AV980" s="153"/>
      <c r="AW980" s="153"/>
      <c r="AX980" s="153"/>
      <c r="AY980" s="153"/>
      <c r="AZ980" s="153"/>
      <c r="BA980" s="153"/>
      <c r="BB980" s="153"/>
      <c r="BC980" s="153"/>
      <c r="BD980" s="153"/>
      <c r="BE980" s="153"/>
      <c r="BF980" s="153"/>
      <c r="BG980" s="153"/>
      <c r="BH980" s="153"/>
      <c r="BI980" s="153"/>
      <c r="BJ980" s="153"/>
      <c r="BK980" s="153"/>
      <c r="BL980" s="153"/>
      <c r="BM980" s="154"/>
      <c r="BN980" s="154"/>
      <c r="BO980" s="154"/>
      <c r="BP980" s="154"/>
      <c r="BQ980" s="154"/>
      <c r="BR980" s="154"/>
      <c r="BS980" s="154"/>
      <c r="BT980" s="154"/>
      <c r="BU980" s="154"/>
      <c r="BV980" s="154"/>
    </row>
    <row r="981" spans="9:74" s="168" customFormat="1">
      <c r="I981" s="196"/>
      <c r="J981" s="201"/>
      <c r="L981" s="170"/>
      <c r="M981" s="171"/>
      <c r="N981" s="171"/>
      <c r="O981" s="171"/>
      <c r="P981" s="172"/>
      <c r="Q981" s="172"/>
      <c r="R981" s="174"/>
      <c r="S981" s="173"/>
      <c r="T981" s="173"/>
      <c r="U981" s="174"/>
      <c r="V981" s="171"/>
      <c r="W981" s="174"/>
      <c r="X981" s="201"/>
      <c r="Y981" s="153"/>
      <c r="Z981" s="153"/>
      <c r="AA981" s="153"/>
      <c r="AB981" s="153"/>
      <c r="AC981" s="153"/>
      <c r="AD981" s="153"/>
      <c r="AE981" s="153"/>
      <c r="AF981" s="153"/>
      <c r="AG981" s="153"/>
      <c r="AH981" s="153"/>
      <c r="AI981" s="153"/>
      <c r="AJ981" s="153"/>
      <c r="AK981" s="153"/>
      <c r="AL981" s="153"/>
      <c r="AM981" s="153"/>
      <c r="AN981" s="153"/>
      <c r="AO981" s="153"/>
      <c r="AP981" s="153"/>
      <c r="AQ981" s="153"/>
      <c r="AR981" s="153"/>
      <c r="AS981" s="153"/>
      <c r="AT981" s="153"/>
      <c r="AU981" s="153"/>
      <c r="AV981" s="153"/>
      <c r="AW981" s="153"/>
      <c r="AX981" s="153"/>
      <c r="AY981" s="153"/>
      <c r="AZ981" s="153"/>
      <c r="BA981" s="153"/>
      <c r="BB981" s="153"/>
      <c r="BC981" s="153"/>
      <c r="BD981" s="153"/>
      <c r="BE981" s="153"/>
      <c r="BF981" s="153"/>
      <c r="BG981" s="153"/>
      <c r="BH981" s="153"/>
      <c r="BI981" s="153"/>
      <c r="BJ981" s="153"/>
      <c r="BK981" s="153"/>
      <c r="BL981" s="153"/>
      <c r="BM981" s="154"/>
      <c r="BN981" s="154"/>
      <c r="BO981" s="154"/>
      <c r="BP981" s="154"/>
      <c r="BQ981" s="154"/>
      <c r="BR981" s="154"/>
      <c r="BS981" s="154"/>
      <c r="BT981" s="154"/>
      <c r="BU981" s="154"/>
      <c r="BV981" s="154"/>
    </row>
    <row r="982" spans="9:74" s="168" customFormat="1">
      <c r="I982" s="196"/>
      <c r="J982" s="201"/>
      <c r="L982" s="170"/>
      <c r="M982" s="171"/>
      <c r="N982" s="171"/>
      <c r="O982" s="171"/>
      <c r="P982" s="172"/>
      <c r="Q982" s="172"/>
      <c r="R982" s="174"/>
      <c r="S982" s="173"/>
      <c r="T982" s="173"/>
      <c r="U982" s="174"/>
      <c r="V982" s="171"/>
      <c r="W982" s="174"/>
      <c r="X982" s="201"/>
      <c r="Y982" s="153"/>
      <c r="Z982" s="153"/>
      <c r="AA982" s="153"/>
      <c r="AB982" s="153"/>
      <c r="AC982" s="153"/>
      <c r="AD982" s="153"/>
      <c r="AE982" s="153"/>
      <c r="AF982" s="153"/>
      <c r="AG982" s="153"/>
      <c r="AH982" s="153"/>
      <c r="AI982" s="153"/>
      <c r="AJ982" s="153"/>
      <c r="AK982" s="153"/>
      <c r="AL982" s="153"/>
      <c r="AM982" s="153"/>
      <c r="AN982" s="153"/>
      <c r="AO982" s="153"/>
      <c r="AP982" s="153"/>
      <c r="AQ982" s="153"/>
      <c r="AR982" s="153"/>
      <c r="AS982" s="153"/>
      <c r="AT982" s="153"/>
      <c r="AU982" s="153"/>
      <c r="AV982" s="153"/>
      <c r="AW982" s="153"/>
      <c r="AX982" s="153"/>
      <c r="AY982" s="153"/>
      <c r="AZ982" s="153"/>
      <c r="BA982" s="153"/>
      <c r="BB982" s="153"/>
      <c r="BC982" s="153"/>
      <c r="BD982" s="153"/>
      <c r="BE982" s="153"/>
      <c r="BF982" s="153"/>
      <c r="BG982" s="153"/>
      <c r="BH982" s="153"/>
      <c r="BI982" s="153"/>
      <c r="BJ982" s="153"/>
      <c r="BK982" s="153"/>
      <c r="BL982" s="153"/>
      <c r="BM982" s="154"/>
      <c r="BN982" s="154"/>
      <c r="BO982" s="154"/>
      <c r="BP982" s="154"/>
      <c r="BQ982" s="154"/>
      <c r="BR982" s="154"/>
      <c r="BS982" s="154"/>
      <c r="BT982" s="154"/>
      <c r="BU982" s="154"/>
      <c r="BV982" s="154"/>
    </row>
    <row r="983" spans="9:74" s="168" customFormat="1">
      <c r="I983" s="196"/>
      <c r="J983" s="201"/>
      <c r="L983" s="170"/>
      <c r="M983" s="171"/>
      <c r="N983" s="171"/>
      <c r="O983" s="171"/>
      <c r="P983" s="172"/>
      <c r="Q983" s="172"/>
      <c r="R983" s="174"/>
      <c r="S983" s="173"/>
      <c r="T983" s="173"/>
      <c r="U983" s="174"/>
      <c r="V983" s="171"/>
      <c r="W983" s="174"/>
      <c r="X983" s="201"/>
      <c r="Y983" s="153"/>
      <c r="Z983" s="153"/>
      <c r="AA983" s="153"/>
      <c r="AB983" s="153"/>
      <c r="AC983" s="153"/>
      <c r="AD983" s="153"/>
      <c r="AE983" s="153"/>
      <c r="AF983" s="153"/>
      <c r="AG983" s="153"/>
      <c r="AH983" s="153"/>
      <c r="AI983" s="153"/>
      <c r="AJ983" s="153"/>
      <c r="AK983" s="153"/>
      <c r="AL983" s="153"/>
      <c r="AM983" s="153"/>
      <c r="AN983" s="153"/>
      <c r="AO983" s="153"/>
      <c r="AP983" s="153"/>
      <c r="AQ983" s="153"/>
      <c r="AR983" s="153"/>
      <c r="AS983" s="153"/>
      <c r="AT983" s="153"/>
      <c r="AU983" s="153"/>
      <c r="AV983" s="153"/>
      <c r="AW983" s="153"/>
      <c r="AX983" s="153"/>
      <c r="AY983" s="153"/>
      <c r="AZ983" s="153"/>
      <c r="BA983" s="153"/>
      <c r="BB983" s="153"/>
      <c r="BC983" s="153"/>
      <c r="BD983" s="153"/>
      <c r="BE983" s="153"/>
      <c r="BF983" s="153"/>
      <c r="BG983" s="153"/>
      <c r="BH983" s="153"/>
      <c r="BI983" s="153"/>
      <c r="BJ983" s="153"/>
      <c r="BK983" s="153"/>
      <c r="BL983" s="153"/>
      <c r="BM983" s="154"/>
      <c r="BN983" s="154"/>
      <c r="BO983" s="154"/>
      <c r="BP983" s="154"/>
      <c r="BQ983" s="154"/>
      <c r="BR983" s="154"/>
      <c r="BS983" s="154"/>
      <c r="BT983" s="154"/>
      <c r="BU983" s="154"/>
      <c r="BV983" s="154"/>
    </row>
    <row r="984" spans="9:74" s="168" customFormat="1">
      <c r="I984" s="196"/>
      <c r="J984" s="201"/>
      <c r="L984" s="170"/>
      <c r="M984" s="171"/>
      <c r="N984" s="171"/>
      <c r="O984" s="171"/>
      <c r="P984" s="172"/>
      <c r="Q984" s="172"/>
      <c r="R984" s="174"/>
      <c r="S984" s="173"/>
      <c r="T984" s="173"/>
      <c r="U984" s="174"/>
      <c r="V984" s="171"/>
      <c r="W984" s="174"/>
      <c r="X984" s="201"/>
      <c r="Y984" s="153"/>
      <c r="Z984" s="153"/>
      <c r="AA984" s="153"/>
      <c r="AB984" s="153"/>
      <c r="AC984" s="153"/>
      <c r="AD984" s="153"/>
      <c r="AE984" s="153"/>
      <c r="AF984" s="153"/>
      <c r="AG984" s="153"/>
      <c r="AH984" s="153"/>
      <c r="AI984" s="153"/>
      <c r="AJ984" s="153"/>
      <c r="AK984" s="153"/>
      <c r="AL984" s="153"/>
      <c r="AM984" s="153"/>
      <c r="AN984" s="153"/>
      <c r="AO984" s="153"/>
      <c r="AP984" s="153"/>
      <c r="AQ984" s="153"/>
      <c r="AR984" s="153"/>
      <c r="AS984" s="153"/>
      <c r="AT984" s="153"/>
      <c r="AU984" s="153"/>
      <c r="AV984" s="153"/>
      <c r="AW984" s="153"/>
      <c r="AX984" s="153"/>
      <c r="AY984" s="153"/>
      <c r="AZ984" s="153"/>
      <c r="BA984" s="153"/>
      <c r="BB984" s="153"/>
      <c r="BC984" s="153"/>
      <c r="BD984" s="153"/>
      <c r="BE984" s="153"/>
      <c r="BF984" s="153"/>
      <c r="BG984" s="153"/>
      <c r="BH984" s="153"/>
      <c r="BI984" s="153"/>
      <c r="BJ984" s="153"/>
      <c r="BK984" s="153"/>
      <c r="BL984" s="153"/>
      <c r="BM984" s="154"/>
      <c r="BN984" s="154"/>
      <c r="BO984" s="154"/>
      <c r="BP984" s="154"/>
      <c r="BQ984" s="154"/>
      <c r="BR984" s="154"/>
      <c r="BS984" s="154"/>
      <c r="BT984" s="154"/>
      <c r="BU984" s="154"/>
      <c r="BV984" s="154"/>
    </row>
    <row r="985" spans="9:74" s="168" customFormat="1">
      <c r="I985" s="196"/>
      <c r="J985" s="201"/>
      <c r="L985" s="170"/>
      <c r="M985" s="171"/>
      <c r="N985" s="171"/>
      <c r="O985" s="171"/>
      <c r="P985" s="172"/>
      <c r="Q985" s="172"/>
      <c r="R985" s="174"/>
      <c r="S985" s="173"/>
      <c r="T985" s="173"/>
      <c r="U985" s="174"/>
      <c r="V985" s="171"/>
      <c r="W985" s="174"/>
      <c r="X985" s="201"/>
      <c r="Y985" s="153"/>
      <c r="Z985" s="153"/>
      <c r="AA985" s="153"/>
      <c r="AB985" s="153"/>
      <c r="AC985" s="153"/>
      <c r="AD985" s="153"/>
      <c r="AE985" s="153"/>
      <c r="AF985" s="153"/>
      <c r="AG985" s="153"/>
      <c r="AH985" s="153"/>
      <c r="AI985" s="153"/>
      <c r="AJ985" s="153"/>
      <c r="AK985" s="153"/>
      <c r="AL985" s="153"/>
      <c r="AM985" s="153"/>
      <c r="AN985" s="153"/>
      <c r="AO985" s="153"/>
      <c r="AP985" s="153"/>
      <c r="AQ985" s="153"/>
      <c r="AR985" s="153"/>
      <c r="AS985" s="153"/>
      <c r="AT985" s="153"/>
      <c r="AU985" s="153"/>
      <c r="AV985" s="153"/>
      <c r="AW985" s="153"/>
      <c r="AX985" s="153"/>
      <c r="AY985" s="153"/>
      <c r="AZ985" s="153"/>
      <c r="BA985" s="153"/>
      <c r="BB985" s="153"/>
      <c r="BC985" s="153"/>
      <c r="BD985" s="153"/>
      <c r="BE985" s="153"/>
      <c r="BF985" s="153"/>
      <c r="BG985" s="153"/>
      <c r="BH985" s="153"/>
      <c r="BI985" s="153"/>
      <c r="BJ985" s="153"/>
      <c r="BK985" s="153"/>
      <c r="BL985" s="153"/>
      <c r="BM985" s="154"/>
      <c r="BN985" s="154"/>
      <c r="BO985" s="154"/>
      <c r="BP985" s="154"/>
      <c r="BQ985" s="154"/>
      <c r="BR985" s="154"/>
      <c r="BS985" s="154"/>
      <c r="BT985" s="154"/>
      <c r="BU985" s="154"/>
      <c r="BV985" s="154"/>
    </row>
    <row r="986" spans="9:74" s="168" customFormat="1">
      <c r="I986" s="196"/>
      <c r="J986" s="201"/>
      <c r="L986" s="170"/>
      <c r="M986" s="171"/>
      <c r="N986" s="171"/>
      <c r="O986" s="171"/>
      <c r="P986" s="172"/>
      <c r="Q986" s="172"/>
      <c r="R986" s="174"/>
      <c r="S986" s="173"/>
      <c r="T986" s="173"/>
      <c r="U986" s="174"/>
      <c r="V986" s="171"/>
      <c r="W986" s="174"/>
      <c r="X986" s="201"/>
      <c r="Y986" s="153"/>
      <c r="Z986" s="153"/>
      <c r="AA986" s="153"/>
      <c r="AB986" s="153"/>
      <c r="AC986" s="153"/>
      <c r="AD986" s="153"/>
      <c r="AE986" s="153"/>
      <c r="AF986" s="153"/>
      <c r="AG986" s="153"/>
      <c r="AH986" s="153"/>
      <c r="AI986" s="153"/>
      <c r="AJ986" s="153"/>
      <c r="AK986" s="153"/>
      <c r="AL986" s="153"/>
      <c r="AM986" s="153"/>
      <c r="AN986" s="153"/>
      <c r="AO986" s="153"/>
      <c r="AP986" s="153"/>
      <c r="AQ986" s="153"/>
      <c r="AR986" s="153"/>
      <c r="AS986" s="153"/>
      <c r="AT986" s="153"/>
      <c r="AU986" s="153"/>
      <c r="AV986" s="153"/>
      <c r="AW986" s="153"/>
      <c r="AX986" s="153"/>
      <c r="AY986" s="153"/>
      <c r="AZ986" s="153"/>
      <c r="BA986" s="153"/>
      <c r="BB986" s="153"/>
      <c r="BC986" s="153"/>
      <c r="BD986" s="153"/>
      <c r="BE986" s="153"/>
      <c r="BF986" s="153"/>
      <c r="BG986" s="153"/>
      <c r="BH986" s="153"/>
      <c r="BI986" s="153"/>
      <c r="BJ986" s="153"/>
      <c r="BK986" s="153"/>
      <c r="BL986" s="153"/>
      <c r="BM986" s="154"/>
      <c r="BN986" s="154"/>
      <c r="BO986" s="154"/>
      <c r="BP986" s="154"/>
      <c r="BQ986" s="154"/>
      <c r="BR986" s="154"/>
      <c r="BS986" s="154"/>
      <c r="BT986" s="154"/>
      <c r="BU986" s="154"/>
      <c r="BV986" s="154"/>
    </row>
    <row r="987" spans="9:74" s="168" customFormat="1">
      <c r="I987" s="196"/>
      <c r="J987" s="201"/>
      <c r="L987" s="170"/>
      <c r="M987" s="171"/>
      <c r="N987" s="171"/>
      <c r="O987" s="171"/>
      <c r="P987" s="172"/>
      <c r="Q987" s="172"/>
      <c r="R987" s="174"/>
      <c r="S987" s="173"/>
      <c r="T987" s="173"/>
      <c r="U987" s="174"/>
      <c r="V987" s="171"/>
      <c r="W987" s="174"/>
      <c r="X987" s="201"/>
      <c r="Y987" s="153"/>
      <c r="Z987" s="153"/>
      <c r="AA987" s="153"/>
      <c r="AB987" s="153"/>
      <c r="AC987" s="153"/>
      <c r="AD987" s="153"/>
      <c r="AE987" s="153"/>
      <c r="AF987" s="153"/>
      <c r="AG987" s="153"/>
      <c r="AH987" s="153"/>
      <c r="AI987" s="153"/>
      <c r="AJ987" s="153"/>
      <c r="AK987" s="153"/>
      <c r="AL987" s="153"/>
      <c r="AM987" s="153"/>
      <c r="AN987" s="153"/>
      <c r="AO987" s="153"/>
      <c r="AP987" s="153"/>
      <c r="AQ987" s="153"/>
      <c r="AR987" s="153"/>
      <c r="AS987" s="153"/>
      <c r="AT987" s="153"/>
      <c r="AU987" s="153"/>
      <c r="AV987" s="153"/>
      <c r="AW987" s="153"/>
      <c r="AX987" s="153"/>
      <c r="AY987" s="153"/>
      <c r="AZ987" s="153"/>
      <c r="BA987" s="153"/>
      <c r="BB987" s="153"/>
      <c r="BC987" s="153"/>
      <c r="BD987" s="153"/>
      <c r="BE987" s="153"/>
      <c r="BF987" s="153"/>
      <c r="BG987" s="153"/>
      <c r="BH987" s="153"/>
      <c r="BI987" s="153"/>
      <c r="BJ987" s="153"/>
      <c r="BK987" s="153"/>
      <c r="BL987" s="153"/>
      <c r="BM987" s="154"/>
      <c r="BN987" s="154"/>
      <c r="BO987" s="154"/>
      <c r="BP987" s="154"/>
      <c r="BQ987" s="154"/>
      <c r="BR987" s="154"/>
      <c r="BS987" s="154"/>
      <c r="BT987" s="154"/>
      <c r="BU987" s="154"/>
      <c r="BV987" s="154"/>
    </row>
    <row r="988" spans="9:74" s="168" customFormat="1">
      <c r="I988" s="196"/>
      <c r="J988" s="201"/>
      <c r="L988" s="170"/>
      <c r="M988" s="171"/>
      <c r="N988" s="171"/>
      <c r="O988" s="171"/>
      <c r="P988" s="172"/>
      <c r="Q988" s="172"/>
      <c r="R988" s="174"/>
      <c r="S988" s="173"/>
      <c r="T988" s="173"/>
      <c r="U988" s="174"/>
      <c r="V988" s="171"/>
      <c r="W988" s="174"/>
      <c r="X988" s="201"/>
      <c r="Y988" s="153"/>
      <c r="Z988" s="153"/>
      <c r="AA988" s="153"/>
      <c r="AB988" s="153"/>
      <c r="AC988" s="153"/>
      <c r="AD988" s="153"/>
      <c r="AE988" s="153"/>
      <c r="AF988" s="153"/>
      <c r="AG988" s="153"/>
      <c r="AH988" s="153"/>
      <c r="AI988" s="153"/>
      <c r="AJ988" s="153"/>
      <c r="AK988" s="153"/>
      <c r="AL988" s="153"/>
      <c r="AM988" s="153"/>
      <c r="AN988" s="153"/>
      <c r="AO988" s="153"/>
      <c r="AP988" s="153"/>
      <c r="AQ988" s="153"/>
      <c r="AR988" s="153"/>
      <c r="AS988" s="153"/>
      <c r="AT988" s="153"/>
      <c r="AU988" s="153"/>
      <c r="AV988" s="153"/>
      <c r="AW988" s="153"/>
      <c r="AX988" s="153"/>
      <c r="AY988" s="153"/>
      <c r="AZ988" s="153"/>
      <c r="BA988" s="153"/>
      <c r="BB988" s="153"/>
      <c r="BC988" s="153"/>
      <c r="BD988" s="153"/>
      <c r="BE988" s="153"/>
      <c r="BF988" s="153"/>
      <c r="BG988" s="153"/>
      <c r="BH988" s="153"/>
      <c r="BI988" s="153"/>
      <c r="BJ988" s="153"/>
      <c r="BK988" s="153"/>
      <c r="BL988" s="153"/>
      <c r="BM988" s="154"/>
      <c r="BN988" s="154"/>
      <c r="BO988" s="154"/>
      <c r="BP988" s="154"/>
      <c r="BQ988" s="154"/>
      <c r="BR988" s="154"/>
      <c r="BS988" s="154"/>
      <c r="BT988" s="154"/>
      <c r="BU988" s="154"/>
      <c r="BV988" s="154"/>
    </row>
    <row r="989" spans="9:74" s="168" customFormat="1">
      <c r="I989" s="196"/>
      <c r="J989" s="201"/>
      <c r="L989" s="170"/>
      <c r="M989" s="171"/>
      <c r="N989" s="171"/>
      <c r="O989" s="171"/>
      <c r="P989" s="172"/>
      <c r="Q989" s="172"/>
      <c r="R989" s="174"/>
      <c r="S989" s="173"/>
      <c r="T989" s="173"/>
      <c r="U989" s="174"/>
      <c r="V989" s="171"/>
      <c r="W989" s="174"/>
      <c r="X989" s="201"/>
      <c r="Y989" s="153"/>
      <c r="Z989" s="153"/>
      <c r="AA989" s="153"/>
      <c r="AB989" s="153"/>
      <c r="AC989" s="153"/>
      <c r="AD989" s="153"/>
      <c r="AE989" s="153"/>
      <c r="AF989" s="153"/>
      <c r="AG989" s="153"/>
      <c r="AH989" s="153"/>
      <c r="AI989" s="153"/>
      <c r="AJ989" s="153"/>
      <c r="AK989" s="153"/>
      <c r="AL989" s="153"/>
      <c r="AM989" s="153"/>
      <c r="AN989" s="153"/>
      <c r="AO989" s="153"/>
      <c r="AP989" s="153"/>
      <c r="AQ989" s="153"/>
      <c r="AR989" s="153"/>
      <c r="AS989" s="153"/>
      <c r="AT989" s="153"/>
      <c r="AU989" s="153"/>
      <c r="AV989" s="153"/>
      <c r="AW989" s="153"/>
      <c r="AX989" s="153"/>
      <c r="AY989" s="153"/>
      <c r="AZ989" s="153"/>
      <c r="BA989" s="153"/>
      <c r="BB989" s="153"/>
      <c r="BC989" s="153"/>
      <c r="BD989" s="153"/>
      <c r="BE989" s="153"/>
      <c r="BF989" s="153"/>
      <c r="BG989" s="153"/>
      <c r="BH989" s="153"/>
      <c r="BI989" s="153"/>
      <c r="BJ989" s="153"/>
      <c r="BK989" s="153"/>
      <c r="BL989" s="153"/>
      <c r="BM989" s="154"/>
      <c r="BN989" s="154"/>
      <c r="BO989" s="154"/>
      <c r="BP989" s="154"/>
      <c r="BQ989" s="154"/>
      <c r="BR989" s="154"/>
      <c r="BS989" s="154"/>
      <c r="BT989" s="154"/>
      <c r="BU989" s="154"/>
      <c r="BV989" s="154"/>
    </row>
    <row r="990" spans="9:74" s="168" customFormat="1">
      <c r="I990" s="196"/>
      <c r="J990" s="201"/>
      <c r="L990" s="170"/>
      <c r="M990" s="171"/>
      <c r="N990" s="171"/>
      <c r="O990" s="171"/>
      <c r="P990" s="172"/>
      <c r="Q990" s="172"/>
      <c r="R990" s="174"/>
      <c r="S990" s="173"/>
      <c r="T990" s="173"/>
      <c r="U990" s="174"/>
      <c r="V990" s="171"/>
      <c r="W990" s="174"/>
      <c r="X990" s="201"/>
      <c r="Y990" s="153"/>
      <c r="Z990" s="153"/>
      <c r="AA990" s="153"/>
      <c r="AB990" s="153"/>
      <c r="AC990" s="153"/>
      <c r="AD990" s="153"/>
      <c r="AE990" s="153"/>
      <c r="AF990" s="153"/>
      <c r="AG990" s="153"/>
      <c r="AH990" s="153"/>
      <c r="AI990" s="153"/>
      <c r="AJ990" s="153"/>
      <c r="AK990" s="153"/>
      <c r="AL990" s="153"/>
      <c r="AM990" s="153"/>
      <c r="AN990" s="153"/>
      <c r="AO990" s="153"/>
      <c r="AP990" s="153"/>
      <c r="AQ990" s="153"/>
      <c r="AR990" s="153"/>
      <c r="AS990" s="153"/>
      <c r="AT990" s="153"/>
      <c r="AU990" s="153"/>
      <c r="AV990" s="153"/>
      <c r="AW990" s="153"/>
      <c r="AX990" s="153"/>
      <c r="AY990" s="153"/>
      <c r="AZ990" s="153"/>
      <c r="BA990" s="153"/>
      <c r="BB990" s="153"/>
      <c r="BC990" s="153"/>
      <c r="BD990" s="153"/>
      <c r="BE990" s="153"/>
      <c r="BF990" s="153"/>
      <c r="BG990" s="153"/>
      <c r="BH990" s="153"/>
      <c r="BI990" s="153"/>
      <c r="BJ990" s="153"/>
      <c r="BK990" s="153"/>
      <c r="BL990" s="153"/>
      <c r="BM990" s="154"/>
      <c r="BN990" s="154"/>
      <c r="BO990" s="154"/>
      <c r="BP990" s="154"/>
      <c r="BQ990" s="154"/>
      <c r="BR990" s="154"/>
      <c r="BS990" s="154"/>
      <c r="BT990" s="154"/>
      <c r="BU990" s="154"/>
      <c r="BV990" s="154"/>
    </row>
    <row r="991" spans="9:74" s="168" customFormat="1">
      <c r="I991" s="196"/>
      <c r="J991" s="201"/>
      <c r="L991" s="170"/>
      <c r="M991" s="171"/>
      <c r="N991" s="171"/>
      <c r="O991" s="171"/>
      <c r="P991" s="172"/>
      <c r="Q991" s="172"/>
      <c r="R991" s="174"/>
      <c r="S991" s="173"/>
      <c r="T991" s="173"/>
      <c r="U991" s="174"/>
      <c r="V991" s="171"/>
      <c r="W991" s="174"/>
      <c r="X991" s="201"/>
      <c r="Y991" s="153"/>
      <c r="Z991" s="153"/>
      <c r="AA991" s="153"/>
      <c r="AB991" s="153"/>
      <c r="AC991" s="153"/>
      <c r="AD991" s="153"/>
      <c r="AE991" s="153"/>
      <c r="AF991" s="153"/>
      <c r="AG991" s="153"/>
      <c r="AH991" s="153"/>
      <c r="AI991" s="153"/>
      <c r="AJ991" s="153"/>
      <c r="AK991" s="153"/>
      <c r="AL991" s="153"/>
      <c r="AM991" s="153"/>
      <c r="AN991" s="153"/>
      <c r="AO991" s="153"/>
      <c r="AP991" s="153"/>
      <c r="AQ991" s="153"/>
      <c r="AR991" s="153"/>
      <c r="AS991" s="153"/>
      <c r="AT991" s="153"/>
      <c r="AU991" s="153"/>
      <c r="AV991" s="153"/>
      <c r="AW991" s="153"/>
      <c r="AX991" s="153"/>
      <c r="AY991" s="153"/>
      <c r="AZ991" s="153"/>
      <c r="BA991" s="153"/>
      <c r="BB991" s="153"/>
      <c r="BC991" s="153"/>
      <c r="BD991" s="153"/>
      <c r="BE991" s="153"/>
      <c r="BF991" s="153"/>
      <c r="BG991" s="153"/>
      <c r="BH991" s="153"/>
      <c r="BI991" s="153"/>
      <c r="BJ991" s="153"/>
      <c r="BK991" s="153"/>
      <c r="BL991" s="153"/>
      <c r="BM991" s="154"/>
      <c r="BN991" s="154"/>
      <c r="BO991" s="154"/>
      <c r="BP991" s="154"/>
      <c r="BQ991" s="154"/>
      <c r="BR991" s="154"/>
      <c r="BS991" s="154"/>
      <c r="BT991" s="154"/>
      <c r="BU991" s="154"/>
      <c r="BV991" s="154"/>
    </row>
    <row r="992" spans="9:74" s="168" customFormat="1">
      <c r="I992" s="196"/>
      <c r="J992" s="201"/>
      <c r="L992" s="170"/>
      <c r="M992" s="171"/>
      <c r="N992" s="171"/>
      <c r="O992" s="171"/>
      <c r="P992" s="172"/>
      <c r="Q992" s="172"/>
      <c r="R992" s="174"/>
      <c r="S992" s="173"/>
      <c r="T992" s="173"/>
      <c r="U992" s="174"/>
      <c r="V992" s="171"/>
      <c r="W992" s="174"/>
      <c r="X992" s="201"/>
      <c r="Y992" s="153"/>
      <c r="Z992" s="153"/>
      <c r="AA992" s="153"/>
      <c r="AB992" s="153"/>
      <c r="AC992" s="153"/>
      <c r="AD992" s="153"/>
      <c r="AE992" s="153"/>
      <c r="AF992" s="153"/>
      <c r="AG992" s="153"/>
      <c r="AH992" s="153"/>
      <c r="AI992" s="153"/>
      <c r="AJ992" s="153"/>
      <c r="AK992" s="153"/>
      <c r="AL992" s="153"/>
      <c r="AM992" s="153"/>
      <c r="AN992" s="153"/>
      <c r="AO992" s="153"/>
      <c r="AP992" s="153"/>
      <c r="AQ992" s="153"/>
      <c r="AR992" s="153"/>
      <c r="AS992" s="153"/>
      <c r="AT992" s="153"/>
      <c r="AU992" s="153"/>
      <c r="AV992" s="153"/>
      <c r="AW992" s="153"/>
      <c r="AX992" s="153"/>
      <c r="AY992" s="153"/>
      <c r="AZ992" s="153"/>
      <c r="BA992" s="153"/>
      <c r="BB992" s="153"/>
      <c r="BC992" s="153"/>
      <c r="BD992" s="153"/>
      <c r="BE992" s="153"/>
      <c r="BF992" s="153"/>
      <c r="BG992" s="153"/>
      <c r="BH992" s="153"/>
      <c r="BI992" s="153"/>
      <c r="BJ992" s="153"/>
      <c r="BK992" s="153"/>
      <c r="BL992" s="153"/>
      <c r="BM992" s="154"/>
      <c r="BN992" s="154"/>
      <c r="BO992" s="154"/>
      <c r="BP992" s="154"/>
      <c r="BQ992" s="154"/>
      <c r="BR992" s="154"/>
      <c r="BS992" s="154"/>
      <c r="BT992" s="154"/>
      <c r="BU992" s="154"/>
      <c r="BV992" s="154"/>
    </row>
    <row r="993" spans="9:74" s="168" customFormat="1">
      <c r="I993" s="196"/>
      <c r="J993" s="201"/>
      <c r="L993" s="170"/>
      <c r="M993" s="171"/>
      <c r="N993" s="171"/>
      <c r="O993" s="171"/>
      <c r="P993" s="172"/>
      <c r="Q993" s="172"/>
      <c r="R993" s="174"/>
      <c r="S993" s="173"/>
      <c r="T993" s="173"/>
      <c r="U993" s="174"/>
      <c r="V993" s="171"/>
      <c r="W993" s="174"/>
      <c r="X993" s="201"/>
      <c r="Y993" s="153"/>
      <c r="Z993" s="153"/>
      <c r="AA993" s="153"/>
      <c r="AB993" s="153"/>
      <c r="AC993" s="153"/>
      <c r="AD993" s="153"/>
      <c r="AE993" s="153"/>
      <c r="AF993" s="153"/>
      <c r="AG993" s="153"/>
      <c r="AH993" s="153"/>
      <c r="AI993" s="153"/>
      <c r="AJ993" s="153"/>
      <c r="AK993" s="153"/>
      <c r="AL993" s="153"/>
      <c r="AM993" s="153"/>
      <c r="AN993" s="153"/>
      <c r="AO993" s="153"/>
      <c r="AP993" s="153"/>
      <c r="AQ993" s="153"/>
      <c r="AR993" s="153"/>
      <c r="AS993" s="153"/>
      <c r="AT993" s="153"/>
      <c r="AU993" s="153"/>
      <c r="AV993" s="153"/>
      <c r="AW993" s="153"/>
      <c r="AX993" s="153"/>
      <c r="AY993" s="153"/>
      <c r="AZ993" s="153"/>
      <c r="BA993" s="153"/>
      <c r="BB993" s="153"/>
      <c r="BC993" s="153"/>
      <c r="BD993" s="153"/>
      <c r="BE993" s="153"/>
      <c r="BF993" s="153"/>
      <c r="BG993" s="153"/>
      <c r="BH993" s="153"/>
      <c r="BI993" s="153"/>
      <c r="BJ993" s="153"/>
      <c r="BK993" s="153"/>
      <c r="BL993" s="153"/>
      <c r="BM993" s="154"/>
      <c r="BN993" s="154"/>
      <c r="BO993" s="154"/>
      <c r="BP993" s="154"/>
      <c r="BQ993" s="154"/>
      <c r="BR993" s="154"/>
      <c r="BS993" s="154"/>
      <c r="BT993" s="154"/>
      <c r="BU993" s="154"/>
      <c r="BV993" s="154"/>
    </row>
    <row r="994" spans="9:74" s="168" customFormat="1">
      <c r="I994" s="196"/>
      <c r="J994" s="201"/>
      <c r="L994" s="170"/>
      <c r="M994" s="171"/>
      <c r="N994" s="171"/>
      <c r="O994" s="171"/>
      <c r="P994" s="172"/>
      <c r="Q994" s="172"/>
      <c r="R994" s="174"/>
      <c r="S994" s="173"/>
      <c r="T994" s="173"/>
      <c r="U994" s="174"/>
      <c r="V994" s="171"/>
      <c r="W994" s="174"/>
      <c r="X994" s="201"/>
      <c r="Y994" s="153"/>
      <c r="Z994" s="153"/>
      <c r="AA994" s="153"/>
      <c r="AB994" s="153"/>
      <c r="AC994" s="153"/>
      <c r="AD994" s="153"/>
      <c r="AE994" s="153"/>
      <c r="AF994" s="153"/>
      <c r="AG994" s="153"/>
      <c r="AH994" s="153"/>
      <c r="AI994" s="153"/>
      <c r="AJ994" s="153"/>
      <c r="AK994" s="153"/>
      <c r="AL994" s="153"/>
      <c r="AM994" s="153"/>
      <c r="AN994" s="153"/>
      <c r="AO994" s="153"/>
      <c r="AP994" s="153"/>
      <c r="AQ994" s="153"/>
      <c r="AR994" s="153"/>
      <c r="AS994" s="153"/>
      <c r="AT994" s="153"/>
      <c r="AU994" s="153"/>
      <c r="AV994" s="153"/>
      <c r="AW994" s="153"/>
      <c r="AX994" s="153"/>
      <c r="AY994" s="153"/>
      <c r="AZ994" s="153"/>
      <c r="BA994" s="153"/>
      <c r="BB994" s="153"/>
      <c r="BC994" s="153"/>
      <c r="BD994" s="153"/>
      <c r="BE994" s="153"/>
      <c r="BF994" s="153"/>
      <c r="BG994" s="153"/>
      <c r="BH994" s="153"/>
      <c r="BI994" s="153"/>
      <c r="BJ994" s="153"/>
      <c r="BK994" s="153"/>
      <c r="BL994" s="153"/>
      <c r="BM994" s="154"/>
      <c r="BN994" s="154"/>
      <c r="BO994" s="154"/>
      <c r="BP994" s="154"/>
      <c r="BQ994" s="154"/>
      <c r="BR994" s="154"/>
      <c r="BS994" s="154"/>
      <c r="BT994" s="154"/>
      <c r="BU994" s="154"/>
      <c r="BV994" s="154"/>
    </row>
    <row r="995" spans="9:74" s="168" customFormat="1">
      <c r="I995" s="196"/>
      <c r="J995" s="201"/>
      <c r="L995" s="170"/>
      <c r="M995" s="171"/>
      <c r="N995" s="171"/>
      <c r="O995" s="171"/>
      <c r="P995" s="172"/>
      <c r="Q995" s="172"/>
      <c r="R995" s="174"/>
      <c r="S995" s="173"/>
      <c r="T995" s="173"/>
      <c r="U995" s="174"/>
      <c r="V995" s="171"/>
      <c r="W995" s="174"/>
      <c r="X995" s="201"/>
      <c r="Y995" s="153"/>
      <c r="Z995" s="153"/>
      <c r="AA995" s="153"/>
      <c r="AB995" s="153"/>
      <c r="AC995" s="153"/>
      <c r="AD995" s="153"/>
      <c r="AE995" s="153"/>
      <c r="AF995" s="153"/>
      <c r="AG995" s="153"/>
      <c r="AH995" s="153"/>
      <c r="AI995" s="153"/>
      <c r="AJ995" s="153"/>
      <c r="AK995" s="153"/>
      <c r="AL995" s="153"/>
      <c r="AM995" s="153"/>
      <c r="AN995" s="153"/>
      <c r="AO995" s="153"/>
      <c r="AP995" s="153"/>
      <c r="AQ995" s="153"/>
      <c r="AR995" s="153"/>
      <c r="AS995" s="153"/>
      <c r="AT995" s="153"/>
      <c r="AU995" s="153"/>
      <c r="AV995" s="153"/>
      <c r="AW995" s="153"/>
      <c r="AX995" s="153"/>
      <c r="AY995" s="153"/>
      <c r="AZ995" s="153"/>
      <c r="BA995" s="153"/>
      <c r="BB995" s="153"/>
      <c r="BC995" s="153"/>
      <c r="BD995" s="153"/>
      <c r="BE995" s="153"/>
      <c r="BF995" s="153"/>
      <c r="BG995" s="153"/>
      <c r="BH995" s="153"/>
      <c r="BI995" s="153"/>
      <c r="BJ995" s="153"/>
      <c r="BK995" s="153"/>
      <c r="BL995" s="153"/>
      <c r="BM995" s="154"/>
      <c r="BN995" s="154"/>
      <c r="BO995" s="154"/>
      <c r="BP995" s="154"/>
      <c r="BQ995" s="154"/>
      <c r="BR995" s="154"/>
      <c r="BS995" s="154"/>
      <c r="BT995" s="154"/>
      <c r="BU995" s="154"/>
      <c r="BV995" s="154"/>
    </row>
    <row r="996" spans="9:74" s="168" customFormat="1">
      <c r="I996" s="196"/>
      <c r="J996" s="201"/>
      <c r="L996" s="170"/>
      <c r="M996" s="171"/>
      <c r="N996" s="171"/>
      <c r="O996" s="171"/>
      <c r="P996" s="172"/>
      <c r="Q996" s="172"/>
      <c r="R996" s="174"/>
      <c r="S996" s="173"/>
      <c r="T996" s="173"/>
      <c r="U996" s="174"/>
      <c r="V996" s="171"/>
      <c r="W996" s="174"/>
      <c r="X996" s="201"/>
      <c r="Y996" s="153"/>
      <c r="Z996" s="153"/>
      <c r="AA996" s="153"/>
      <c r="AB996" s="153"/>
      <c r="AC996" s="153"/>
      <c r="AD996" s="153"/>
      <c r="AE996" s="153"/>
      <c r="AF996" s="153"/>
      <c r="AG996" s="153"/>
      <c r="AH996" s="153"/>
      <c r="AI996" s="153"/>
      <c r="AJ996" s="153"/>
      <c r="AK996" s="153"/>
      <c r="AL996" s="153"/>
      <c r="AM996" s="153"/>
      <c r="AN996" s="153"/>
      <c r="AO996" s="153"/>
      <c r="AP996" s="153"/>
      <c r="AQ996" s="153"/>
      <c r="AR996" s="153"/>
      <c r="AS996" s="153"/>
      <c r="AT996" s="153"/>
      <c r="AU996" s="153"/>
      <c r="AV996" s="153"/>
      <c r="AW996" s="153"/>
      <c r="AX996" s="153"/>
      <c r="AY996" s="153"/>
      <c r="AZ996" s="153"/>
      <c r="BA996" s="153"/>
      <c r="BB996" s="153"/>
      <c r="BC996" s="153"/>
      <c r="BD996" s="153"/>
      <c r="BE996" s="153"/>
      <c r="BF996" s="153"/>
      <c r="BG996" s="153"/>
      <c r="BH996" s="153"/>
      <c r="BI996" s="153"/>
      <c r="BJ996" s="153"/>
      <c r="BK996" s="153"/>
      <c r="BL996" s="153"/>
      <c r="BM996" s="154"/>
      <c r="BN996" s="154"/>
      <c r="BO996" s="154"/>
      <c r="BP996" s="154"/>
      <c r="BQ996" s="154"/>
      <c r="BR996" s="154"/>
      <c r="BS996" s="154"/>
      <c r="BT996" s="154"/>
      <c r="BU996" s="154"/>
      <c r="BV996" s="154"/>
    </row>
    <row r="997" spans="9:74" s="168" customFormat="1">
      <c r="I997" s="196"/>
      <c r="J997" s="201"/>
      <c r="L997" s="170"/>
      <c r="M997" s="171"/>
      <c r="N997" s="171"/>
      <c r="O997" s="171"/>
      <c r="P997" s="172"/>
      <c r="Q997" s="172"/>
      <c r="R997" s="174"/>
      <c r="S997" s="173"/>
      <c r="T997" s="173"/>
      <c r="U997" s="174"/>
      <c r="V997" s="171"/>
      <c r="W997" s="174"/>
      <c r="X997" s="201"/>
      <c r="Y997" s="153"/>
      <c r="Z997" s="153"/>
      <c r="AA997" s="153"/>
      <c r="AB997" s="153"/>
      <c r="AC997" s="153"/>
      <c r="AD997" s="153"/>
      <c r="AE997" s="153"/>
      <c r="AF997" s="153"/>
      <c r="AG997" s="153"/>
      <c r="AH997" s="153"/>
      <c r="AI997" s="153"/>
      <c r="AJ997" s="153"/>
      <c r="AK997" s="153"/>
      <c r="AL997" s="153"/>
      <c r="AM997" s="153"/>
      <c r="AN997" s="153"/>
      <c r="AO997" s="153"/>
      <c r="AP997" s="153"/>
      <c r="AQ997" s="153"/>
      <c r="AR997" s="153"/>
      <c r="AS997" s="153"/>
      <c r="AT997" s="153"/>
      <c r="AU997" s="153"/>
      <c r="AV997" s="153"/>
      <c r="AW997" s="153"/>
      <c r="AX997" s="153"/>
      <c r="AY997" s="153"/>
      <c r="AZ997" s="153"/>
      <c r="BA997" s="153"/>
      <c r="BB997" s="153"/>
      <c r="BC997" s="153"/>
      <c r="BD997" s="153"/>
      <c r="BE997" s="153"/>
      <c r="BF997" s="153"/>
      <c r="BG997" s="153"/>
      <c r="BH997" s="153"/>
      <c r="BI997" s="153"/>
      <c r="BJ997" s="153"/>
      <c r="BK997" s="153"/>
      <c r="BL997" s="153"/>
      <c r="BM997" s="154"/>
      <c r="BN997" s="154"/>
      <c r="BO997" s="154"/>
      <c r="BP997" s="154"/>
      <c r="BQ997" s="154"/>
      <c r="BR997" s="154"/>
      <c r="BS997" s="154"/>
      <c r="BT997" s="154"/>
      <c r="BU997" s="154"/>
      <c r="BV997" s="154"/>
    </row>
    <row r="998" spans="9:74" s="168" customFormat="1">
      <c r="I998" s="196"/>
      <c r="J998" s="201"/>
      <c r="L998" s="170"/>
      <c r="M998" s="171"/>
      <c r="N998" s="171"/>
      <c r="O998" s="171"/>
      <c r="P998" s="172"/>
      <c r="Q998" s="172"/>
      <c r="R998" s="174"/>
      <c r="S998" s="173"/>
      <c r="T998" s="173"/>
      <c r="U998" s="174"/>
      <c r="V998" s="171"/>
      <c r="W998" s="174"/>
      <c r="X998" s="201"/>
      <c r="Y998" s="153"/>
      <c r="Z998" s="153"/>
      <c r="AA998" s="153"/>
      <c r="AB998" s="153"/>
      <c r="AC998" s="153"/>
      <c r="AD998" s="153"/>
      <c r="AE998" s="153"/>
      <c r="AF998" s="153"/>
      <c r="AG998" s="153"/>
      <c r="AH998" s="153"/>
      <c r="AI998" s="153"/>
      <c r="AJ998" s="153"/>
      <c r="AK998" s="153"/>
      <c r="AL998" s="153"/>
      <c r="AM998" s="153"/>
      <c r="AN998" s="153"/>
      <c r="AO998" s="153"/>
      <c r="AP998" s="153"/>
      <c r="AQ998" s="153"/>
      <c r="AR998" s="153"/>
      <c r="AS998" s="153"/>
      <c r="AT998" s="153"/>
      <c r="AU998" s="153"/>
      <c r="AV998" s="153"/>
      <c r="AW998" s="153"/>
      <c r="AX998" s="153"/>
      <c r="AY998" s="153"/>
      <c r="AZ998" s="153"/>
      <c r="BA998" s="153"/>
      <c r="BB998" s="153"/>
      <c r="BC998" s="153"/>
      <c r="BD998" s="153"/>
      <c r="BE998" s="153"/>
      <c r="BF998" s="153"/>
      <c r="BG998" s="153"/>
      <c r="BH998" s="153"/>
      <c r="BI998" s="153"/>
      <c r="BJ998" s="153"/>
      <c r="BK998" s="153"/>
      <c r="BL998" s="153"/>
      <c r="BM998" s="154"/>
      <c r="BN998" s="154"/>
      <c r="BO998" s="154"/>
      <c r="BP998" s="154"/>
      <c r="BQ998" s="154"/>
      <c r="BR998" s="154"/>
      <c r="BS998" s="154"/>
      <c r="BT998" s="154"/>
      <c r="BU998" s="154"/>
      <c r="BV998" s="154"/>
    </row>
    <row r="999" spans="9:74" s="168" customFormat="1">
      <c r="I999" s="196"/>
      <c r="J999" s="201"/>
      <c r="L999" s="170"/>
      <c r="M999" s="171"/>
      <c r="N999" s="171"/>
      <c r="O999" s="171"/>
      <c r="P999" s="172"/>
      <c r="Q999" s="172"/>
      <c r="R999" s="174"/>
      <c r="S999" s="173"/>
      <c r="T999" s="173"/>
      <c r="U999" s="174"/>
      <c r="V999" s="171"/>
      <c r="W999" s="174"/>
      <c r="X999" s="201"/>
      <c r="Y999" s="153"/>
      <c r="Z999" s="153"/>
      <c r="AA999" s="153"/>
      <c r="AB999" s="153"/>
      <c r="AC999" s="153"/>
      <c r="AD999" s="153"/>
      <c r="AE999" s="153"/>
      <c r="AF999" s="153"/>
      <c r="AG999" s="153"/>
      <c r="AH999" s="153"/>
      <c r="AI999" s="153"/>
      <c r="AJ999" s="153"/>
      <c r="AK999" s="153"/>
      <c r="AL999" s="153"/>
      <c r="AM999" s="153"/>
      <c r="AN999" s="153"/>
      <c r="AO999" s="153"/>
      <c r="AP999" s="153"/>
      <c r="AQ999" s="153"/>
      <c r="AR999" s="153"/>
      <c r="AS999" s="153"/>
      <c r="AT999" s="153"/>
      <c r="AU999" s="153"/>
      <c r="AV999" s="153"/>
      <c r="AW999" s="153"/>
      <c r="AX999" s="153"/>
      <c r="AY999" s="153"/>
      <c r="AZ999" s="153"/>
      <c r="BA999" s="153"/>
      <c r="BB999" s="153"/>
      <c r="BC999" s="153"/>
      <c r="BD999" s="153"/>
      <c r="BE999" s="153"/>
      <c r="BF999" s="153"/>
      <c r="BG999" s="153"/>
      <c r="BH999" s="153"/>
      <c r="BI999" s="153"/>
      <c r="BJ999" s="153"/>
      <c r="BK999" s="153"/>
      <c r="BL999" s="153"/>
      <c r="BM999" s="154"/>
      <c r="BN999" s="154"/>
      <c r="BO999" s="154"/>
      <c r="BP999" s="154"/>
      <c r="BQ999" s="154"/>
      <c r="BR999" s="154"/>
      <c r="BS999" s="154"/>
      <c r="BT999" s="154"/>
      <c r="BU999" s="154"/>
      <c r="BV999" s="154"/>
    </row>
    <row r="1000" spans="9:74" s="168" customFormat="1">
      <c r="I1000" s="196"/>
      <c r="J1000" s="201"/>
      <c r="L1000" s="170"/>
      <c r="M1000" s="171"/>
      <c r="N1000" s="171"/>
      <c r="O1000" s="171"/>
      <c r="P1000" s="172"/>
      <c r="Q1000" s="172"/>
      <c r="R1000" s="174"/>
      <c r="S1000" s="173"/>
      <c r="T1000" s="173"/>
      <c r="U1000" s="174"/>
      <c r="V1000" s="171"/>
      <c r="W1000" s="174"/>
      <c r="X1000" s="201"/>
      <c r="Y1000" s="153"/>
      <c r="Z1000" s="153"/>
      <c r="AA1000" s="153"/>
      <c r="AB1000" s="153"/>
      <c r="AC1000" s="153"/>
      <c r="AD1000" s="153"/>
      <c r="AE1000" s="153"/>
      <c r="AF1000" s="153"/>
      <c r="AG1000" s="153"/>
      <c r="AH1000" s="153"/>
      <c r="AI1000" s="153"/>
      <c r="AJ1000" s="153"/>
      <c r="AK1000" s="153"/>
      <c r="AL1000" s="153"/>
      <c r="AM1000" s="153"/>
      <c r="AN1000" s="153"/>
      <c r="AO1000" s="153"/>
      <c r="AP1000" s="153"/>
      <c r="AQ1000" s="153"/>
      <c r="AR1000" s="153"/>
      <c r="AS1000" s="153"/>
      <c r="AT1000" s="153"/>
      <c r="AU1000" s="153"/>
      <c r="AV1000" s="153"/>
      <c r="AW1000" s="153"/>
      <c r="AX1000" s="153"/>
      <c r="AY1000" s="153"/>
      <c r="AZ1000" s="153"/>
      <c r="BA1000" s="153"/>
      <c r="BB1000" s="153"/>
      <c r="BC1000" s="153"/>
      <c r="BD1000" s="153"/>
      <c r="BE1000" s="153"/>
      <c r="BF1000" s="153"/>
      <c r="BG1000" s="153"/>
      <c r="BH1000" s="153"/>
      <c r="BI1000" s="153"/>
      <c r="BJ1000" s="153"/>
      <c r="BK1000" s="153"/>
      <c r="BL1000" s="153"/>
      <c r="BM1000" s="154"/>
      <c r="BN1000" s="154"/>
      <c r="BO1000" s="154"/>
      <c r="BP1000" s="154"/>
      <c r="BQ1000" s="154"/>
      <c r="BR1000" s="154"/>
      <c r="BS1000" s="154"/>
      <c r="BT1000" s="154"/>
      <c r="BU1000" s="154"/>
      <c r="BV1000" s="154"/>
    </row>
    <row r="1001" spans="9:74" s="168" customFormat="1">
      <c r="I1001" s="196"/>
      <c r="J1001" s="201"/>
      <c r="L1001" s="170"/>
      <c r="M1001" s="171"/>
      <c r="N1001" s="171"/>
      <c r="O1001" s="171"/>
      <c r="P1001" s="172"/>
      <c r="Q1001" s="172"/>
      <c r="R1001" s="174"/>
      <c r="S1001" s="173"/>
      <c r="T1001" s="173"/>
      <c r="U1001" s="174"/>
      <c r="V1001" s="171"/>
      <c r="W1001" s="174"/>
      <c r="X1001" s="201"/>
      <c r="Y1001" s="153"/>
      <c r="Z1001" s="153"/>
      <c r="AA1001" s="153"/>
      <c r="AB1001" s="153"/>
      <c r="AC1001" s="153"/>
      <c r="AD1001" s="153"/>
      <c r="AE1001" s="153"/>
      <c r="AF1001" s="153"/>
      <c r="AG1001" s="153"/>
      <c r="AH1001" s="153"/>
      <c r="AI1001" s="153"/>
      <c r="AJ1001" s="153"/>
      <c r="AK1001" s="153"/>
      <c r="AL1001" s="153"/>
      <c r="AM1001" s="153"/>
      <c r="AN1001" s="153"/>
      <c r="AO1001" s="153"/>
      <c r="AP1001" s="153"/>
      <c r="AQ1001" s="153"/>
      <c r="AR1001" s="153"/>
      <c r="AS1001" s="153"/>
      <c r="AT1001" s="153"/>
      <c r="AU1001" s="153"/>
      <c r="AV1001" s="153"/>
      <c r="AW1001" s="153"/>
      <c r="AX1001" s="153"/>
      <c r="AY1001" s="153"/>
      <c r="AZ1001" s="153"/>
      <c r="BA1001" s="153"/>
      <c r="BB1001" s="153"/>
      <c r="BC1001" s="153"/>
      <c r="BD1001" s="153"/>
      <c r="BE1001" s="153"/>
      <c r="BF1001" s="153"/>
      <c r="BG1001" s="153"/>
      <c r="BH1001" s="153"/>
      <c r="BI1001" s="153"/>
      <c r="BJ1001" s="153"/>
      <c r="BK1001" s="153"/>
      <c r="BL1001" s="153"/>
      <c r="BM1001" s="154"/>
      <c r="BN1001" s="154"/>
      <c r="BO1001" s="154"/>
      <c r="BP1001" s="154"/>
      <c r="BQ1001" s="154"/>
      <c r="BR1001" s="154"/>
      <c r="BS1001" s="154"/>
      <c r="BT1001" s="154"/>
      <c r="BU1001" s="154"/>
      <c r="BV1001" s="154"/>
    </row>
    <row r="1002" spans="9:74" s="168" customFormat="1">
      <c r="I1002" s="196"/>
      <c r="J1002" s="201"/>
      <c r="L1002" s="170"/>
      <c r="M1002" s="171"/>
      <c r="N1002" s="171"/>
      <c r="O1002" s="171"/>
      <c r="P1002" s="172"/>
      <c r="Q1002" s="172"/>
      <c r="R1002" s="174"/>
      <c r="S1002" s="173"/>
      <c r="T1002" s="173"/>
      <c r="U1002" s="174"/>
      <c r="V1002" s="171"/>
      <c r="W1002" s="174"/>
      <c r="X1002" s="201"/>
      <c r="Y1002" s="153"/>
      <c r="Z1002" s="153"/>
      <c r="AA1002" s="153"/>
      <c r="AB1002" s="153"/>
      <c r="AC1002" s="153"/>
      <c r="AD1002" s="153"/>
      <c r="AE1002" s="153"/>
      <c r="AF1002" s="153"/>
      <c r="AG1002" s="153"/>
      <c r="AH1002" s="153"/>
      <c r="AI1002" s="153"/>
      <c r="AJ1002" s="153"/>
      <c r="AK1002" s="153"/>
      <c r="AL1002" s="153"/>
      <c r="AM1002" s="153"/>
      <c r="AN1002" s="153"/>
      <c r="AO1002" s="153"/>
      <c r="AP1002" s="153"/>
      <c r="AQ1002" s="153"/>
      <c r="AR1002" s="153"/>
      <c r="AS1002" s="153"/>
      <c r="AT1002" s="153"/>
      <c r="AU1002" s="153"/>
      <c r="AV1002" s="153"/>
      <c r="AW1002" s="153"/>
      <c r="AX1002" s="153"/>
      <c r="AY1002" s="153"/>
      <c r="AZ1002" s="153"/>
      <c r="BA1002" s="153"/>
      <c r="BB1002" s="153"/>
      <c r="BC1002" s="153"/>
      <c r="BD1002" s="153"/>
      <c r="BE1002" s="153"/>
      <c r="BF1002" s="153"/>
      <c r="BG1002" s="153"/>
      <c r="BH1002" s="153"/>
      <c r="BI1002" s="153"/>
      <c r="BJ1002" s="153"/>
      <c r="BK1002" s="153"/>
      <c r="BL1002" s="153"/>
      <c r="BM1002" s="154"/>
      <c r="BN1002" s="154"/>
      <c r="BO1002" s="154"/>
      <c r="BP1002" s="154"/>
      <c r="BQ1002" s="154"/>
      <c r="BR1002" s="154"/>
      <c r="BS1002" s="154"/>
      <c r="BT1002" s="154"/>
      <c r="BU1002" s="154"/>
      <c r="BV1002" s="154"/>
    </row>
    <row r="1003" spans="9:74" s="168" customFormat="1">
      <c r="I1003" s="196"/>
      <c r="J1003" s="201"/>
      <c r="L1003" s="170"/>
      <c r="M1003" s="171"/>
      <c r="N1003" s="171"/>
      <c r="O1003" s="171"/>
      <c r="P1003" s="172"/>
      <c r="Q1003" s="172"/>
      <c r="R1003" s="174"/>
      <c r="S1003" s="173"/>
      <c r="T1003" s="173"/>
      <c r="U1003" s="174"/>
      <c r="V1003" s="171"/>
      <c r="W1003" s="174"/>
      <c r="X1003" s="201"/>
      <c r="Y1003" s="153"/>
      <c r="Z1003" s="153"/>
      <c r="AA1003" s="153"/>
      <c r="AB1003" s="153"/>
      <c r="AC1003" s="153"/>
      <c r="AD1003" s="153"/>
      <c r="AE1003" s="153"/>
      <c r="AF1003" s="153"/>
      <c r="AG1003" s="153"/>
      <c r="AH1003" s="153"/>
      <c r="AI1003" s="153"/>
      <c r="AJ1003" s="153"/>
      <c r="AK1003" s="153"/>
      <c r="AL1003" s="153"/>
      <c r="AM1003" s="153"/>
      <c r="AN1003" s="153"/>
      <c r="AO1003" s="153"/>
      <c r="AP1003" s="153"/>
      <c r="AQ1003" s="153"/>
      <c r="AR1003" s="153"/>
      <c r="AS1003" s="153"/>
      <c r="AT1003" s="153"/>
      <c r="AU1003" s="153"/>
      <c r="AV1003" s="153"/>
      <c r="AW1003" s="153"/>
      <c r="AX1003" s="153"/>
      <c r="AY1003" s="153"/>
      <c r="AZ1003" s="153"/>
      <c r="BA1003" s="153"/>
      <c r="BB1003" s="153"/>
      <c r="BC1003" s="153"/>
      <c r="BD1003" s="153"/>
      <c r="BE1003" s="153"/>
      <c r="BF1003" s="153"/>
      <c r="BG1003" s="153"/>
      <c r="BH1003" s="153"/>
      <c r="BI1003" s="153"/>
      <c r="BJ1003" s="153"/>
      <c r="BK1003" s="153"/>
      <c r="BL1003" s="153"/>
      <c r="BM1003" s="154"/>
      <c r="BN1003" s="154"/>
      <c r="BO1003" s="154"/>
      <c r="BP1003" s="154"/>
      <c r="BQ1003" s="154"/>
      <c r="BR1003" s="154"/>
      <c r="BS1003" s="154"/>
      <c r="BT1003" s="154"/>
      <c r="BU1003" s="154"/>
      <c r="BV1003" s="154"/>
    </row>
    <row r="1004" spans="9:74" s="168" customFormat="1">
      <c r="I1004" s="196"/>
      <c r="J1004" s="201"/>
      <c r="L1004" s="170"/>
      <c r="M1004" s="171"/>
      <c r="N1004" s="171"/>
      <c r="O1004" s="171"/>
      <c r="P1004" s="172"/>
      <c r="Q1004" s="172"/>
      <c r="R1004" s="174"/>
      <c r="S1004" s="173"/>
      <c r="T1004" s="173"/>
      <c r="U1004" s="174"/>
      <c r="V1004" s="171"/>
      <c r="W1004" s="174"/>
      <c r="X1004" s="201"/>
      <c r="Y1004" s="153"/>
      <c r="Z1004" s="153"/>
      <c r="AA1004" s="153"/>
      <c r="AB1004" s="153"/>
      <c r="AC1004" s="153"/>
      <c r="AD1004" s="153"/>
      <c r="AE1004" s="153"/>
      <c r="AF1004" s="153"/>
      <c r="AG1004" s="153"/>
      <c r="AH1004" s="153"/>
      <c r="AI1004" s="153"/>
      <c r="AJ1004" s="153"/>
      <c r="AK1004" s="153"/>
      <c r="AL1004" s="153"/>
      <c r="AM1004" s="153"/>
      <c r="AN1004" s="153"/>
      <c r="AO1004" s="153"/>
      <c r="AP1004" s="153"/>
      <c r="AQ1004" s="153"/>
      <c r="AR1004" s="153"/>
      <c r="AS1004" s="153"/>
      <c r="AT1004" s="153"/>
      <c r="AU1004" s="153"/>
      <c r="AV1004" s="153"/>
      <c r="AW1004" s="153"/>
      <c r="AX1004" s="153"/>
      <c r="AY1004" s="153"/>
      <c r="AZ1004" s="153"/>
      <c r="BA1004" s="153"/>
      <c r="BB1004" s="153"/>
      <c r="BC1004" s="153"/>
      <c r="BD1004" s="153"/>
      <c r="BE1004" s="153"/>
      <c r="BF1004" s="153"/>
      <c r="BG1004" s="153"/>
      <c r="BH1004" s="153"/>
      <c r="BI1004" s="153"/>
      <c r="BJ1004" s="153"/>
      <c r="BK1004" s="153"/>
      <c r="BL1004" s="153"/>
      <c r="BM1004" s="154"/>
      <c r="BN1004" s="154"/>
      <c r="BO1004" s="154"/>
      <c r="BP1004" s="154"/>
      <c r="BQ1004" s="154"/>
      <c r="BR1004" s="154"/>
      <c r="BS1004" s="154"/>
      <c r="BT1004" s="154"/>
      <c r="BU1004" s="154"/>
      <c r="BV1004" s="154"/>
    </row>
    <row r="1005" spans="9:74" s="168" customFormat="1">
      <c r="I1005" s="196"/>
      <c r="J1005" s="201"/>
      <c r="L1005" s="170"/>
      <c r="M1005" s="171"/>
      <c r="N1005" s="171"/>
      <c r="O1005" s="171"/>
      <c r="P1005" s="172"/>
      <c r="Q1005" s="172"/>
      <c r="R1005" s="174"/>
      <c r="S1005" s="173"/>
      <c r="T1005" s="173"/>
      <c r="U1005" s="174"/>
      <c r="V1005" s="171"/>
      <c r="W1005" s="174"/>
      <c r="X1005" s="201"/>
      <c r="Y1005" s="153"/>
      <c r="Z1005" s="153"/>
      <c r="AA1005" s="153"/>
      <c r="AB1005" s="153"/>
      <c r="AC1005" s="153"/>
      <c r="AD1005" s="153"/>
      <c r="AE1005" s="153"/>
      <c r="AF1005" s="153"/>
      <c r="AG1005" s="153"/>
      <c r="AH1005" s="153"/>
      <c r="AI1005" s="153"/>
      <c r="AJ1005" s="153"/>
      <c r="AK1005" s="153"/>
      <c r="AL1005" s="153"/>
      <c r="AM1005" s="153"/>
      <c r="AN1005" s="153"/>
      <c r="AO1005" s="153"/>
      <c r="AP1005" s="153"/>
      <c r="AQ1005" s="153"/>
      <c r="AR1005" s="153"/>
      <c r="AS1005" s="153"/>
      <c r="AT1005" s="153"/>
      <c r="AU1005" s="153"/>
      <c r="AV1005" s="153"/>
      <c r="AW1005" s="153"/>
      <c r="AX1005" s="153"/>
      <c r="AY1005" s="153"/>
      <c r="AZ1005" s="153"/>
      <c r="BA1005" s="153"/>
      <c r="BB1005" s="153"/>
      <c r="BC1005" s="153"/>
      <c r="BD1005" s="153"/>
      <c r="BE1005" s="153"/>
      <c r="BF1005" s="153"/>
      <c r="BG1005" s="153"/>
      <c r="BH1005" s="153"/>
      <c r="BI1005" s="153"/>
      <c r="BJ1005" s="153"/>
      <c r="BK1005" s="153"/>
      <c r="BL1005" s="153"/>
      <c r="BM1005" s="154"/>
      <c r="BN1005" s="154"/>
      <c r="BO1005" s="154"/>
      <c r="BP1005" s="154"/>
      <c r="BQ1005" s="154"/>
      <c r="BR1005" s="154"/>
      <c r="BS1005" s="154"/>
      <c r="BT1005" s="154"/>
      <c r="BU1005" s="154"/>
      <c r="BV1005" s="154"/>
    </row>
    <row r="1006" spans="9:74" s="168" customFormat="1">
      <c r="I1006" s="196"/>
      <c r="J1006" s="201"/>
      <c r="L1006" s="170"/>
      <c r="M1006" s="171"/>
      <c r="N1006" s="171"/>
      <c r="O1006" s="171"/>
      <c r="P1006" s="172"/>
      <c r="Q1006" s="172"/>
      <c r="R1006" s="174"/>
      <c r="S1006" s="173"/>
      <c r="T1006" s="173"/>
      <c r="U1006" s="174"/>
      <c r="V1006" s="171"/>
      <c r="W1006" s="174"/>
      <c r="X1006" s="201"/>
      <c r="Y1006" s="153"/>
      <c r="Z1006" s="153"/>
      <c r="AA1006" s="153"/>
      <c r="AB1006" s="153"/>
      <c r="AC1006" s="153"/>
      <c r="AD1006" s="153"/>
      <c r="AE1006" s="153"/>
      <c r="AF1006" s="153"/>
      <c r="AG1006" s="153"/>
      <c r="AH1006" s="153"/>
      <c r="AI1006" s="153"/>
      <c r="AJ1006" s="153"/>
      <c r="AK1006" s="153"/>
      <c r="AL1006" s="153"/>
      <c r="AM1006" s="153"/>
      <c r="AN1006" s="153"/>
      <c r="AO1006" s="153"/>
      <c r="AP1006" s="153"/>
      <c r="AQ1006" s="153"/>
      <c r="AR1006" s="153"/>
      <c r="AS1006" s="153"/>
      <c r="AT1006" s="153"/>
      <c r="AU1006" s="153"/>
      <c r="AV1006" s="153"/>
      <c r="AW1006" s="153"/>
      <c r="AX1006" s="153"/>
      <c r="AY1006" s="153"/>
      <c r="AZ1006" s="153"/>
      <c r="BA1006" s="153"/>
      <c r="BB1006" s="153"/>
      <c r="BC1006" s="153"/>
      <c r="BD1006" s="153"/>
      <c r="BE1006" s="153"/>
      <c r="BF1006" s="153"/>
      <c r="BG1006" s="153"/>
      <c r="BH1006" s="153"/>
      <c r="BI1006" s="153"/>
      <c r="BJ1006" s="153"/>
      <c r="BK1006" s="153"/>
      <c r="BL1006" s="153"/>
      <c r="BM1006" s="154"/>
      <c r="BN1006" s="154"/>
      <c r="BO1006" s="154"/>
      <c r="BP1006" s="154"/>
      <c r="BQ1006" s="154"/>
      <c r="BR1006" s="154"/>
      <c r="BS1006" s="154"/>
      <c r="BT1006" s="154"/>
      <c r="BU1006" s="154"/>
      <c r="BV1006" s="154"/>
    </row>
    <row r="1007" spans="9:74" s="168" customFormat="1">
      <c r="I1007" s="196"/>
      <c r="J1007" s="201"/>
      <c r="L1007" s="170"/>
      <c r="M1007" s="171"/>
      <c r="N1007" s="171"/>
      <c r="O1007" s="171"/>
      <c r="P1007" s="172"/>
      <c r="Q1007" s="172"/>
      <c r="R1007" s="174"/>
      <c r="S1007" s="173"/>
      <c r="T1007" s="173"/>
      <c r="U1007" s="174"/>
      <c r="V1007" s="171"/>
      <c r="W1007" s="174"/>
      <c r="X1007" s="201"/>
      <c r="Y1007" s="153"/>
      <c r="Z1007" s="153"/>
      <c r="AA1007" s="153"/>
      <c r="AB1007" s="153"/>
      <c r="AC1007" s="153"/>
      <c r="AD1007" s="153"/>
      <c r="AE1007" s="153"/>
      <c r="AF1007" s="153"/>
      <c r="AG1007" s="153"/>
      <c r="AH1007" s="153"/>
      <c r="AI1007" s="153"/>
      <c r="AJ1007" s="153"/>
      <c r="AK1007" s="153"/>
      <c r="AL1007" s="153"/>
      <c r="AM1007" s="153"/>
      <c r="AN1007" s="153"/>
      <c r="AO1007" s="153"/>
      <c r="AP1007" s="153"/>
      <c r="AQ1007" s="153"/>
      <c r="AR1007" s="153"/>
      <c r="AS1007" s="153"/>
      <c r="AT1007" s="153"/>
      <c r="AU1007" s="153"/>
      <c r="AV1007" s="153"/>
      <c r="AW1007" s="153"/>
      <c r="AX1007" s="153"/>
      <c r="AY1007" s="153"/>
      <c r="AZ1007" s="153"/>
      <c r="BA1007" s="153"/>
      <c r="BB1007" s="153"/>
      <c r="BC1007" s="153"/>
      <c r="BD1007" s="153"/>
      <c r="BE1007" s="153"/>
      <c r="BF1007" s="153"/>
      <c r="BG1007" s="153"/>
      <c r="BH1007" s="153"/>
      <c r="BI1007" s="153"/>
      <c r="BJ1007" s="153"/>
      <c r="BK1007" s="153"/>
      <c r="BL1007" s="153"/>
      <c r="BM1007" s="154"/>
      <c r="BN1007" s="154"/>
      <c r="BO1007" s="154"/>
      <c r="BP1007" s="154"/>
      <c r="BQ1007" s="154"/>
      <c r="BR1007" s="154"/>
      <c r="BS1007" s="154"/>
      <c r="BT1007" s="154"/>
      <c r="BU1007" s="154"/>
      <c r="BV1007" s="154"/>
    </row>
    <row r="1008" spans="9:74" s="168" customFormat="1">
      <c r="I1008" s="196"/>
      <c r="J1008" s="201"/>
      <c r="L1008" s="170"/>
      <c r="M1008" s="171"/>
      <c r="N1008" s="171"/>
      <c r="O1008" s="171"/>
      <c r="P1008" s="172"/>
      <c r="Q1008" s="172"/>
      <c r="R1008" s="174"/>
      <c r="S1008" s="173"/>
      <c r="T1008" s="173"/>
      <c r="U1008" s="174"/>
      <c r="V1008" s="171"/>
      <c r="W1008" s="174"/>
      <c r="X1008" s="201"/>
      <c r="Y1008" s="153"/>
      <c r="Z1008" s="153"/>
      <c r="AA1008" s="153"/>
      <c r="AB1008" s="153"/>
      <c r="AC1008" s="153"/>
      <c r="AD1008" s="153"/>
      <c r="AE1008" s="153"/>
      <c r="AF1008" s="153"/>
      <c r="AG1008" s="153"/>
      <c r="AH1008" s="153"/>
      <c r="AI1008" s="153"/>
      <c r="AJ1008" s="153"/>
      <c r="AK1008" s="153"/>
      <c r="AL1008" s="153"/>
      <c r="AM1008" s="153"/>
      <c r="AN1008" s="153"/>
      <c r="AO1008" s="153"/>
      <c r="AP1008" s="153"/>
      <c r="AQ1008" s="153"/>
      <c r="AR1008" s="153"/>
      <c r="AS1008" s="153"/>
      <c r="AT1008" s="153"/>
      <c r="AU1008" s="153"/>
      <c r="AV1008" s="153"/>
      <c r="AW1008" s="153"/>
      <c r="AX1008" s="153"/>
      <c r="AY1008" s="153"/>
      <c r="AZ1008" s="153"/>
      <c r="BA1008" s="153"/>
      <c r="BB1008" s="153"/>
      <c r="BC1008" s="153"/>
      <c r="BD1008" s="153"/>
      <c r="BE1008" s="153"/>
      <c r="BF1008" s="153"/>
      <c r="BG1008" s="153"/>
      <c r="BH1008" s="153"/>
      <c r="BI1008" s="153"/>
      <c r="BJ1008" s="153"/>
      <c r="BK1008" s="153"/>
      <c r="BL1008" s="153"/>
      <c r="BM1008" s="154"/>
      <c r="BN1008" s="154"/>
      <c r="BO1008" s="154"/>
      <c r="BP1008" s="154"/>
      <c r="BQ1008" s="154"/>
      <c r="BR1008" s="154"/>
      <c r="BS1008" s="154"/>
      <c r="BT1008" s="154"/>
      <c r="BU1008" s="154"/>
      <c r="BV1008" s="154"/>
    </row>
    <row r="1009" spans="9:74" s="168" customFormat="1">
      <c r="I1009" s="196"/>
      <c r="J1009" s="201"/>
      <c r="L1009" s="170"/>
      <c r="M1009" s="171"/>
      <c r="N1009" s="171"/>
      <c r="O1009" s="171"/>
      <c r="P1009" s="172"/>
      <c r="Q1009" s="172"/>
      <c r="R1009" s="174"/>
      <c r="S1009" s="173"/>
      <c r="T1009" s="173"/>
      <c r="U1009" s="174"/>
      <c r="V1009" s="171"/>
      <c r="W1009" s="174"/>
      <c r="X1009" s="201"/>
      <c r="Y1009" s="153"/>
      <c r="Z1009" s="153"/>
      <c r="AA1009" s="153"/>
      <c r="AB1009" s="153"/>
      <c r="AC1009" s="153"/>
      <c r="AD1009" s="153"/>
      <c r="AE1009" s="153"/>
      <c r="AF1009" s="153"/>
      <c r="AG1009" s="153"/>
      <c r="AH1009" s="153"/>
      <c r="AI1009" s="153"/>
      <c r="AJ1009" s="153"/>
      <c r="AK1009" s="153"/>
      <c r="AL1009" s="153"/>
      <c r="AM1009" s="153"/>
      <c r="AN1009" s="153"/>
      <c r="AO1009" s="153"/>
      <c r="AP1009" s="153"/>
      <c r="AQ1009" s="153"/>
      <c r="AR1009" s="153"/>
      <c r="AS1009" s="153"/>
      <c r="AT1009" s="153"/>
      <c r="AU1009" s="153"/>
      <c r="AV1009" s="153"/>
      <c r="AW1009" s="153"/>
      <c r="AX1009" s="153"/>
      <c r="AY1009" s="153"/>
      <c r="AZ1009" s="153"/>
      <c r="BA1009" s="153"/>
      <c r="BB1009" s="153"/>
      <c r="BC1009" s="153"/>
      <c r="BD1009" s="153"/>
      <c r="BE1009" s="153"/>
      <c r="BF1009" s="153"/>
      <c r="BG1009" s="153"/>
      <c r="BH1009" s="153"/>
      <c r="BI1009" s="153"/>
      <c r="BJ1009" s="153"/>
      <c r="BK1009" s="153"/>
      <c r="BL1009" s="153"/>
      <c r="BM1009" s="154"/>
      <c r="BN1009" s="154"/>
      <c r="BO1009" s="154"/>
      <c r="BP1009" s="154"/>
      <c r="BQ1009" s="154"/>
      <c r="BR1009" s="154"/>
      <c r="BS1009" s="154"/>
      <c r="BT1009" s="154"/>
      <c r="BU1009" s="154"/>
      <c r="BV1009" s="154"/>
    </row>
    <row r="1010" spans="9:74" s="168" customFormat="1">
      <c r="I1010" s="196"/>
      <c r="J1010" s="201"/>
      <c r="L1010" s="170"/>
      <c r="M1010" s="171"/>
      <c r="N1010" s="171"/>
      <c r="O1010" s="171"/>
      <c r="P1010" s="172"/>
      <c r="Q1010" s="172"/>
      <c r="R1010" s="174"/>
      <c r="S1010" s="173"/>
      <c r="T1010" s="173"/>
      <c r="U1010" s="174"/>
      <c r="V1010" s="171"/>
      <c r="W1010" s="174"/>
      <c r="X1010" s="201"/>
      <c r="Y1010" s="153"/>
      <c r="Z1010" s="153"/>
      <c r="AA1010" s="153"/>
      <c r="AB1010" s="153"/>
      <c r="AC1010" s="153"/>
      <c r="AD1010" s="153"/>
      <c r="AE1010" s="153"/>
      <c r="AF1010" s="153"/>
      <c r="AG1010" s="153"/>
      <c r="AH1010" s="153"/>
      <c r="AI1010" s="153"/>
      <c r="AJ1010" s="153"/>
      <c r="AK1010" s="153"/>
      <c r="AL1010" s="153"/>
      <c r="AM1010" s="153"/>
      <c r="AN1010" s="153"/>
      <c r="AO1010" s="153"/>
      <c r="AP1010" s="153"/>
      <c r="AQ1010" s="153"/>
      <c r="AR1010" s="153"/>
      <c r="AS1010" s="153"/>
      <c r="AT1010" s="153"/>
      <c r="AU1010" s="153"/>
      <c r="AV1010" s="153"/>
      <c r="AW1010" s="153"/>
      <c r="AX1010" s="153"/>
      <c r="AY1010" s="153"/>
      <c r="AZ1010" s="153"/>
      <c r="BA1010" s="153"/>
      <c r="BB1010" s="153"/>
      <c r="BC1010" s="153"/>
      <c r="BD1010" s="153"/>
      <c r="BE1010" s="153"/>
      <c r="BF1010" s="153"/>
      <c r="BG1010" s="153"/>
      <c r="BH1010" s="153"/>
      <c r="BI1010" s="153"/>
      <c r="BJ1010" s="153"/>
      <c r="BK1010" s="153"/>
      <c r="BL1010" s="153"/>
      <c r="BM1010" s="154"/>
      <c r="BN1010" s="154"/>
      <c r="BO1010" s="154"/>
      <c r="BP1010" s="154"/>
      <c r="BQ1010" s="154"/>
      <c r="BR1010" s="154"/>
      <c r="BS1010" s="154"/>
      <c r="BT1010" s="154"/>
      <c r="BU1010" s="154"/>
      <c r="BV1010" s="154"/>
    </row>
    <row r="1011" spans="9:74" s="168" customFormat="1">
      <c r="I1011" s="196"/>
      <c r="J1011" s="201"/>
      <c r="L1011" s="170"/>
      <c r="M1011" s="171"/>
      <c r="N1011" s="171"/>
      <c r="O1011" s="171"/>
      <c r="P1011" s="172"/>
      <c r="Q1011" s="172"/>
      <c r="R1011" s="174"/>
      <c r="S1011" s="173"/>
      <c r="T1011" s="173"/>
      <c r="U1011" s="174"/>
      <c r="V1011" s="171"/>
      <c r="W1011" s="174"/>
      <c r="X1011" s="201"/>
      <c r="Y1011" s="153"/>
      <c r="Z1011" s="153"/>
      <c r="AA1011" s="153"/>
      <c r="AB1011" s="153"/>
      <c r="AC1011" s="153"/>
      <c r="AD1011" s="153"/>
      <c r="AE1011" s="153"/>
      <c r="AF1011" s="153"/>
      <c r="AG1011" s="153"/>
      <c r="AH1011" s="153"/>
      <c r="AI1011" s="153"/>
      <c r="AJ1011" s="153"/>
      <c r="AK1011" s="153"/>
      <c r="AL1011" s="153"/>
      <c r="AM1011" s="153"/>
      <c r="AN1011" s="153"/>
      <c r="AO1011" s="153"/>
      <c r="AP1011" s="153"/>
      <c r="AQ1011" s="153"/>
      <c r="AR1011" s="153"/>
      <c r="AS1011" s="153"/>
      <c r="AT1011" s="153"/>
      <c r="AU1011" s="153"/>
      <c r="AV1011" s="153"/>
      <c r="AW1011" s="153"/>
      <c r="AX1011" s="153"/>
      <c r="AY1011" s="153"/>
      <c r="AZ1011" s="153"/>
      <c r="BA1011" s="153"/>
      <c r="BB1011" s="153"/>
      <c r="BC1011" s="153"/>
      <c r="BD1011" s="153"/>
      <c r="BE1011" s="153"/>
      <c r="BF1011" s="153"/>
      <c r="BG1011" s="153"/>
      <c r="BH1011" s="153"/>
      <c r="BI1011" s="153"/>
      <c r="BJ1011" s="153"/>
      <c r="BK1011" s="153"/>
      <c r="BL1011" s="153"/>
      <c r="BM1011" s="154"/>
      <c r="BN1011" s="154"/>
      <c r="BO1011" s="154"/>
      <c r="BP1011" s="154"/>
      <c r="BQ1011" s="154"/>
      <c r="BR1011" s="154"/>
      <c r="BS1011" s="154"/>
      <c r="BT1011" s="154"/>
      <c r="BU1011" s="154"/>
      <c r="BV1011" s="154"/>
    </row>
    <row r="1012" spans="9:74" s="168" customFormat="1">
      <c r="I1012" s="196"/>
      <c r="J1012" s="201"/>
      <c r="L1012" s="170"/>
      <c r="M1012" s="171"/>
      <c r="N1012" s="171"/>
      <c r="O1012" s="171"/>
      <c r="P1012" s="172"/>
      <c r="Q1012" s="172"/>
      <c r="R1012" s="174"/>
      <c r="S1012" s="173"/>
      <c r="T1012" s="173"/>
      <c r="U1012" s="174"/>
      <c r="V1012" s="171"/>
      <c r="W1012" s="174"/>
      <c r="X1012" s="201"/>
      <c r="Y1012" s="153"/>
      <c r="Z1012" s="153"/>
      <c r="AA1012" s="153"/>
      <c r="AB1012" s="153"/>
      <c r="AC1012" s="153"/>
      <c r="AD1012" s="153"/>
      <c r="AE1012" s="153"/>
      <c r="AF1012" s="153"/>
      <c r="AG1012" s="153"/>
      <c r="AH1012" s="153"/>
      <c r="AI1012" s="153"/>
      <c r="AJ1012" s="153"/>
      <c r="AK1012" s="153"/>
      <c r="AL1012" s="153"/>
      <c r="AM1012" s="153"/>
      <c r="AN1012" s="153"/>
      <c r="AO1012" s="153"/>
      <c r="AP1012" s="153"/>
      <c r="AQ1012" s="153"/>
      <c r="AR1012" s="153"/>
      <c r="AS1012" s="153"/>
      <c r="AT1012" s="153"/>
      <c r="AU1012" s="153"/>
      <c r="AV1012" s="153"/>
      <c r="AW1012" s="153"/>
      <c r="AX1012" s="153"/>
      <c r="AY1012" s="153"/>
      <c r="AZ1012" s="153"/>
      <c r="BA1012" s="153"/>
      <c r="BB1012" s="153"/>
      <c r="BC1012" s="153"/>
      <c r="BD1012" s="153"/>
      <c r="BE1012" s="153"/>
      <c r="BF1012" s="153"/>
      <c r="BG1012" s="153"/>
      <c r="BH1012" s="153"/>
      <c r="BI1012" s="153"/>
      <c r="BJ1012" s="153"/>
      <c r="BK1012" s="153"/>
      <c r="BL1012" s="153"/>
      <c r="BM1012" s="154"/>
      <c r="BN1012" s="154"/>
      <c r="BO1012" s="154"/>
      <c r="BP1012" s="154"/>
      <c r="BQ1012" s="154"/>
      <c r="BR1012" s="154"/>
      <c r="BS1012" s="154"/>
      <c r="BT1012" s="154"/>
      <c r="BU1012" s="154"/>
      <c r="BV1012" s="154"/>
    </row>
    <row r="1013" spans="9:74" s="168" customFormat="1">
      <c r="I1013" s="196"/>
      <c r="J1013" s="201"/>
      <c r="L1013" s="170"/>
      <c r="M1013" s="171"/>
      <c r="N1013" s="171"/>
      <c r="O1013" s="171"/>
      <c r="P1013" s="172"/>
      <c r="Q1013" s="172"/>
      <c r="R1013" s="174"/>
      <c r="S1013" s="173"/>
      <c r="T1013" s="173"/>
      <c r="U1013" s="174"/>
      <c r="V1013" s="171"/>
      <c r="W1013" s="174"/>
      <c r="X1013" s="201"/>
      <c r="Y1013" s="153"/>
      <c r="Z1013" s="153"/>
      <c r="AA1013" s="153"/>
      <c r="AB1013" s="153"/>
      <c r="AC1013" s="153"/>
      <c r="AD1013" s="153"/>
      <c r="AE1013" s="153"/>
      <c r="AF1013" s="153"/>
      <c r="AG1013" s="153"/>
      <c r="AH1013" s="153"/>
      <c r="AI1013" s="153"/>
      <c r="AJ1013" s="153"/>
      <c r="AK1013" s="153"/>
      <c r="AL1013" s="153"/>
      <c r="AM1013" s="153"/>
      <c r="AN1013" s="153"/>
      <c r="AO1013" s="153"/>
      <c r="AP1013" s="153"/>
      <c r="AQ1013" s="153"/>
      <c r="AR1013" s="153"/>
      <c r="AS1013" s="153"/>
      <c r="AT1013" s="153"/>
      <c r="AU1013" s="153"/>
      <c r="AV1013" s="153"/>
      <c r="AW1013" s="153"/>
      <c r="AX1013" s="153"/>
      <c r="AY1013" s="153"/>
      <c r="AZ1013" s="153"/>
      <c r="BA1013" s="153"/>
      <c r="BB1013" s="153"/>
      <c r="BC1013" s="153"/>
      <c r="BD1013" s="153"/>
      <c r="BE1013" s="153"/>
      <c r="BF1013" s="153"/>
      <c r="BG1013" s="153"/>
      <c r="BH1013" s="153"/>
      <c r="BI1013" s="153"/>
      <c r="BJ1013" s="153"/>
      <c r="BK1013" s="153"/>
      <c r="BL1013" s="153"/>
      <c r="BM1013" s="154"/>
      <c r="BN1013" s="154"/>
      <c r="BO1013" s="154"/>
      <c r="BP1013" s="154"/>
      <c r="BQ1013" s="154"/>
      <c r="BR1013" s="154"/>
      <c r="BS1013" s="154"/>
      <c r="BT1013" s="154"/>
      <c r="BU1013" s="154"/>
      <c r="BV1013" s="154"/>
    </row>
    <row r="1014" spans="9:74" s="168" customFormat="1">
      <c r="I1014" s="196"/>
      <c r="J1014" s="201"/>
      <c r="L1014" s="170"/>
      <c r="M1014" s="171"/>
      <c r="N1014" s="171"/>
      <c r="O1014" s="171"/>
      <c r="P1014" s="172"/>
      <c r="Q1014" s="172"/>
      <c r="R1014" s="174"/>
      <c r="S1014" s="173"/>
      <c r="T1014" s="173"/>
      <c r="U1014" s="174"/>
      <c r="V1014" s="171"/>
      <c r="W1014" s="174"/>
      <c r="X1014" s="201"/>
      <c r="Y1014" s="153"/>
      <c r="Z1014" s="153"/>
      <c r="AA1014" s="153"/>
      <c r="AB1014" s="153"/>
      <c r="AC1014" s="153"/>
      <c r="AD1014" s="153"/>
      <c r="AE1014" s="153"/>
      <c r="AF1014" s="153"/>
      <c r="AG1014" s="153"/>
      <c r="AH1014" s="153"/>
      <c r="AI1014" s="153"/>
      <c r="AJ1014" s="153"/>
      <c r="AK1014" s="153"/>
      <c r="AL1014" s="153"/>
      <c r="AM1014" s="153"/>
      <c r="AN1014" s="153"/>
      <c r="AO1014" s="153"/>
      <c r="AP1014" s="153"/>
      <c r="AQ1014" s="153"/>
      <c r="AR1014" s="153"/>
      <c r="AS1014" s="153"/>
      <c r="AT1014" s="153"/>
      <c r="AU1014" s="153"/>
      <c r="AV1014" s="153"/>
      <c r="AW1014" s="153"/>
      <c r="AX1014" s="153"/>
      <c r="AY1014" s="153"/>
      <c r="AZ1014" s="153"/>
      <c r="BA1014" s="153"/>
      <c r="BB1014" s="153"/>
      <c r="BC1014" s="153"/>
      <c r="BD1014" s="153"/>
      <c r="BE1014" s="153"/>
      <c r="BF1014" s="153"/>
      <c r="BG1014" s="153"/>
      <c r="BH1014" s="153"/>
      <c r="BI1014" s="153"/>
      <c r="BJ1014" s="153"/>
      <c r="BK1014" s="153"/>
      <c r="BL1014" s="153"/>
      <c r="BM1014" s="154"/>
      <c r="BN1014" s="154"/>
      <c r="BO1014" s="154"/>
      <c r="BP1014" s="154"/>
      <c r="BQ1014" s="154"/>
      <c r="BR1014" s="154"/>
      <c r="BS1014" s="154"/>
      <c r="BT1014" s="154"/>
      <c r="BU1014" s="154"/>
      <c r="BV1014" s="154"/>
    </row>
    <row r="1015" spans="9:74" s="168" customFormat="1">
      <c r="I1015" s="196"/>
      <c r="J1015" s="201"/>
      <c r="L1015" s="170"/>
      <c r="M1015" s="171"/>
      <c r="N1015" s="171"/>
      <c r="O1015" s="171"/>
      <c r="P1015" s="172"/>
      <c r="Q1015" s="172"/>
      <c r="R1015" s="174"/>
      <c r="S1015" s="173"/>
      <c r="T1015" s="173"/>
      <c r="U1015" s="174"/>
      <c r="V1015" s="171"/>
      <c r="W1015" s="174"/>
      <c r="X1015" s="201"/>
      <c r="Y1015" s="153"/>
      <c r="Z1015" s="153"/>
      <c r="AA1015" s="153"/>
      <c r="AB1015" s="153"/>
      <c r="AC1015" s="153"/>
      <c r="AD1015" s="153"/>
      <c r="AE1015" s="153"/>
      <c r="AF1015" s="153"/>
      <c r="AG1015" s="153"/>
      <c r="AH1015" s="153"/>
      <c r="AI1015" s="153"/>
      <c r="AJ1015" s="153"/>
      <c r="AK1015" s="153"/>
      <c r="AL1015" s="153"/>
      <c r="AM1015" s="153"/>
      <c r="AN1015" s="153"/>
      <c r="AO1015" s="153"/>
      <c r="AP1015" s="153"/>
      <c r="AQ1015" s="153"/>
      <c r="AR1015" s="153"/>
      <c r="AS1015" s="153"/>
      <c r="AT1015" s="153"/>
      <c r="AU1015" s="153"/>
      <c r="AV1015" s="153"/>
      <c r="AW1015" s="153"/>
      <c r="AX1015" s="153"/>
      <c r="AY1015" s="153"/>
      <c r="AZ1015" s="153"/>
      <c r="BA1015" s="153"/>
      <c r="BB1015" s="153"/>
      <c r="BC1015" s="153"/>
      <c r="BD1015" s="153"/>
      <c r="BE1015" s="153"/>
      <c r="BF1015" s="153"/>
      <c r="BG1015" s="153"/>
      <c r="BH1015" s="153"/>
      <c r="BI1015" s="153"/>
      <c r="BJ1015" s="153"/>
      <c r="BK1015" s="153"/>
      <c r="BL1015" s="153"/>
      <c r="BM1015" s="154"/>
      <c r="BN1015" s="154"/>
      <c r="BO1015" s="154"/>
      <c r="BP1015" s="154"/>
      <c r="BQ1015" s="154"/>
      <c r="BR1015" s="154"/>
      <c r="BS1015" s="154"/>
      <c r="BT1015" s="154"/>
      <c r="BU1015" s="154"/>
      <c r="BV1015" s="154"/>
    </row>
    <row r="1016" spans="9:74" s="168" customFormat="1">
      <c r="I1016" s="196"/>
      <c r="J1016" s="201"/>
      <c r="L1016" s="170"/>
      <c r="M1016" s="171"/>
      <c r="N1016" s="171"/>
      <c r="O1016" s="171"/>
      <c r="P1016" s="172"/>
      <c r="Q1016" s="172"/>
      <c r="R1016" s="174"/>
      <c r="S1016" s="173"/>
      <c r="T1016" s="173"/>
      <c r="U1016" s="174"/>
      <c r="V1016" s="171"/>
      <c r="W1016" s="174"/>
      <c r="X1016" s="201"/>
      <c r="Y1016" s="153"/>
      <c r="Z1016" s="153"/>
      <c r="AA1016" s="153"/>
      <c r="AB1016" s="153"/>
      <c r="AC1016" s="153"/>
      <c r="AD1016" s="153"/>
      <c r="AE1016" s="153"/>
      <c r="AF1016" s="153"/>
      <c r="AG1016" s="153"/>
      <c r="AH1016" s="153"/>
      <c r="AI1016" s="153"/>
      <c r="AJ1016" s="153"/>
      <c r="AK1016" s="153"/>
      <c r="AL1016" s="153"/>
      <c r="AM1016" s="153"/>
      <c r="AN1016" s="153"/>
      <c r="AO1016" s="153"/>
      <c r="AP1016" s="153"/>
      <c r="AQ1016" s="153"/>
      <c r="AR1016" s="153"/>
      <c r="AS1016" s="153"/>
      <c r="AT1016" s="153"/>
      <c r="AU1016" s="153"/>
      <c r="AV1016" s="153"/>
      <c r="AW1016" s="153"/>
      <c r="AX1016" s="153"/>
      <c r="AY1016" s="153"/>
      <c r="AZ1016" s="153"/>
      <c r="BA1016" s="153"/>
      <c r="BB1016" s="153"/>
      <c r="BC1016" s="153"/>
      <c r="BD1016" s="153"/>
      <c r="BE1016" s="153"/>
      <c r="BF1016" s="153"/>
      <c r="BG1016" s="153"/>
      <c r="BH1016" s="153"/>
      <c r="BI1016" s="153"/>
      <c r="BJ1016" s="153"/>
      <c r="BK1016" s="153"/>
      <c r="BL1016" s="153"/>
      <c r="BM1016" s="154"/>
      <c r="BN1016" s="154"/>
      <c r="BO1016" s="154"/>
      <c r="BP1016" s="154"/>
      <c r="BQ1016" s="154"/>
      <c r="BR1016" s="154"/>
      <c r="BS1016" s="154"/>
      <c r="BT1016" s="154"/>
      <c r="BU1016" s="154"/>
      <c r="BV1016" s="154"/>
    </row>
    <row r="1017" spans="9:74" s="168" customFormat="1">
      <c r="I1017" s="196"/>
      <c r="J1017" s="201"/>
      <c r="L1017" s="170"/>
      <c r="M1017" s="171"/>
      <c r="N1017" s="171"/>
      <c r="O1017" s="171"/>
      <c r="P1017" s="172"/>
      <c r="Q1017" s="172"/>
      <c r="R1017" s="174"/>
      <c r="S1017" s="173"/>
      <c r="T1017" s="173"/>
      <c r="U1017" s="174"/>
      <c r="V1017" s="171"/>
      <c r="W1017" s="174"/>
      <c r="X1017" s="201"/>
      <c r="Y1017" s="153"/>
      <c r="Z1017" s="153"/>
      <c r="AA1017" s="153"/>
      <c r="AB1017" s="153"/>
      <c r="AC1017" s="153"/>
      <c r="AD1017" s="153"/>
      <c r="AE1017" s="153"/>
      <c r="AF1017" s="153"/>
      <c r="AG1017" s="153"/>
      <c r="AH1017" s="153"/>
      <c r="AI1017" s="153"/>
      <c r="AJ1017" s="153"/>
      <c r="AK1017" s="153"/>
      <c r="AL1017" s="153"/>
      <c r="AM1017" s="153"/>
      <c r="AN1017" s="153"/>
      <c r="AO1017" s="153"/>
      <c r="AP1017" s="153"/>
      <c r="AQ1017" s="153"/>
      <c r="AR1017" s="153"/>
      <c r="AS1017" s="153"/>
      <c r="AT1017" s="153"/>
      <c r="AU1017" s="153"/>
      <c r="AV1017" s="153"/>
      <c r="AW1017" s="153"/>
      <c r="AX1017" s="153"/>
      <c r="AY1017" s="153"/>
      <c r="AZ1017" s="153"/>
      <c r="BA1017" s="153"/>
      <c r="BB1017" s="153"/>
      <c r="BC1017" s="153"/>
      <c r="BD1017" s="153"/>
      <c r="BE1017" s="153"/>
      <c r="BF1017" s="153"/>
      <c r="BG1017" s="153"/>
      <c r="BH1017" s="153"/>
      <c r="BI1017" s="153"/>
      <c r="BJ1017" s="153"/>
      <c r="BK1017" s="153"/>
      <c r="BL1017" s="153"/>
      <c r="BM1017" s="154"/>
      <c r="BN1017" s="154"/>
      <c r="BO1017" s="154"/>
      <c r="BP1017" s="154"/>
      <c r="BQ1017" s="154"/>
      <c r="BR1017" s="154"/>
      <c r="BS1017" s="154"/>
      <c r="BT1017" s="154"/>
      <c r="BU1017" s="154"/>
      <c r="BV1017" s="154"/>
    </row>
    <row r="1018" spans="9:74" s="168" customFormat="1">
      <c r="I1018" s="196"/>
      <c r="J1018" s="201"/>
      <c r="L1018" s="170"/>
      <c r="M1018" s="171"/>
      <c r="N1018" s="171"/>
      <c r="O1018" s="171"/>
      <c r="P1018" s="172"/>
      <c r="Q1018" s="172"/>
      <c r="R1018" s="174"/>
      <c r="S1018" s="173"/>
      <c r="T1018" s="173"/>
      <c r="U1018" s="174"/>
      <c r="V1018" s="171"/>
      <c r="W1018" s="174"/>
      <c r="X1018" s="201"/>
      <c r="Y1018" s="153"/>
      <c r="Z1018" s="153"/>
      <c r="AA1018" s="153"/>
      <c r="AB1018" s="153"/>
      <c r="AC1018" s="153"/>
      <c r="AD1018" s="153"/>
      <c r="AE1018" s="153"/>
      <c r="AF1018" s="153"/>
      <c r="AG1018" s="153"/>
      <c r="AH1018" s="153"/>
      <c r="AI1018" s="153"/>
      <c r="AJ1018" s="153"/>
      <c r="AK1018" s="153"/>
      <c r="AL1018" s="153"/>
      <c r="AM1018" s="153"/>
      <c r="AN1018" s="153"/>
      <c r="AO1018" s="153"/>
      <c r="AP1018" s="153"/>
      <c r="AQ1018" s="153"/>
      <c r="AR1018" s="153"/>
      <c r="AS1018" s="153"/>
      <c r="AT1018" s="153"/>
      <c r="AU1018" s="153"/>
      <c r="AV1018" s="153"/>
      <c r="AW1018" s="153"/>
      <c r="AX1018" s="153"/>
      <c r="AY1018" s="153"/>
      <c r="AZ1018" s="153"/>
      <c r="BA1018" s="153"/>
      <c r="BB1018" s="153"/>
      <c r="BC1018" s="153"/>
      <c r="BD1018" s="153"/>
      <c r="BE1018" s="153"/>
      <c r="BF1018" s="153"/>
      <c r="BG1018" s="153"/>
      <c r="BH1018" s="153"/>
      <c r="BI1018" s="153"/>
      <c r="BJ1018" s="153"/>
      <c r="BK1018" s="153"/>
      <c r="BL1018" s="153"/>
      <c r="BM1018" s="154"/>
      <c r="BN1018" s="154"/>
      <c r="BO1018" s="154"/>
      <c r="BP1018" s="154"/>
      <c r="BQ1018" s="154"/>
      <c r="BR1018" s="154"/>
      <c r="BS1018" s="154"/>
      <c r="BT1018" s="154"/>
      <c r="BU1018" s="154"/>
      <c r="BV1018" s="154"/>
    </row>
    <row r="1019" spans="9:74" s="168" customFormat="1">
      <c r="I1019" s="196"/>
      <c r="J1019" s="201"/>
      <c r="L1019" s="170"/>
      <c r="M1019" s="171"/>
      <c r="N1019" s="171"/>
      <c r="O1019" s="171"/>
      <c r="P1019" s="172"/>
      <c r="Q1019" s="172"/>
      <c r="R1019" s="174"/>
      <c r="S1019" s="173"/>
      <c r="T1019" s="173"/>
      <c r="U1019" s="174"/>
      <c r="V1019" s="171"/>
      <c r="W1019" s="174"/>
      <c r="X1019" s="201"/>
      <c r="Y1019" s="153"/>
      <c r="Z1019" s="153"/>
      <c r="AA1019" s="153"/>
      <c r="AB1019" s="153"/>
      <c r="AC1019" s="153"/>
      <c r="AD1019" s="153"/>
      <c r="AE1019" s="153"/>
      <c r="AF1019" s="153"/>
      <c r="AG1019" s="153"/>
      <c r="AH1019" s="153"/>
      <c r="AI1019" s="153"/>
      <c r="AJ1019" s="153"/>
      <c r="AK1019" s="153"/>
      <c r="AL1019" s="153"/>
      <c r="AM1019" s="153"/>
      <c r="AN1019" s="153"/>
      <c r="AO1019" s="153"/>
      <c r="AP1019" s="153"/>
      <c r="AQ1019" s="153"/>
      <c r="AR1019" s="153"/>
      <c r="AS1019" s="153"/>
      <c r="AT1019" s="153"/>
      <c r="AU1019" s="153"/>
      <c r="AV1019" s="153"/>
      <c r="AW1019" s="153"/>
      <c r="AX1019" s="153"/>
      <c r="AY1019" s="153"/>
      <c r="AZ1019" s="153"/>
      <c r="BA1019" s="153"/>
      <c r="BB1019" s="153"/>
      <c r="BC1019" s="153"/>
      <c r="BD1019" s="153"/>
      <c r="BE1019" s="153"/>
      <c r="BF1019" s="153"/>
      <c r="BG1019" s="153"/>
      <c r="BH1019" s="153"/>
      <c r="BI1019" s="153"/>
      <c r="BJ1019" s="153"/>
      <c r="BK1019" s="153"/>
      <c r="BL1019" s="153"/>
      <c r="BM1019" s="154"/>
      <c r="BN1019" s="154"/>
      <c r="BO1019" s="154"/>
      <c r="BP1019" s="154"/>
      <c r="BQ1019" s="154"/>
      <c r="BR1019" s="154"/>
      <c r="BS1019" s="154"/>
      <c r="BT1019" s="154"/>
      <c r="BU1019" s="154"/>
      <c r="BV1019" s="154"/>
    </row>
    <row r="1020" spans="9:74" s="168" customFormat="1">
      <c r="I1020" s="196"/>
      <c r="J1020" s="201"/>
      <c r="L1020" s="170"/>
      <c r="M1020" s="171"/>
      <c r="N1020" s="171"/>
      <c r="O1020" s="171"/>
      <c r="P1020" s="172"/>
      <c r="Q1020" s="172"/>
      <c r="R1020" s="174"/>
      <c r="S1020" s="173"/>
      <c r="T1020" s="173"/>
      <c r="U1020" s="174"/>
      <c r="V1020" s="171"/>
      <c r="W1020" s="174"/>
      <c r="X1020" s="201"/>
      <c r="Y1020" s="153"/>
      <c r="Z1020" s="153"/>
      <c r="AA1020" s="153"/>
      <c r="AB1020" s="153"/>
      <c r="AC1020" s="153"/>
      <c r="AD1020" s="153"/>
      <c r="AE1020" s="153"/>
      <c r="AF1020" s="153"/>
      <c r="AG1020" s="153"/>
      <c r="AH1020" s="153"/>
      <c r="AI1020" s="153"/>
      <c r="AJ1020" s="153"/>
      <c r="AK1020" s="153"/>
      <c r="AL1020" s="153"/>
      <c r="AM1020" s="153"/>
      <c r="AN1020" s="153"/>
      <c r="AO1020" s="153"/>
      <c r="AP1020" s="153"/>
      <c r="AQ1020" s="153"/>
      <c r="AR1020" s="153"/>
      <c r="AS1020" s="153"/>
      <c r="AT1020" s="153"/>
      <c r="AU1020" s="153"/>
      <c r="AV1020" s="153"/>
      <c r="AW1020" s="153"/>
      <c r="AX1020" s="153"/>
      <c r="AY1020" s="153"/>
      <c r="AZ1020" s="153"/>
      <c r="BA1020" s="153"/>
      <c r="BB1020" s="153"/>
      <c r="BC1020" s="153"/>
      <c r="BD1020" s="153"/>
      <c r="BE1020" s="153"/>
      <c r="BF1020" s="153"/>
      <c r="BG1020" s="153"/>
      <c r="BH1020" s="153"/>
      <c r="BI1020" s="153"/>
      <c r="BJ1020" s="153"/>
      <c r="BK1020" s="153"/>
      <c r="BL1020" s="153"/>
      <c r="BM1020" s="154"/>
      <c r="BN1020" s="154"/>
      <c r="BO1020" s="154"/>
      <c r="BP1020" s="154"/>
      <c r="BQ1020" s="154"/>
      <c r="BR1020" s="154"/>
      <c r="BS1020" s="154"/>
      <c r="BT1020" s="154"/>
      <c r="BU1020" s="154"/>
      <c r="BV1020" s="154"/>
    </row>
    <row r="1021" spans="9:74" s="168" customFormat="1">
      <c r="I1021" s="196"/>
      <c r="J1021" s="201"/>
      <c r="L1021" s="170"/>
      <c r="M1021" s="171"/>
      <c r="N1021" s="171"/>
      <c r="O1021" s="171"/>
      <c r="P1021" s="172"/>
      <c r="Q1021" s="172"/>
      <c r="R1021" s="174"/>
      <c r="S1021" s="173"/>
      <c r="T1021" s="173"/>
      <c r="U1021" s="174"/>
      <c r="V1021" s="171"/>
      <c r="W1021" s="174"/>
      <c r="X1021" s="201"/>
      <c r="Y1021" s="153"/>
      <c r="Z1021" s="153"/>
      <c r="AA1021" s="153"/>
      <c r="AB1021" s="153"/>
      <c r="AC1021" s="153"/>
      <c r="AD1021" s="153"/>
      <c r="AE1021" s="153"/>
      <c r="AF1021" s="153"/>
      <c r="AG1021" s="153"/>
      <c r="AH1021" s="153"/>
      <c r="AI1021" s="153"/>
      <c r="AJ1021" s="153"/>
      <c r="AK1021" s="153"/>
      <c r="AL1021" s="153"/>
      <c r="AM1021" s="153"/>
      <c r="AN1021" s="153"/>
      <c r="AO1021" s="153"/>
      <c r="AP1021" s="153"/>
      <c r="AQ1021" s="153"/>
      <c r="AR1021" s="153"/>
      <c r="AS1021" s="153"/>
      <c r="AT1021" s="153"/>
      <c r="AU1021" s="153"/>
      <c r="AV1021" s="153"/>
      <c r="AW1021" s="153"/>
      <c r="AX1021" s="153"/>
      <c r="AY1021" s="153"/>
      <c r="AZ1021" s="153"/>
      <c r="BA1021" s="153"/>
      <c r="BB1021" s="153"/>
      <c r="BC1021" s="153"/>
      <c r="BD1021" s="153"/>
      <c r="BE1021" s="153"/>
      <c r="BF1021" s="153"/>
      <c r="BG1021" s="153"/>
      <c r="BH1021" s="153"/>
      <c r="BI1021" s="153"/>
      <c r="BJ1021" s="153"/>
      <c r="BK1021" s="153"/>
      <c r="BL1021" s="153"/>
      <c r="BM1021" s="154"/>
      <c r="BN1021" s="154"/>
      <c r="BO1021" s="154"/>
      <c r="BP1021" s="154"/>
      <c r="BQ1021" s="154"/>
      <c r="BR1021" s="154"/>
      <c r="BS1021" s="154"/>
      <c r="BT1021" s="154"/>
      <c r="BU1021" s="154"/>
      <c r="BV1021" s="154"/>
    </row>
    <row r="1022" spans="9:74" s="168" customFormat="1">
      <c r="I1022" s="196"/>
      <c r="J1022" s="201"/>
      <c r="L1022" s="170"/>
      <c r="M1022" s="171"/>
      <c r="N1022" s="171"/>
      <c r="O1022" s="171"/>
      <c r="P1022" s="172"/>
      <c r="Q1022" s="172"/>
      <c r="R1022" s="174"/>
      <c r="S1022" s="173"/>
      <c r="T1022" s="173"/>
      <c r="U1022" s="174"/>
      <c r="V1022" s="171"/>
      <c r="W1022" s="174"/>
      <c r="X1022" s="201"/>
      <c r="Y1022" s="153"/>
      <c r="Z1022" s="153"/>
      <c r="AA1022" s="153"/>
      <c r="AB1022" s="153"/>
      <c r="AC1022" s="153"/>
      <c r="AD1022" s="153"/>
      <c r="AE1022" s="153"/>
      <c r="AF1022" s="153"/>
      <c r="AG1022" s="153"/>
      <c r="AH1022" s="153"/>
      <c r="AI1022" s="153"/>
      <c r="AJ1022" s="153"/>
      <c r="AK1022" s="153"/>
      <c r="AL1022" s="153"/>
      <c r="AM1022" s="153"/>
      <c r="AN1022" s="153"/>
      <c r="AO1022" s="153"/>
      <c r="AP1022" s="153"/>
      <c r="AQ1022" s="153"/>
      <c r="AR1022" s="153"/>
      <c r="AS1022" s="153"/>
      <c r="AT1022" s="153"/>
      <c r="AU1022" s="153"/>
      <c r="AV1022" s="153"/>
      <c r="AW1022" s="153"/>
      <c r="AX1022" s="153"/>
      <c r="AY1022" s="153"/>
      <c r="AZ1022" s="153"/>
      <c r="BA1022" s="153"/>
      <c r="BB1022" s="153"/>
      <c r="BC1022" s="153"/>
      <c r="BD1022" s="153"/>
      <c r="BE1022" s="153"/>
      <c r="BF1022" s="153"/>
      <c r="BG1022" s="153"/>
      <c r="BH1022" s="153"/>
      <c r="BI1022" s="153"/>
      <c r="BJ1022" s="153"/>
      <c r="BK1022" s="153"/>
      <c r="BL1022" s="153"/>
      <c r="BM1022" s="154"/>
      <c r="BN1022" s="154"/>
      <c r="BO1022" s="154"/>
      <c r="BP1022" s="154"/>
      <c r="BQ1022" s="154"/>
      <c r="BR1022" s="154"/>
      <c r="BS1022" s="154"/>
      <c r="BT1022" s="154"/>
      <c r="BU1022" s="154"/>
      <c r="BV1022" s="154"/>
    </row>
    <row r="1023" spans="9:74" s="168" customFormat="1">
      <c r="I1023" s="196"/>
      <c r="J1023" s="201"/>
      <c r="L1023" s="170"/>
      <c r="M1023" s="171"/>
      <c r="N1023" s="171"/>
      <c r="O1023" s="171"/>
      <c r="P1023" s="172"/>
      <c r="Q1023" s="172"/>
      <c r="R1023" s="174"/>
      <c r="S1023" s="173"/>
      <c r="T1023" s="173"/>
      <c r="U1023" s="174"/>
      <c r="V1023" s="171"/>
      <c r="W1023" s="174"/>
      <c r="X1023" s="201"/>
      <c r="Y1023" s="153"/>
      <c r="Z1023" s="153"/>
      <c r="AA1023" s="153"/>
      <c r="AB1023" s="153"/>
      <c r="AC1023" s="153"/>
      <c r="AD1023" s="153"/>
      <c r="AE1023" s="153"/>
      <c r="AF1023" s="153"/>
      <c r="AG1023" s="153"/>
      <c r="AH1023" s="153"/>
      <c r="AI1023" s="153"/>
      <c r="AJ1023" s="153"/>
      <c r="AK1023" s="153"/>
      <c r="AL1023" s="153"/>
      <c r="AM1023" s="153"/>
      <c r="AN1023" s="153"/>
      <c r="AO1023" s="153"/>
      <c r="AP1023" s="153"/>
      <c r="AQ1023" s="153"/>
      <c r="AR1023" s="153"/>
      <c r="AS1023" s="153"/>
      <c r="AT1023" s="153"/>
      <c r="AU1023" s="153"/>
      <c r="AV1023" s="153"/>
      <c r="AW1023" s="153"/>
      <c r="AX1023" s="153"/>
      <c r="AY1023" s="153"/>
      <c r="AZ1023" s="153"/>
      <c r="BA1023" s="153"/>
      <c r="BB1023" s="153"/>
      <c r="BC1023" s="153"/>
      <c r="BD1023" s="153"/>
      <c r="BE1023" s="153"/>
      <c r="BF1023" s="153"/>
      <c r="BG1023" s="153"/>
      <c r="BH1023" s="153"/>
      <c r="BI1023" s="153"/>
      <c r="BJ1023" s="153"/>
      <c r="BK1023" s="153"/>
      <c r="BL1023" s="153"/>
      <c r="BM1023" s="154"/>
      <c r="BN1023" s="154"/>
      <c r="BO1023" s="154"/>
      <c r="BP1023" s="154"/>
      <c r="BQ1023" s="154"/>
      <c r="BR1023" s="154"/>
      <c r="BS1023" s="154"/>
      <c r="BT1023" s="154"/>
      <c r="BU1023" s="154"/>
      <c r="BV1023" s="154"/>
    </row>
    <row r="1024" spans="9:74" s="168" customFormat="1">
      <c r="I1024" s="196"/>
      <c r="J1024" s="201"/>
      <c r="L1024" s="170"/>
      <c r="M1024" s="171"/>
      <c r="N1024" s="171"/>
      <c r="O1024" s="171"/>
      <c r="P1024" s="172"/>
      <c r="Q1024" s="172"/>
      <c r="R1024" s="174"/>
      <c r="S1024" s="173"/>
      <c r="T1024" s="173"/>
      <c r="U1024" s="174"/>
      <c r="V1024" s="171"/>
      <c r="W1024" s="174"/>
      <c r="X1024" s="201"/>
      <c r="Y1024" s="153"/>
      <c r="Z1024" s="153"/>
      <c r="AA1024" s="153"/>
      <c r="AB1024" s="153"/>
      <c r="AC1024" s="153"/>
      <c r="AD1024" s="153"/>
      <c r="AE1024" s="153"/>
      <c r="AF1024" s="153"/>
      <c r="AG1024" s="153"/>
      <c r="AH1024" s="153"/>
      <c r="AI1024" s="153"/>
      <c r="AJ1024" s="153"/>
      <c r="AK1024" s="153"/>
      <c r="AL1024" s="153"/>
      <c r="AM1024" s="153"/>
      <c r="AN1024" s="153"/>
      <c r="AO1024" s="153"/>
      <c r="AP1024" s="153"/>
      <c r="AQ1024" s="153"/>
      <c r="AR1024" s="153"/>
      <c r="AS1024" s="153"/>
      <c r="AT1024" s="153"/>
      <c r="AU1024" s="153"/>
      <c r="AV1024" s="153"/>
      <c r="AW1024" s="153"/>
      <c r="AX1024" s="153"/>
      <c r="AY1024" s="153"/>
      <c r="AZ1024" s="153"/>
      <c r="BA1024" s="153"/>
      <c r="BB1024" s="153"/>
      <c r="BC1024" s="153"/>
      <c r="BD1024" s="153"/>
      <c r="BE1024" s="153"/>
      <c r="BF1024" s="153"/>
      <c r="BG1024" s="153"/>
      <c r="BH1024" s="153"/>
      <c r="BI1024" s="153"/>
      <c r="BJ1024" s="153"/>
      <c r="BK1024" s="153"/>
      <c r="BL1024" s="153"/>
      <c r="BM1024" s="154"/>
      <c r="BN1024" s="154"/>
      <c r="BO1024" s="154"/>
      <c r="BP1024" s="154"/>
      <c r="BQ1024" s="154"/>
      <c r="BR1024" s="154"/>
      <c r="BS1024" s="154"/>
      <c r="BT1024" s="154"/>
      <c r="BU1024" s="154"/>
      <c r="BV1024" s="154"/>
    </row>
    <row r="1025" spans="9:74" s="168" customFormat="1">
      <c r="I1025" s="196"/>
      <c r="J1025" s="201"/>
      <c r="L1025" s="170"/>
      <c r="M1025" s="171"/>
      <c r="N1025" s="171"/>
      <c r="O1025" s="171"/>
      <c r="P1025" s="172"/>
      <c r="Q1025" s="172"/>
      <c r="R1025" s="174"/>
      <c r="S1025" s="173"/>
      <c r="T1025" s="173"/>
      <c r="U1025" s="174"/>
      <c r="V1025" s="171"/>
      <c r="W1025" s="174"/>
      <c r="X1025" s="201"/>
      <c r="Y1025" s="153"/>
      <c r="Z1025" s="153"/>
      <c r="AA1025" s="153"/>
      <c r="AB1025" s="153"/>
      <c r="AC1025" s="153"/>
      <c r="AD1025" s="153"/>
      <c r="AE1025" s="153"/>
      <c r="AF1025" s="153"/>
      <c r="AG1025" s="153"/>
      <c r="AH1025" s="153"/>
      <c r="AI1025" s="153"/>
      <c r="AJ1025" s="153"/>
      <c r="AK1025" s="153"/>
      <c r="AL1025" s="153"/>
      <c r="AM1025" s="153"/>
      <c r="AN1025" s="153"/>
      <c r="AO1025" s="153"/>
      <c r="AP1025" s="153"/>
      <c r="AQ1025" s="153"/>
      <c r="AR1025" s="153"/>
      <c r="AS1025" s="153"/>
      <c r="AT1025" s="153"/>
      <c r="AU1025" s="153"/>
      <c r="AV1025" s="153"/>
      <c r="AW1025" s="153"/>
      <c r="AX1025" s="153"/>
      <c r="AY1025" s="153"/>
      <c r="AZ1025" s="153"/>
      <c r="BA1025" s="153"/>
      <c r="BB1025" s="153"/>
      <c r="BC1025" s="153"/>
      <c r="BD1025" s="153"/>
      <c r="BE1025" s="153"/>
      <c r="BF1025" s="153"/>
      <c r="BG1025" s="153"/>
      <c r="BH1025" s="153"/>
      <c r="BI1025" s="153"/>
      <c r="BJ1025" s="153"/>
      <c r="BK1025" s="153"/>
      <c r="BL1025" s="153"/>
      <c r="BM1025" s="154"/>
      <c r="BN1025" s="154"/>
      <c r="BO1025" s="154"/>
      <c r="BP1025" s="154"/>
      <c r="BQ1025" s="154"/>
      <c r="BR1025" s="154"/>
      <c r="BS1025" s="154"/>
      <c r="BT1025" s="154"/>
      <c r="BU1025" s="154"/>
      <c r="BV1025" s="154"/>
    </row>
    <row r="1026" spans="9:74" s="168" customFormat="1">
      <c r="I1026" s="196"/>
      <c r="J1026" s="201"/>
      <c r="L1026" s="170"/>
      <c r="M1026" s="171"/>
      <c r="N1026" s="171"/>
      <c r="O1026" s="171"/>
      <c r="P1026" s="172"/>
      <c r="Q1026" s="172"/>
      <c r="R1026" s="174"/>
      <c r="S1026" s="173"/>
      <c r="T1026" s="173"/>
      <c r="U1026" s="174"/>
      <c r="V1026" s="171"/>
      <c r="W1026" s="174"/>
      <c r="X1026" s="201"/>
      <c r="Y1026" s="153"/>
      <c r="Z1026" s="153"/>
      <c r="AA1026" s="153"/>
      <c r="AB1026" s="153"/>
      <c r="AC1026" s="153"/>
      <c r="AD1026" s="153"/>
      <c r="AE1026" s="153"/>
      <c r="AF1026" s="153"/>
      <c r="AG1026" s="153"/>
      <c r="AH1026" s="153"/>
      <c r="AI1026" s="153"/>
      <c r="AJ1026" s="153"/>
      <c r="AK1026" s="153"/>
      <c r="AL1026" s="153"/>
      <c r="AM1026" s="153"/>
      <c r="AN1026" s="153"/>
      <c r="AO1026" s="153"/>
      <c r="AP1026" s="153"/>
      <c r="AQ1026" s="153"/>
      <c r="AR1026" s="153"/>
      <c r="AS1026" s="153"/>
      <c r="AT1026" s="153"/>
      <c r="AU1026" s="153"/>
      <c r="AV1026" s="153"/>
      <c r="AW1026" s="153"/>
      <c r="AX1026" s="153"/>
      <c r="AY1026" s="153"/>
      <c r="AZ1026" s="153"/>
      <c r="BA1026" s="153"/>
      <c r="BB1026" s="153"/>
      <c r="BC1026" s="153"/>
      <c r="BD1026" s="153"/>
      <c r="BE1026" s="153"/>
      <c r="BF1026" s="153"/>
      <c r="BG1026" s="153"/>
      <c r="BH1026" s="153"/>
      <c r="BI1026" s="153"/>
      <c r="BJ1026" s="153"/>
      <c r="BK1026" s="153"/>
      <c r="BL1026" s="153"/>
      <c r="BM1026" s="154"/>
      <c r="BN1026" s="154"/>
      <c r="BO1026" s="154"/>
      <c r="BP1026" s="154"/>
      <c r="BQ1026" s="154"/>
      <c r="BR1026" s="154"/>
      <c r="BS1026" s="154"/>
      <c r="BT1026" s="154"/>
      <c r="BU1026" s="154"/>
      <c r="BV1026" s="154"/>
    </row>
    <row r="1027" spans="9:74" s="168" customFormat="1">
      <c r="I1027" s="196"/>
      <c r="J1027" s="201"/>
      <c r="L1027" s="170"/>
      <c r="M1027" s="171"/>
      <c r="N1027" s="171"/>
      <c r="O1027" s="171"/>
      <c r="P1027" s="172"/>
      <c r="Q1027" s="172"/>
      <c r="R1027" s="174"/>
      <c r="S1027" s="173"/>
      <c r="T1027" s="173"/>
      <c r="U1027" s="174"/>
      <c r="V1027" s="171"/>
      <c r="W1027" s="174"/>
      <c r="X1027" s="201"/>
      <c r="Y1027" s="153"/>
      <c r="Z1027" s="153"/>
      <c r="AA1027" s="153"/>
      <c r="AB1027" s="153"/>
      <c r="AC1027" s="153"/>
      <c r="AD1027" s="153"/>
      <c r="AE1027" s="153"/>
      <c r="AF1027" s="153"/>
      <c r="AG1027" s="153"/>
      <c r="AH1027" s="153"/>
      <c r="AI1027" s="153"/>
      <c r="AJ1027" s="153"/>
      <c r="AK1027" s="153"/>
      <c r="AL1027" s="153"/>
      <c r="AM1027" s="153"/>
      <c r="AN1027" s="153"/>
      <c r="AO1027" s="153"/>
      <c r="AP1027" s="153"/>
      <c r="AQ1027" s="153"/>
      <c r="AR1027" s="153"/>
      <c r="AS1027" s="153"/>
      <c r="AT1027" s="153"/>
      <c r="AU1027" s="153"/>
      <c r="AV1027" s="153"/>
      <c r="AW1027" s="153"/>
      <c r="AX1027" s="153"/>
      <c r="AY1027" s="153"/>
      <c r="AZ1027" s="153"/>
      <c r="BA1027" s="153"/>
      <c r="BB1027" s="153"/>
      <c r="BC1027" s="153"/>
      <c r="BD1027" s="153"/>
      <c r="BE1027" s="153"/>
      <c r="BF1027" s="153"/>
      <c r="BG1027" s="153"/>
      <c r="BH1027" s="153"/>
      <c r="BI1027" s="153"/>
      <c r="BJ1027" s="153"/>
      <c r="BK1027" s="153"/>
      <c r="BL1027" s="153"/>
      <c r="BM1027" s="154"/>
      <c r="BN1027" s="154"/>
      <c r="BO1027" s="154"/>
      <c r="BP1027" s="154"/>
      <c r="BQ1027" s="154"/>
      <c r="BR1027" s="154"/>
      <c r="BS1027" s="154"/>
      <c r="BT1027" s="154"/>
      <c r="BU1027" s="154"/>
      <c r="BV1027" s="154"/>
    </row>
    <row r="1028" spans="9:74" s="168" customFormat="1">
      <c r="I1028" s="196"/>
      <c r="J1028" s="201"/>
      <c r="L1028" s="170"/>
      <c r="M1028" s="171"/>
      <c r="N1028" s="171"/>
      <c r="O1028" s="171"/>
      <c r="P1028" s="172"/>
      <c r="Q1028" s="172"/>
      <c r="R1028" s="174"/>
      <c r="S1028" s="173"/>
      <c r="T1028" s="173"/>
      <c r="U1028" s="174"/>
      <c r="V1028" s="171"/>
      <c r="W1028" s="174"/>
      <c r="X1028" s="201"/>
      <c r="Y1028" s="153"/>
      <c r="Z1028" s="153"/>
      <c r="AA1028" s="153"/>
      <c r="AB1028" s="153"/>
      <c r="AC1028" s="153"/>
      <c r="AD1028" s="153"/>
      <c r="AE1028" s="153"/>
      <c r="AF1028" s="153"/>
      <c r="AG1028" s="153"/>
      <c r="AH1028" s="153"/>
      <c r="AI1028" s="153"/>
      <c r="AJ1028" s="153"/>
      <c r="AK1028" s="153"/>
      <c r="AL1028" s="153"/>
      <c r="AM1028" s="153"/>
      <c r="AN1028" s="153"/>
      <c r="AO1028" s="153"/>
      <c r="AP1028" s="153"/>
      <c r="AQ1028" s="153"/>
      <c r="AR1028" s="153"/>
      <c r="AS1028" s="153"/>
      <c r="AT1028" s="153"/>
      <c r="AU1028" s="153"/>
      <c r="AV1028" s="153"/>
      <c r="AW1028" s="153"/>
      <c r="AX1028" s="153"/>
      <c r="AY1028" s="153"/>
      <c r="AZ1028" s="153"/>
      <c r="BA1028" s="153"/>
      <c r="BB1028" s="153"/>
      <c r="BC1028" s="153"/>
      <c r="BD1028" s="153"/>
      <c r="BE1028" s="153"/>
      <c r="BF1028" s="153"/>
      <c r="BG1028" s="153"/>
      <c r="BH1028" s="153"/>
      <c r="BI1028" s="153"/>
      <c r="BJ1028" s="153"/>
      <c r="BK1028" s="153"/>
      <c r="BL1028" s="153"/>
      <c r="BM1028" s="154"/>
      <c r="BN1028" s="154"/>
      <c r="BO1028" s="154"/>
      <c r="BP1028" s="154"/>
      <c r="BQ1028" s="154"/>
      <c r="BR1028" s="154"/>
      <c r="BS1028" s="154"/>
      <c r="BT1028" s="154"/>
      <c r="BU1028" s="154"/>
      <c r="BV1028" s="154"/>
    </row>
    <row r="1029" spans="9:74" s="168" customFormat="1">
      <c r="I1029" s="196"/>
      <c r="J1029" s="201"/>
      <c r="L1029" s="170"/>
      <c r="M1029" s="171"/>
      <c r="N1029" s="171"/>
      <c r="O1029" s="171"/>
      <c r="P1029" s="172"/>
      <c r="Q1029" s="172"/>
      <c r="R1029" s="174"/>
      <c r="S1029" s="173"/>
      <c r="T1029" s="173"/>
      <c r="U1029" s="174"/>
      <c r="V1029" s="171"/>
      <c r="W1029" s="174"/>
      <c r="X1029" s="201"/>
      <c r="Y1029" s="153"/>
      <c r="Z1029" s="153"/>
      <c r="AA1029" s="153"/>
      <c r="AB1029" s="153"/>
      <c r="AC1029" s="153"/>
      <c r="AD1029" s="153"/>
      <c r="AE1029" s="153"/>
      <c r="AF1029" s="153"/>
      <c r="AG1029" s="153"/>
      <c r="AH1029" s="153"/>
      <c r="AI1029" s="153"/>
      <c r="AJ1029" s="153"/>
      <c r="AK1029" s="153"/>
      <c r="AL1029" s="153"/>
      <c r="AM1029" s="153"/>
      <c r="AN1029" s="153"/>
      <c r="AO1029" s="153"/>
      <c r="AP1029" s="153"/>
      <c r="AQ1029" s="153"/>
      <c r="AR1029" s="153"/>
      <c r="AS1029" s="153"/>
      <c r="AT1029" s="153"/>
      <c r="AU1029" s="153"/>
      <c r="AV1029" s="153"/>
      <c r="AW1029" s="153"/>
      <c r="AX1029" s="153"/>
      <c r="AY1029" s="153"/>
      <c r="AZ1029" s="153"/>
      <c r="BA1029" s="153"/>
      <c r="BB1029" s="153"/>
      <c r="BC1029" s="153"/>
      <c r="BD1029" s="153"/>
      <c r="BE1029" s="153"/>
      <c r="BF1029" s="153"/>
      <c r="BG1029" s="153"/>
      <c r="BH1029" s="153"/>
      <c r="BI1029" s="153"/>
      <c r="BJ1029" s="153"/>
      <c r="BK1029" s="153"/>
      <c r="BL1029" s="153"/>
      <c r="BM1029" s="154"/>
      <c r="BN1029" s="154"/>
      <c r="BO1029" s="154"/>
      <c r="BP1029" s="154"/>
      <c r="BQ1029" s="154"/>
      <c r="BR1029" s="154"/>
      <c r="BS1029" s="154"/>
      <c r="BT1029" s="154"/>
      <c r="BU1029" s="154"/>
      <c r="BV1029" s="154"/>
    </row>
    <row r="1030" spans="9:74" s="168" customFormat="1">
      <c r="I1030" s="196"/>
      <c r="J1030" s="201"/>
      <c r="L1030" s="170"/>
      <c r="M1030" s="171"/>
      <c r="N1030" s="171"/>
      <c r="O1030" s="171"/>
      <c r="P1030" s="172"/>
      <c r="Q1030" s="172"/>
      <c r="R1030" s="174"/>
      <c r="S1030" s="173"/>
      <c r="T1030" s="173"/>
      <c r="U1030" s="174"/>
      <c r="V1030" s="171"/>
      <c r="W1030" s="174"/>
      <c r="X1030" s="201"/>
      <c r="Y1030" s="153"/>
      <c r="Z1030" s="153"/>
      <c r="AA1030" s="153"/>
      <c r="AB1030" s="153"/>
      <c r="AC1030" s="153"/>
      <c r="AD1030" s="153"/>
      <c r="AE1030" s="153"/>
      <c r="AF1030" s="153"/>
      <c r="AG1030" s="153"/>
      <c r="AH1030" s="153"/>
      <c r="AI1030" s="153"/>
      <c r="AJ1030" s="153"/>
      <c r="AK1030" s="153"/>
      <c r="AL1030" s="153"/>
      <c r="AM1030" s="153"/>
      <c r="AN1030" s="153"/>
      <c r="AO1030" s="153"/>
      <c r="AP1030" s="153"/>
      <c r="AQ1030" s="153"/>
      <c r="AR1030" s="153"/>
      <c r="AS1030" s="153"/>
      <c r="AT1030" s="153"/>
      <c r="AU1030" s="153"/>
      <c r="AV1030" s="153"/>
      <c r="AW1030" s="153"/>
      <c r="AX1030" s="153"/>
      <c r="AY1030" s="153"/>
      <c r="AZ1030" s="153"/>
      <c r="BA1030" s="153"/>
      <c r="BB1030" s="153"/>
      <c r="BC1030" s="153"/>
      <c r="BD1030" s="153"/>
      <c r="BE1030" s="153"/>
      <c r="BF1030" s="153"/>
      <c r="BG1030" s="153"/>
      <c r="BH1030" s="153"/>
      <c r="BI1030" s="153"/>
      <c r="BJ1030" s="153"/>
      <c r="BK1030" s="153"/>
      <c r="BL1030" s="153"/>
      <c r="BM1030" s="154"/>
      <c r="BN1030" s="154"/>
      <c r="BO1030" s="154"/>
      <c r="BP1030" s="154"/>
      <c r="BQ1030" s="154"/>
      <c r="BR1030" s="154"/>
      <c r="BS1030" s="154"/>
      <c r="BT1030" s="154"/>
      <c r="BU1030" s="154"/>
      <c r="BV1030" s="154"/>
    </row>
    <row r="1031" spans="9:74" s="168" customFormat="1">
      <c r="I1031" s="196"/>
      <c r="J1031" s="201"/>
      <c r="L1031" s="170"/>
      <c r="M1031" s="171"/>
      <c r="N1031" s="171"/>
      <c r="O1031" s="171"/>
      <c r="P1031" s="172"/>
      <c r="Q1031" s="172"/>
      <c r="R1031" s="174"/>
      <c r="S1031" s="173"/>
      <c r="T1031" s="173"/>
      <c r="U1031" s="174"/>
      <c r="V1031" s="171"/>
      <c r="W1031" s="174"/>
      <c r="X1031" s="201"/>
      <c r="Y1031" s="153"/>
      <c r="Z1031" s="153"/>
      <c r="AA1031" s="153"/>
      <c r="AB1031" s="153"/>
      <c r="AC1031" s="153"/>
      <c r="AD1031" s="153"/>
      <c r="AE1031" s="153"/>
      <c r="AF1031" s="153"/>
      <c r="AG1031" s="153"/>
      <c r="AH1031" s="153"/>
      <c r="AI1031" s="153"/>
      <c r="AJ1031" s="153"/>
      <c r="AK1031" s="153"/>
      <c r="AL1031" s="153"/>
      <c r="AM1031" s="153"/>
      <c r="AN1031" s="153"/>
      <c r="AO1031" s="153"/>
      <c r="AP1031" s="153"/>
      <c r="AQ1031" s="153"/>
      <c r="AR1031" s="153"/>
      <c r="AS1031" s="153"/>
      <c r="AT1031" s="153"/>
      <c r="AU1031" s="153"/>
      <c r="AV1031" s="153"/>
      <c r="AW1031" s="153"/>
      <c r="AX1031" s="153"/>
      <c r="AY1031" s="153"/>
      <c r="AZ1031" s="153"/>
      <c r="BA1031" s="153"/>
      <c r="BB1031" s="153"/>
      <c r="BC1031" s="153"/>
      <c r="BD1031" s="153"/>
      <c r="BE1031" s="153"/>
      <c r="BF1031" s="153"/>
      <c r="BG1031" s="153"/>
      <c r="BH1031" s="153"/>
      <c r="BI1031" s="153"/>
      <c r="BJ1031" s="153"/>
      <c r="BK1031" s="153"/>
      <c r="BL1031" s="153"/>
      <c r="BM1031" s="154"/>
      <c r="BN1031" s="154"/>
      <c r="BO1031" s="154"/>
      <c r="BP1031" s="154"/>
      <c r="BQ1031" s="154"/>
      <c r="BR1031" s="154"/>
      <c r="BS1031" s="154"/>
      <c r="BT1031" s="154"/>
      <c r="BU1031" s="154"/>
      <c r="BV1031" s="154"/>
    </row>
    <row r="1032" spans="9:74" s="168" customFormat="1">
      <c r="I1032" s="196"/>
      <c r="J1032" s="201"/>
      <c r="L1032" s="170"/>
      <c r="M1032" s="171"/>
      <c r="N1032" s="171"/>
      <c r="O1032" s="171"/>
      <c r="P1032" s="172"/>
      <c r="Q1032" s="172"/>
      <c r="R1032" s="174"/>
      <c r="S1032" s="173"/>
      <c r="T1032" s="173"/>
      <c r="U1032" s="174"/>
      <c r="V1032" s="171"/>
      <c r="W1032" s="174"/>
      <c r="X1032" s="201"/>
      <c r="Y1032" s="153"/>
      <c r="Z1032" s="153"/>
      <c r="AA1032" s="153"/>
      <c r="AB1032" s="153"/>
      <c r="AC1032" s="153"/>
      <c r="AD1032" s="153"/>
      <c r="AE1032" s="153"/>
      <c r="AF1032" s="153"/>
      <c r="AG1032" s="153"/>
      <c r="AH1032" s="153"/>
      <c r="AI1032" s="153"/>
      <c r="AJ1032" s="153"/>
      <c r="AK1032" s="153"/>
      <c r="AL1032" s="153"/>
      <c r="AM1032" s="153"/>
      <c r="AN1032" s="153"/>
      <c r="AO1032" s="153"/>
      <c r="AP1032" s="153"/>
      <c r="AQ1032" s="153"/>
      <c r="AR1032" s="153"/>
      <c r="AS1032" s="153"/>
      <c r="AT1032" s="153"/>
      <c r="AU1032" s="153"/>
      <c r="AV1032" s="153"/>
      <c r="AW1032" s="153"/>
      <c r="AX1032" s="153"/>
      <c r="AY1032" s="153"/>
      <c r="AZ1032" s="153"/>
      <c r="BA1032" s="153"/>
      <c r="BB1032" s="153"/>
      <c r="BC1032" s="153"/>
      <c r="BD1032" s="153"/>
      <c r="BE1032" s="153"/>
      <c r="BF1032" s="153"/>
      <c r="BG1032" s="153"/>
      <c r="BH1032" s="153"/>
      <c r="BI1032" s="153"/>
      <c r="BJ1032" s="153"/>
      <c r="BK1032" s="153"/>
      <c r="BL1032" s="153"/>
      <c r="BM1032" s="154"/>
      <c r="BN1032" s="154"/>
      <c r="BO1032" s="154"/>
      <c r="BP1032" s="154"/>
      <c r="BQ1032" s="154"/>
      <c r="BR1032" s="154"/>
      <c r="BS1032" s="154"/>
      <c r="BT1032" s="154"/>
      <c r="BU1032" s="154"/>
      <c r="BV1032" s="154"/>
    </row>
    <row r="1033" spans="9:74" s="168" customFormat="1">
      <c r="I1033" s="196"/>
      <c r="J1033" s="201"/>
      <c r="L1033" s="170"/>
      <c r="M1033" s="171"/>
      <c r="N1033" s="171"/>
      <c r="O1033" s="171"/>
      <c r="P1033" s="172"/>
      <c r="Q1033" s="172"/>
      <c r="R1033" s="174"/>
      <c r="S1033" s="173"/>
      <c r="T1033" s="173"/>
      <c r="U1033" s="174"/>
      <c r="V1033" s="171"/>
      <c r="W1033" s="174"/>
      <c r="X1033" s="201"/>
      <c r="Y1033" s="153"/>
      <c r="Z1033" s="153"/>
      <c r="AA1033" s="153"/>
      <c r="AB1033" s="153"/>
      <c r="AC1033" s="153"/>
      <c r="AD1033" s="153"/>
      <c r="AE1033" s="153"/>
      <c r="AF1033" s="153"/>
      <c r="AG1033" s="153"/>
      <c r="AH1033" s="153"/>
      <c r="AI1033" s="153"/>
      <c r="AJ1033" s="153"/>
      <c r="AK1033" s="153"/>
      <c r="AL1033" s="153"/>
      <c r="AM1033" s="153"/>
      <c r="AN1033" s="153"/>
      <c r="AO1033" s="153"/>
      <c r="AP1033" s="153"/>
      <c r="AQ1033" s="153"/>
      <c r="AR1033" s="153"/>
      <c r="AS1033" s="153"/>
      <c r="AT1033" s="153"/>
      <c r="AU1033" s="153"/>
      <c r="AV1033" s="153"/>
      <c r="AW1033" s="153"/>
      <c r="AX1033" s="153"/>
      <c r="AY1033" s="153"/>
      <c r="AZ1033" s="153"/>
      <c r="BA1033" s="153"/>
      <c r="BB1033" s="153"/>
      <c r="BC1033" s="153"/>
      <c r="BD1033" s="153"/>
      <c r="BE1033" s="153"/>
      <c r="BF1033" s="153"/>
      <c r="BG1033" s="153"/>
      <c r="BH1033" s="153"/>
      <c r="BI1033" s="153"/>
      <c r="BJ1033" s="153"/>
      <c r="BK1033" s="153"/>
      <c r="BL1033" s="153"/>
      <c r="BM1033" s="154"/>
      <c r="BN1033" s="154"/>
      <c r="BO1033" s="154"/>
      <c r="BP1033" s="154"/>
      <c r="BQ1033" s="154"/>
      <c r="BR1033" s="154"/>
      <c r="BS1033" s="154"/>
      <c r="BT1033" s="154"/>
      <c r="BU1033" s="154"/>
      <c r="BV1033" s="154"/>
    </row>
    <row r="1034" spans="9:74" s="168" customFormat="1">
      <c r="I1034" s="196"/>
      <c r="J1034" s="201"/>
      <c r="L1034" s="170"/>
      <c r="M1034" s="171"/>
      <c r="N1034" s="171"/>
      <c r="O1034" s="171"/>
      <c r="P1034" s="172"/>
      <c r="Q1034" s="172"/>
      <c r="R1034" s="174"/>
      <c r="S1034" s="173"/>
      <c r="T1034" s="173"/>
      <c r="U1034" s="174"/>
      <c r="V1034" s="171"/>
      <c r="W1034" s="174"/>
      <c r="X1034" s="201"/>
      <c r="Y1034" s="153"/>
      <c r="Z1034" s="153"/>
      <c r="AA1034" s="153"/>
      <c r="AB1034" s="153"/>
      <c r="AC1034" s="153"/>
      <c r="AD1034" s="153"/>
      <c r="AE1034" s="153"/>
      <c r="AF1034" s="153"/>
      <c r="AG1034" s="153"/>
      <c r="AH1034" s="153"/>
      <c r="AI1034" s="153"/>
      <c r="AJ1034" s="153"/>
      <c r="AK1034" s="153"/>
      <c r="AL1034" s="153"/>
      <c r="AM1034" s="153"/>
      <c r="AN1034" s="153"/>
      <c r="AO1034" s="153"/>
      <c r="AP1034" s="153"/>
      <c r="AQ1034" s="153"/>
      <c r="AR1034" s="153"/>
      <c r="AS1034" s="153"/>
      <c r="AT1034" s="153"/>
      <c r="AU1034" s="153"/>
      <c r="AV1034" s="153"/>
      <c r="AW1034" s="153"/>
      <c r="AX1034" s="153"/>
      <c r="AY1034" s="153"/>
      <c r="AZ1034" s="153"/>
      <c r="BA1034" s="153"/>
      <c r="BB1034" s="153"/>
      <c r="BC1034" s="153"/>
      <c r="BD1034" s="153"/>
      <c r="BE1034" s="153"/>
      <c r="BF1034" s="153"/>
      <c r="BG1034" s="153"/>
      <c r="BH1034" s="153"/>
      <c r="BI1034" s="153"/>
      <c r="BJ1034" s="153"/>
      <c r="BK1034" s="153"/>
      <c r="BL1034" s="153"/>
      <c r="BM1034" s="154"/>
      <c r="BN1034" s="154"/>
      <c r="BO1034" s="154"/>
      <c r="BP1034" s="154"/>
      <c r="BQ1034" s="154"/>
      <c r="BR1034" s="154"/>
      <c r="BS1034" s="154"/>
      <c r="BT1034" s="154"/>
      <c r="BU1034" s="154"/>
      <c r="BV1034" s="154"/>
    </row>
    <row r="1035" spans="9:74" s="168" customFormat="1">
      <c r="I1035" s="196"/>
      <c r="J1035" s="201"/>
      <c r="L1035" s="170"/>
      <c r="M1035" s="171"/>
      <c r="N1035" s="171"/>
      <c r="O1035" s="171"/>
      <c r="P1035" s="172"/>
      <c r="Q1035" s="172"/>
      <c r="R1035" s="174"/>
      <c r="S1035" s="173"/>
      <c r="T1035" s="173"/>
      <c r="U1035" s="174"/>
      <c r="V1035" s="171"/>
      <c r="W1035" s="174"/>
      <c r="X1035" s="201"/>
      <c r="Y1035" s="153"/>
      <c r="Z1035" s="153"/>
      <c r="AA1035" s="153"/>
      <c r="AB1035" s="153"/>
      <c r="AC1035" s="153"/>
      <c r="AD1035" s="153"/>
      <c r="AE1035" s="153"/>
      <c r="AF1035" s="153"/>
      <c r="AG1035" s="153"/>
      <c r="AH1035" s="153"/>
      <c r="AI1035" s="153"/>
      <c r="AJ1035" s="153"/>
      <c r="AK1035" s="153"/>
      <c r="AL1035" s="153"/>
      <c r="AM1035" s="153"/>
      <c r="AN1035" s="153"/>
      <c r="AO1035" s="153"/>
      <c r="AP1035" s="153"/>
      <c r="AQ1035" s="153"/>
      <c r="AR1035" s="153"/>
      <c r="AS1035" s="153"/>
      <c r="AT1035" s="153"/>
      <c r="AU1035" s="153"/>
      <c r="AV1035" s="153"/>
      <c r="AW1035" s="153"/>
      <c r="AX1035" s="153"/>
      <c r="AY1035" s="153"/>
      <c r="AZ1035" s="153"/>
      <c r="BA1035" s="153"/>
      <c r="BB1035" s="153"/>
      <c r="BC1035" s="153"/>
      <c r="BD1035" s="153"/>
      <c r="BE1035" s="153"/>
      <c r="BF1035" s="153"/>
      <c r="BG1035" s="153"/>
      <c r="BH1035" s="153"/>
      <c r="BI1035" s="153"/>
      <c r="BJ1035" s="153"/>
      <c r="BK1035" s="153"/>
      <c r="BL1035" s="153"/>
      <c r="BM1035" s="154"/>
      <c r="BN1035" s="154"/>
      <c r="BO1035" s="154"/>
      <c r="BP1035" s="154"/>
      <c r="BQ1035" s="154"/>
      <c r="BR1035" s="154"/>
      <c r="BS1035" s="154"/>
      <c r="BT1035" s="154"/>
      <c r="BU1035" s="154"/>
      <c r="BV1035" s="154"/>
    </row>
    <row r="1036" spans="9:74" s="168" customFormat="1">
      <c r="I1036" s="196"/>
      <c r="J1036" s="201"/>
      <c r="L1036" s="170"/>
      <c r="M1036" s="171"/>
      <c r="N1036" s="171"/>
      <c r="O1036" s="171"/>
      <c r="P1036" s="172"/>
      <c r="Q1036" s="172"/>
      <c r="R1036" s="174"/>
      <c r="S1036" s="173"/>
      <c r="T1036" s="173"/>
      <c r="U1036" s="174"/>
      <c r="V1036" s="171"/>
      <c r="W1036" s="174"/>
      <c r="X1036" s="201"/>
      <c r="Y1036" s="153"/>
      <c r="Z1036" s="153"/>
      <c r="AA1036" s="153"/>
      <c r="AB1036" s="153"/>
      <c r="AC1036" s="153"/>
      <c r="AD1036" s="153"/>
      <c r="AE1036" s="153"/>
      <c r="AF1036" s="153"/>
      <c r="AG1036" s="153"/>
      <c r="AH1036" s="153"/>
      <c r="AI1036" s="153"/>
      <c r="AJ1036" s="153"/>
      <c r="AK1036" s="153"/>
      <c r="AL1036" s="153"/>
      <c r="AM1036" s="153"/>
      <c r="AN1036" s="153"/>
      <c r="AO1036" s="153"/>
      <c r="AP1036" s="153"/>
      <c r="AQ1036" s="153"/>
      <c r="AR1036" s="153"/>
      <c r="AS1036" s="153"/>
      <c r="AT1036" s="153"/>
      <c r="AU1036" s="153"/>
      <c r="AV1036" s="153"/>
      <c r="AW1036" s="153"/>
      <c r="AX1036" s="153"/>
      <c r="AY1036" s="153"/>
      <c r="AZ1036" s="153"/>
      <c r="BA1036" s="153"/>
      <c r="BB1036" s="153"/>
      <c r="BC1036" s="153"/>
      <c r="BD1036" s="153"/>
      <c r="BE1036" s="153"/>
      <c r="BF1036" s="153"/>
      <c r="BG1036" s="153"/>
      <c r="BH1036" s="153"/>
      <c r="BI1036" s="153"/>
      <c r="BJ1036" s="153"/>
      <c r="BK1036" s="153"/>
      <c r="BL1036" s="153"/>
      <c r="BM1036" s="154"/>
      <c r="BN1036" s="154"/>
      <c r="BO1036" s="154"/>
      <c r="BP1036" s="154"/>
      <c r="BQ1036" s="154"/>
      <c r="BR1036" s="154"/>
      <c r="BS1036" s="154"/>
      <c r="BT1036" s="154"/>
      <c r="BU1036" s="154"/>
      <c r="BV1036" s="154"/>
    </row>
    <row r="1037" spans="9:74" s="168" customFormat="1">
      <c r="I1037" s="196"/>
      <c r="J1037" s="201"/>
      <c r="L1037" s="170"/>
      <c r="M1037" s="171"/>
      <c r="N1037" s="171"/>
      <c r="O1037" s="171"/>
      <c r="P1037" s="172"/>
      <c r="Q1037" s="172"/>
      <c r="R1037" s="174"/>
      <c r="S1037" s="173"/>
      <c r="T1037" s="173"/>
      <c r="U1037" s="174"/>
      <c r="V1037" s="171"/>
      <c r="W1037" s="174"/>
      <c r="X1037" s="201"/>
      <c r="Y1037" s="153"/>
      <c r="Z1037" s="153"/>
      <c r="AA1037" s="153"/>
      <c r="AB1037" s="153"/>
      <c r="AC1037" s="153"/>
      <c r="AD1037" s="153"/>
      <c r="AE1037" s="153"/>
      <c r="AF1037" s="153"/>
      <c r="AG1037" s="153"/>
      <c r="AH1037" s="153"/>
      <c r="AI1037" s="153"/>
      <c r="AJ1037" s="153"/>
      <c r="AK1037" s="153"/>
      <c r="AL1037" s="153"/>
      <c r="AM1037" s="153"/>
      <c r="AN1037" s="153"/>
      <c r="AO1037" s="153"/>
      <c r="AP1037" s="153"/>
      <c r="AQ1037" s="153"/>
      <c r="AR1037" s="153"/>
      <c r="AS1037" s="153"/>
      <c r="AT1037" s="153"/>
      <c r="AU1037" s="153"/>
      <c r="AV1037" s="153"/>
      <c r="AW1037" s="153"/>
      <c r="AX1037" s="153"/>
      <c r="AY1037" s="153"/>
      <c r="AZ1037" s="153"/>
      <c r="BA1037" s="153"/>
      <c r="BB1037" s="153"/>
      <c r="BC1037" s="153"/>
      <c r="BD1037" s="153"/>
      <c r="BE1037" s="153"/>
      <c r="BF1037" s="153"/>
      <c r="BG1037" s="153"/>
      <c r="BH1037" s="153"/>
      <c r="BI1037" s="153"/>
      <c r="BJ1037" s="153"/>
      <c r="BK1037" s="153"/>
      <c r="BL1037" s="153"/>
      <c r="BM1037" s="154"/>
      <c r="BN1037" s="154"/>
      <c r="BO1037" s="154"/>
      <c r="BP1037" s="154"/>
      <c r="BQ1037" s="154"/>
      <c r="BR1037" s="154"/>
      <c r="BS1037" s="154"/>
      <c r="BT1037" s="154"/>
      <c r="BU1037" s="154"/>
      <c r="BV1037" s="154"/>
    </row>
    <row r="1038" spans="9:74" s="168" customFormat="1">
      <c r="I1038" s="196"/>
      <c r="J1038" s="201"/>
      <c r="L1038" s="170"/>
      <c r="M1038" s="171"/>
      <c r="N1038" s="171"/>
      <c r="O1038" s="171"/>
      <c r="P1038" s="172"/>
      <c r="Q1038" s="172"/>
      <c r="R1038" s="174"/>
      <c r="S1038" s="173"/>
      <c r="T1038" s="173"/>
      <c r="U1038" s="174"/>
      <c r="V1038" s="171"/>
      <c r="W1038" s="174"/>
      <c r="X1038" s="201"/>
      <c r="Y1038" s="153"/>
      <c r="Z1038" s="153"/>
      <c r="AA1038" s="153"/>
      <c r="AB1038" s="153"/>
      <c r="AC1038" s="153"/>
      <c r="AD1038" s="153"/>
      <c r="AE1038" s="153"/>
      <c r="AF1038" s="153"/>
      <c r="AG1038" s="153"/>
      <c r="AH1038" s="153"/>
      <c r="AI1038" s="153"/>
      <c r="AJ1038" s="153"/>
      <c r="AK1038" s="153"/>
      <c r="AL1038" s="153"/>
      <c r="AM1038" s="153"/>
      <c r="AN1038" s="153"/>
      <c r="AO1038" s="153"/>
      <c r="AP1038" s="153"/>
      <c r="AQ1038" s="153"/>
      <c r="AR1038" s="153"/>
      <c r="AS1038" s="153"/>
      <c r="AT1038" s="153"/>
      <c r="AU1038" s="153"/>
      <c r="AV1038" s="153"/>
      <c r="AW1038" s="153"/>
      <c r="AX1038" s="153"/>
      <c r="AY1038" s="153"/>
      <c r="AZ1038" s="153"/>
      <c r="BA1038" s="153"/>
      <c r="BB1038" s="153"/>
      <c r="BC1038" s="153"/>
      <c r="BD1038" s="153"/>
      <c r="BE1038" s="153"/>
      <c r="BF1038" s="153"/>
      <c r="BG1038" s="153"/>
      <c r="BH1038" s="153"/>
      <c r="BI1038" s="153"/>
      <c r="BJ1038" s="153"/>
      <c r="BK1038" s="153"/>
      <c r="BL1038" s="153"/>
      <c r="BM1038" s="154"/>
      <c r="BN1038" s="154"/>
      <c r="BO1038" s="154"/>
      <c r="BP1038" s="154"/>
      <c r="BQ1038" s="154"/>
      <c r="BR1038" s="154"/>
      <c r="BS1038" s="154"/>
      <c r="BT1038" s="154"/>
      <c r="BU1038" s="154"/>
      <c r="BV1038" s="154"/>
    </row>
    <row r="1039" spans="9:74" s="168" customFormat="1">
      <c r="I1039" s="196"/>
      <c r="J1039" s="201"/>
      <c r="L1039" s="170"/>
      <c r="M1039" s="171"/>
      <c r="N1039" s="171"/>
      <c r="O1039" s="171"/>
      <c r="P1039" s="172"/>
      <c r="Q1039" s="172"/>
      <c r="R1039" s="174"/>
      <c r="S1039" s="173"/>
      <c r="T1039" s="173"/>
      <c r="U1039" s="174"/>
      <c r="V1039" s="171"/>
      <c r="W1039" s="174"/>
      <c r="X1039" s="201"/>
      <c r="Y1039" s="153"/>
      <c r="Z1039" s="153"/>
      <c r="AA1039" s="153"/>
      <c r="AB1039" s="153"/>
      <c r="AC1039" s="153"/>
      <c r="AD1039" s="153"/>
      <c r="AE1039" s="153"/>
      <c r="AF1039" s="153"/>
      <c r="AG1039" s="153"/>
      <c r="AH1039" s="153"/>
      <c r="AI1039" s="153"/>
      <c r="AJ1039" s="153"/>
      <c r="AK1039" s="153"/>
      <c r="AL1039" s="153"/>
      <c r="AM1039" s="153"/>
      <c r="AN1039" s="153"/>
      <c r="AO1039" s="153"/>
      <c r="AP1039" s="153"/>
      <c r="AQ1039" s="153"/>
      <c r="AR1039" s="153"/>
      <c r="AS1039" s="153"/>
      <c r="AT1039" s="153"/>
      <c r="AU1039" s="153"/>
      <c r="AV1039" s="153"/>
      <c r="AW1039" s="153"/>
      <c r="AX1039" s="153"/>
      <c r="AY1039" s="153"/>
      <c r="AZ1039" s="153"/>
      <c r="BA1039" s="153"/>
      <c r="BB1039" s="153"/>
      <c r="BC1039" s="153"/>
      <c r="BD1039" s="153"/>
      <c r="BE1039" s="153"/>
      <c r="BF1039" s="153"/>
      <c r="BG1039" s="153"/>
      <c r="BH1039" s="153"/>
      <c r="BI1039" s="153"/>
      <c r="BJ1039" s="153"/>
      <c r="BK1039" s="153"/>
      <c r="BL1039" s="153"/>
      <c r="BM1039" s="154"/>
      <c r="BN1039" s="154"/>
      <c r="BO1039" s="154"/>
      <c r="BP1039" s="154"/>
      <c r="BQ1039" s="154"/>
      <c r="BR1039" s="154"/>
      <c r="BS1039" s="154"/>
      <c r="BT1039" s="154"/>
      <c r="BU1039" s="154"/>
      <c r="BV1039" s="154"/>
    </row>
    <row r="1040" spans="9:74" s="168" customFormat="1">
      <c r="I1040" s="196"/>
      <c r="J1040" s="201"/>
      <c r="L1040" s="170"/>
      <c r="M1040" s="171"/>
      <c r="N1040" s="171"/>
      <c r="O1040" s="171"/>
      <c r="P1040" s="172"/>
      <c r="Q1040" s="172"/>
      <c r="R1040" s="174"/>
      <c r="S1040" s="173"/>
      <c r="T1040" s="173"/>
      <c r="U1040" s="174"/>
      <c r="V1040" s="171"/>
      <c r="W1040" s="174"/>
      <c r="X1040" s="201"/>
      <c r="Y1040" s="153"/>
      <c r="Z1040" s="153"/>
      <c r="AA1040" s="153"/>
      <c r="AB1040" s="153"/>
      <c r="AC1040" s="153"/>
      <c r="AD1040" s="153"/>
      <c r="AE1040" s="153"/>
      <c r="AF1040" s="153"/>
      <c r="AG1040" s="153"/>
      <c r="AH1040" s="153"/>
      <c r="AI1040" s="153"/>
      <c r="AJ1040" s="153"/>
      <c r="AK1040" s="153"/>
      <c r="AL1040" s="153"/>
      <c r="AM1040" s="153"/>
      <c r="AN1040" s="153"/>
      <c r="AO1040" s="153"/>
      <c r="AP1040" s="153"/>
      <c r="AQ1040" s="153"/>
      <c r="AR1040" s="153"/>
      <c r="AS1040" s="153"/>
      <c r="AT1040" s="153"/>
      <c r="AU1040" s="153"/>
      <c r="AV1040" s="153"/>
      <c r="AW1040" s="153"/>
      <c r="AX1040" s="153"/>
      <c r="AY1040" s="153"/>
      <c r="AZ1040" s="153"/>
      <c r="BA1040" s="153"/>
      <c r="BB1040" s="153"/>
      <c r="BC1040" s="153"/>
      <c r="BD1040" s="153"/>
      <c r="BE1040" s="153"/>
      <c r="BF1040" s="153"/>
      <c r="BG1040" s="153"/>
      <c r="BH1040" s="153"/>
      <c r="BI1040" s="153"/>
      <c r="BJ1040" s="153"/>
      <c r="BK1040" s="153"/>
      <c r="BL1040" s="153"/>
      <c r="BM1040" s="154"/>
      <c r="BN1040" s="154"/>
      <c r="BO1040" s="154"/>
      <c r="BP1040" s="154"/>
      <c r="BQ1040" s="154"/>
      <c r="BR1040" s="154"/>
      <c r="BS1040" s="154"/>
      <c r="BT1040" s="154"/>
      <c r="BU1040" s="154"/>
      <c r="BV1040" s="154"/>
    </row>
    <row r="1041" spans="9:74" s="168" customFormat="1">
      <c r="I1041" s="196"/>
      <c r="J1041" s="201"/>
      <c r="L1041" s="170"/>
      <c r="M1041" s="171"/>
      <c r="N1041" s="171"/>
      <c r="O1041" s="171"/>
      <c r="P1041" s="172"/>
      <c r="Q1041" s="172"/>
      <c r="R1041" s="174"/>
      <c r="S1041" s="173"/>
      <c r="T1041" s="173"/>
      <c r="U1041" s="174"/>
      <c r="V1041" s="171"/>
      <c r="W1041" s="174"/>
      <c r="X1041" s="201"/>
      <c r="Y1041" s="153"/>
      <c r="Z1041" s="153"/>
      <c r="AA1041" s="153"/>
      <c r="AB1041" s="153"/>
      <c r="AC1041" s="153"/>
      <c r="AD1041" s="153"/>
      <c r="AE1041" s="153"/>
      <c r="AF1041" s="153"/>
      <c r="AG1041" s="153"/>
      <c r="AH1041" s="153"/>
      <c r="AI1041" s="153"/>
      <c r="AJ1041" s="153"/>
      <c r="AK1041" s="153"/>
      <c r="AL1041" s="153"/>
      <c r="AM1041" s="153"/>
      <c r="AN1041" s="153"/>
      <c r="AO1041" s="153"/>
      <c r="AP1041" s="153"/>
      <c r="AQ1041" s="153"/>
      <c r="AR1041" s="153"/>
      <c r="AS1041" s="153"/>
      <c r="AT1041" s="153"/>
      <c r="AU1041" s="153"/>
      <c r="AV1041" s="153"/>
      <c r="AW1041" s="153"/>
      <c r="AX1041" s="153"/>
      <c r="AY1041" s="153"/>
      <c r="AZ1041" s="153"/>
      <c r="BA1041" s="153"/>
      <c r="BB1041" s="153"/>
      <c r="BC1041" s="153"/>
      <c r="BD1041" s="153"/>
      <c r="BE1041" s="153"/>
      <c r="BF1041" s="153"/>
      <c r="BG1041" s="153"/>
      <c r="BH1041" s="153"/>
      <c r="BI1041" s="153"/>
      <c r="BJ1041" s="153"/>
      <c r="BK1041" s="153"/>
      <c r="BL1041" s="153"/>
      <c r="BM1041" s="154"/>
      <c r="BN1041" s="154"/>
      <c r="BO1041" s="154"/>
      <c r="BP1041" s="154"/>
      <c r="BQ1041" s="154"/>
      <c r="BR1041" s="154"/>
      <c r="BS1041" s="154"/>
      <c r="BT1041" s="154"/>
      <c r="BU1041" s="154"/>
      <c r="BV1041" s="154"/>
    </row>
    <row r="1042" spans="9:74" s="168" customFormat="1">
      <c r="I1042" s="196"/>
      <c r="J1042" s="201"/>
      <c r="L1042" s="170"/>
      <c r="M1042" s="171"/>
      <c r="N1042" s="171"/>
      <c r="O1042" s="171"/>
      <c r="P1042" s="172"/>
      <c r="Q1042" s="172"/>
      <c r="R1042" s="174"/>
      <c r="S1042" s="173"/>
      <c r="T1042" s="173"/>
      <c r="U1042" s="174"/>
      <c r="V1042" s="171"/>
      <c r="W1042" s="174"/>
      <c r="X1042" s="201"/>
      <c r="Y1042" s="153"/>
      <c r="Z1042" s="153"/>
      <c r="AA1042" s="153"/>
      <c r="AB1042" s="153"/>
      <c r="AC1042" s="153"/>
      <c r="AD1042" s="153"/>
      <c r="AE1042" s="153"/>
      <c r="AF1042" s="153"/>
      <c r="AG1042" s="153"/>
      <c r="AH1042" s="153"/>
      <c r="AI1042" s="153"/>
      <c r="AJ1042" s="153"/>
      <c r="AK1042" s="153"/>
      <c r="AL1042" s="153"/>
      <c r="AM1042" s="153"/>
      <c r="AN1042" s="153"/>
      <c r="AO1042" s="153"/>
      <c r="AP1042" s="153"/>
      <c r="AQ1042" s="153"/>
      <c r="AR1042" s="153"/>
      <c r="AS1042" s="153"/>
      <c r="AT1042" s="153"/>
      <c r="AU1042" s="153"/>
      <c r="AV1042" s="153"/>
      <c r="AW1042" s="153"/>
      <c r="AX1042" s="153"/>
      <c r="AY1042" s="153"/>
      <c r="AZ1042" s="153"/>
      <c r="BA1042" s="153"/>
      <c r="BB1042" s="153"/>
      <c r="BC1042" s="153"/>
      <c r="BD1042" s="153"/>
      <c r="BE1042" s="153"/>
      <c r="BF1042" s="153"/>
      <c r="BG1042" s="153"/>
      <c r="BH1042" s="153"/>
      <c r="BI1042" s="153"/>
      <c r="BJ1042" s="153"/>
      <c r="BK1042" s="153"/>
      <c r="BL1042" s="153"/>
      <c r="BM1042" s="154"/>
      <c r="BN1042" s="154"/>
      <c r="BO1042" s="154"/>
      <c r="BP1042" s="154"/>
      <c r="BQ1042" s="154"/>
      <c r="BR1042" s="154"/>
      <c r="BS1042" s="154"/>
      <c r="BT1042" s="154"/>
      <c r="BU1042" s="154"/>
      <c r="BV1042" s="154"/>
    </row>
    <row r="1043" spans="9:74" s="168" customFormat="1">
      <c r="I1043" s="196"/>
      <c r="J1043" s="201"/>
      <c r="L1043" s="170"/>
      <c r="M1043" s="171"/>
      <c r="N1043" s="171"/>
      <c r="O1043" s="171"/>
      <c r="P1043" s="172"/>
      <c r="Q1043" s="172"/>
      <c r="R1043" s="174"/>
      <c r="S1043" s="173"/>
      <c r="T1043" s="173"/>
      <c r="U1043" s="174"/>
      <c r="V1043" s="171"/>
      <c r="W1043" s="174"/>
      <c r="X1043" s="201"/>
      <c r="Y1043" s="153"/>
      <c r="Z1043" s="153"/>
      <c r="AA1043" s="153"/>
      <c r="AB1043" s="153"/>
      <c r="AC1043" s="153"/>
      <c r="AD1043" s="153"/>
      <c r="AE1043" s="153"/>
      <c r="AF1043" s="153"/>
      <c r="AG1043" s="153"/>
      <c r="AH1043" s="153"/>
      <c r="AI1043" s="153"/>
      <c r="AJ1043" s="153"/>
      <c r="AK1043" s="153"/>
      <c r="AL1043" s="153"/>
      <c r="AM1043" s="153"/>
      <c r="AN1043" s="153"/>
      <c r="AO1043" s="153"/>
      <c r="AP1043" s="153"/>
      <c r="AQ1043" s="153"/>
      <c r="AR1043" s="153"/>
      <c r="AS1043" s="153"/>
      <c r="AT1043" s="153"/>
      <c r="AU1043" s="153"/>
      <c r="AV1043" s="153"/>
      <c r="AW1043" s="153"/>
      <c r="AX1043" s="153"/>
      <c r="AY1043" s="153"/>
      <c r="AZ1043" s="153"/>
      <c r="BA1043" s="153"/>
      <c r="BB1043" s="153"/>
      <c r="BC1043" s="153"/>
      <c r="BD1043" s="153"/>
      <c r="BE1043" s="153"/>
      <c r="BF1043" s="153"/>
      <c r="BG1043" s="153"/>
      <c r="BH1043" s="153"/>
      <c r="BI1043" s="153"/>
      <c r="BJ1043" s="153"/>
      <c r="BK1043" s="153"/>
      <c r="BL1043" s="153"/>
      <c r="BM1043" s="154"/>
      <c r="BN1043" s="154"/>
      <c r="BO1043" s="154"/>
      <c r="BP1043" s="154"/>
      <c r="BQ1043" s="154"/>
      <c r="BR1043" s="154"/>
      <c r="BS1043" s="154"/>
      <c r="BT1043" s="154"/>
      <c r="BU1043" s="154"/>
      <c r="BV1043" s="154"/>
    </row>
    <row r="1044" spans="9:74" s="168" customFormat="1">
      <c r="I1044" s="196"/>
      <c r="J1044" s="201"/>
      <c r="L1044" s="170"/>
      <c r="M1044" s="171"/>
      <c r="N1044" s="171"/>
      <c r="O1044" s="171"/>
      <c r="P1044" s="172"/>
      <c r="Q1044" s="172"/>
      <c r="R1044" s="174"/>
      <c r="S1044" s="173"/>
      <c r="T1044" s="173"/>
      <c r="U1044" s="174"/>
      <c r="V1044" s="171"/>
      <c r="W1044" s="174"/>
      <c r="X1044" s="201"/>
      <c r="Y1044" s="153"/>
      <c r="Z1044" s="153"/>
      <c r="AA1044" s="153"/>
      <c r="AB1044" s="153"/>
      <c r="AC1044" s="153"/>
      <c r="AD1044" s="153"/>
      <c r="AE1044" s="153"/>
      <c r="AF1044" s="153"/>
      <c r="AG1044" s="153"/>
      <c r="AH1044" s="153"/>
      <c r="AI1044" s="153"/>
      <c r="AJ1044" s="153"/>
      <c r="AK1044" s="153"/>
      <c r="AL1044" s="153"/>
      <c r="AM1044" s="153"/>
      <c r="AN1044" s="153"/>
      <c r="AO1044" s="153"/>
      <c r="AP1044" s="153"/>
      <c r="AQ1044" s="153"/>
      <c r="AR1044" s="153"/>
      <c r="AS1044" s="153"/>
      <c r="AT1044" s="153"/>
      <c r="AU1044" s="153"/>
      <c r="AV1044" s="153"/>
      <c r="AW1044" s="153"/>
      <c r="AX1044" s="153"/>
      <c r="AY1044" s="153"/>
      <c r="AZ1044" s="153"/>
      <c r="BA1044" s="153"/>
      <c r="BB1044" s="153"/>
      <c r="BC1044" s="153"/>
      <c r="BD1044" s="153"/>
      <c r="BE1044" s="153"/>
      <c r="BF1044" s="153"/>
      <c r="BG1044" s="153"/>
      <c r="BH1044" s="153"/>
      <c r="BI1044" s="153"/>
      <c r="BJ1044" s="153"/>
      <c r="BK1044" s="153"/>
      <c r="BL1044" s="153"/>
      <c r="BM1044" s="154"/>
      <c r="BN1044" s="154"/>
      <c r="BO1044" s="154"/>
      <c r="BP1044" s="154"/>
      <c r="BQ1044" s="154"/>
      <c r="BR1044" s="154"/>
      <c r="BS1044" s="154"/>
      <c r="BT1044" s="154"/>
      <c r="BU1044" s="154"/>
      <c r="BV1044" s="154"/>
    </row>
    <row r="1045" spans="9:74" s="168" customFormat="1">
      <c r="I1045" s="196"/>
      <c r="J1045" s="201"/>
      <c r="L1045" s="170"/>
      <c r="M1045" s="171"/>
      <c r="N1045" s="171"/>
      <c r="O1045" s="171"/>
      <c r="P1045" s="172"/>
      <c r="Q1045" s="172"/>
      <c r="R1045" s="174"/>
      <c r="S1045" s="173"/>
      <c r="T1045" s="173"/>
      <c r="U1045" s="174"/>
      <c r="V1045" s="171"/>
      <c r="W1045" s="174"/>
      <c r="X1045" s="201"/>
      <c r="Y1045" s="153"/>
      <c r="Z1045" s="153"/>
      <c r="AA1045" s="153"/>
      <c r="AB1045" s="153"/>
      <c r="AC1045" s="153"/>
      <c r="AD1045" s="153"/>
      <c r="AE1045" s="153"/>
      <c r="AF1045" s="153"/>
      <c r="AG1045" s="153"/>
      <c r="AH1045" s="153"/>
      <c r="AI1045" s="153"/>
      <c r="AJ1045" s="153"/>
      <c r="AK1045" s="153"/>
      <c r="AL1045" s="153"/>
      <c r="AM1045" s="153"/>
      <c r="AN1045" s="153"/>
      <c r="AO1045" s="153"/>
      <c r="AP1045" s="153"/>
      <c r="AQ1045" s="153"/>
      <c r="AR1045" s="153"/>
      <c r="AS1045" s="153"/>
      <c r="AT1045" s="153"/>
      <c r="AU1045" s="153"/>
      <c r="AV1045" s="153"/>
      <c r="AW1045" s="153"/>
      <c r="AX1045" s="153"/>
      <c r="AY1045" s="153"/>
      <c r="AZ1045" s="153"/>
      <c r="BA1045" s="153"/>
      <c r="BB1045" s="153"/>
      <c r="BC1045" s="153"/>
      <c r="BD1045" s="153"/>
      <c r="BE1045" s="153"/>
      <c r="BF1045" s="153"/>
      <c r="BG1045" s="153"/>
      <c r="BH1045" s="153"/>
      <c r="BI1045" s="153"/>
      <c r="BJ1045" s="153"/>
      <c r="BK1045" s="153"/>
      <c r="BL1045" s="153"/>
      <c r="BM1045" s="154"/>
      <c r="BN1045" s="154"/>
      <c r="BO1045" s="154"/>
      <c r="BP1045" s="154"/>
      <c r="BQ1045" s="154"/>
      <c r="BR1045" s="154"/>
      <c r="BS1045" s="154"/>
      <c r="BT1045" s="154"/>
      <c r="BU1045" s="154"/>
      <c r="BV1045" s="154"/>
    </row>
    <row r="1046" spans="9:74" s="168" customFormat="1">
      <c r="I1046" s="196"/>
      <c r="J1046" s="201"/>
      <c r="L1046" s="170"/>
      <c r="M1046" s="171"/>
      <c r="N1046" s="171"/>
      <c r="O1046" s="171"/>
      <c r="P1046" s="172"/>
      <c r="Q1046" s="172"/>
      <c r="R1046" s="174"/>
      <c r="S1046" s="173"/>
      <c r="T1046" s="173"/>
      <c r="U1046" s="174"/>
      <c r="V1046" s="171"/>
      <c r="W1046" s="174"/>
      <c r="X1046" s="201"/>
      <c r="Y1046" s="153"/>
      <c r="Z1046" s="153"/>
      <c r="AA1046" s="153"/>
      <c r="AB1046" s="153"/>
      <c r="AC1046" s="153"/>
      <c r="AD1046" s="153"/>
      <c r="AE1046" s="153"/>
      <c r="AF1046" s="153"/>
      <c r="AG1046" s="153"/>
      <c r="AH1046" s="153"/>
      <c r="AI1046" s="153"/>
      <c r="AJ1046" s="153"/>
      <c r="AK1046" s="153"/>
      <c r="AL1046" s="153"/>
      <c r="AM1046" s="153"/>
      <c r="AN1046" s="153"/>
      <c r="AO1046" s="153"/>
      <c r="AP1046" s="153"/>
      <c r="AQ1046" s="153"/>
      <c r="AR1046" s="153"/>
      <c r="AS1046" s="153"/>
      <c r="AT1046" s="153"/>
      <c r="AU1046" s="153"/>
      <c r="AV1046" s="153"/>
      <c r="AW1046" s="153"/>
      <c r="AX1046" s="153"/>
      <c r="AY1046" s="153"/>
      <c r="AZ1046" s="153"/>
      <c r="BA1046" s="153"/>
      <c r="BB1046" s="153"/>
      <c r="BC1046" s="153"/>
      <c r="BD1046" s="153"/>
      <c r="BE1046" s="153"/>
      <c r="BF1046" s="153"/>
      <c r="BG1046" s="153"/>
      <c r="BH1046" s="153"/>
      <c r="BI1046" s="153"/>
      <c r="BJ1046" s="153"/>
      <c r="BK1046" s="153"/>
      <c r="BL1046" s="153"/>
      <c r="BM1046" s="154"/>
      <c r="BN1046" s="154"/>
      <c r="BO1046" s="154"/>
      <c r="BP1046" s="154"/>
      <c r="BQ1046" s="154"/>
      <c r="BR1046" s="154"/>
      <c r="BS1046" s="154"/>
      <c r="BT1046" s="154"/>
      <c r="BU1046" s="154"/>
      <c r="BV1046" s="154"/>
    </row>
    <row r="1047" spans="9:74" s="168" customFormat="1">
      <c r="I1047" s="196"/>
      <c r="J1047" s="201"/>
      <c r="L1047" s="170"/>
      <c r="M1047" s="171"/>
      <c r="N1047" s="171"/>
      <c r="O1047" s="171"/>
      <c r="P1047" s="172"/>
      <c r="Q1047" s="172"/>
      <c r="R1047" s="174"/>
      <c r="S1047" s="173"/>
      <c r="T1047" s="173"/>
      <c r="U1047" s="174"/>
      <c r="V1047" s="171"/>
      <c r="W1047" s="174"/>
      <c r="X1047" s="201"/>
      <c r="Y1047" s="153"/>
      <c r="Z1047" s="153"/>
      <c r="AA1047" s="153"/>
      <c r="AB1047" s="153"/>
      <c r="AC1047" s="153"/>
      <c r="AD1047" s="153"/>
      <c r="AE1047" s="153"/>
      <c r="AF1047" s="153"/>
      <c r="AG1047" s="153"/>
      <c r="AH1047" s="153"/>
      <c r="AI1047" s="153"/>
      <c r="AJ1047" s="153"/>
      <c r="AK1047" s="153"/>
      <c r="AL1047" s="153"/>
      <c r="AM1047" s="153"/>
      <c r="AN1047" s="153"/>
      <c r="AO1047" s="153"/>
      <c r="AP1047" s="153"/>
      <c r="AQ1047" s="153"/>
      <c r="AR1047" s="153"/>
      <c r="AS1047" s="153"/>
      <c r="AT1047" s="153"/>
      <c r="AU1047" s="153"/>
      <c r="AV1047" s="153"/>
      <c r="AW1047" s="153"/>
      <c r="AX1047" s="153"/>
      <c r="AY1047" s="153"/>
      <c r="AZ1047" s="153"/>
      <c r="BA1047" s="153"/>
      <c r="BB1047" s="153"/>
      <c r="BC1047" s="153"/>
      <c r="BD1047" s="153"/>
      <c r="BE1047" s="153"/>
      <c r="BF1047" s="153"/>
      <c r="BG1047" s="153"/>
      <c r="BH1047" s="153"/>
      <c r="BI1047" s="153"/>
      <c r="BJ1047" s="153"/>
      <c r="BK1047" s="153"/>
      <c r="BL1047" s="153"/>
      <c r="BM1047" s="154"/>
      <c r="BN1047" s="154"/>
      <c r="BO1047" s="154"/>
      <c r="BP1047" s="154"/>
      <c r="BQ1047" s="154"/>
      <c r="BR1047" s="154"/>
      <c r="BS1047" s="154"/>
      <c r="BT1047" s="154"/>
      <c r="BU1047" s="154"/>
      <c r="BV1047" s="154"/>
    </row>
    <row r="1048" spans="9:74" s="168" customFormat="1">
      <c r="I1048" s="196"/>
      <c r="J1048" s="201"/>
      <c r="L1048" s="170"/>
      <c r="M1048" s="171"/>
      <c r="N1048" s="171"/>
      <c r="O1048" s="171"/>
      <c r="P1048" s="172"/>
      <c r="Q1048" s="172"/>
      <c r="R1048" s="174"/>
      <c r="S1048" s="173"/>
      <c r="T1048" s="173"/>
      <c r="U1048" s="174"/>
      <c r="V1048" s="171"/>
      <c r="W1048" s="174"/>
      <c r="X1048" s="201"/>
      <c r="Y1048" s="153"/>
      <c r="Z1048" s="153"/>
      <c r="AA1048" s="153"/>
      <c r="AB1048" s="153"/>
      <c r="AC1048" s="153"/>
      <c r="AD1048" s="153"/>
      <c r="AE1048" s="153"/>
      <c r="AF1048" s="153"/>
      <c r="AG1048" s="153"/>
      <c r="AH1048" s="153"/>
      <c r="AI1048" s="153"/>
      <c r="AJ1048" s="153"/>
      <c r="AK1048" s="153"/>
      <c r="AL1048" s="153"/>
      <c r="AM1048" s="153"/>
      <c r="AN1048" s="153"/>
      <c r="AO1048" s="153"/>
      <c r="AP1048" s="153"/>
      <c r="AQ1048" s="153"/>
      <c r="AR1048" s="153"/>
      <c r="AS1048" s="153"/>
      <c r="AT1048" s="153"/>
      <c r="AU1048" s="153"/>
      <c r="AV1048" s="153"/>
      <c r="AW1048" s="153"/>
      <c r="AX1048" s="153"/>
      <c r="AY1048" s="153"/>
      <c r="AZ1048" s="153"/>
      <c r="BA1048" s="153"/>
      <c r="BB1048" s="153"/>
      <c r="BC1048" s="153"/>
      <c r="BD1048" s="153"/>
      <c r="BE1048" s="153"/>
      <c r="BF1048" s="153"/>
      <c r="BG1048" s="153"/>
      <c r="BH1048" s="153"/>
      <c r="BI1048" s="153"/>
      <c r="BJ1048" s="153"/>
      <c r="BK1048" s="153"/>
      <c r="BL1048" s="153"/>
      <c r="BM1048" s="154"/>
      <c r="BN1048" s="154"/>
      <c r="BO1048" s="154"/>
      <c r="BP1048" s="154"/>
      <c r="BQ1048" s="154"/>
      <c r="BR1048" s="154"/>
      <c r="BS1048" s="154"/>
      <c r="BT1048" s="154"/>
      <c r="BU1048" s="154"/>
      <c r="BV1048" s="154"/>
    </row>
    <row r="1049" spans="9:74" s="168" customFormat="1">
      <c r="I1049" s="196"/>
      <c r="J1049" s="201"/>
      <c r="L1049" s="170"/>
      <c r="M1049" s="171"/>
      <c r="N1049" s="171"/>
      <c r="O1049" s="171"/>
      <c r="P1049" s="172"/>
      <c r="Q1049" s="172"/>
      <c r="R1049" s="174"/>
      <c r="S1049" s="173"/>
      <c r="T1049" s="173"/>
      <c r="U1049" s="174"/>
      <c r="V1049" s="171"/>
      <c r="W1049" s="174"/>
      <c r="X1049" s="201"/>
      <c r="Y1049" s="153"/>
      <c r="Z1049" s="153"/>
      <c r="AA1049" s="153"/>
      <c r="AB1049" s="153"/>
      <c r="AC1049" s="153"/>
      <c r="AD1049" s="153"/>
      <c r="AE1049" s="153"/>
      <c r="AF1049" s="153"/>
      <c r="AG1049" s="153"/>
      <c r="AH1049" s="153"/>
      <c r="AI1049" s="153"/>
      <c r="AJ1049" s="153"/>
      <c r="AK1049" s="153"/>
      <c r="AL1049" s="153"/>
      <c r="AM1049" s="153"/>
      <c r="AN1049" s="153"/>
      <c r="AO1049" s="153"/>
      <c r="AP1049" s="153"/>
      <c r="AQ1049" s="153"/>
      <c r="AR1049" s="153"/>
      <c r="AS1049" s="153"/>
      <c r="AT1049" s="153"/>
      <c r="AU1049" s="153"/>
      <c r="AV1049" s="153"/>
      <c r="AW1049" s="153"/>
      <c r="AX1049" s="153"/>
      <c r="AY1049" s="153"/>
      <c r="AZ1049" s="153"/>
      <c r="BA1049" s="153"/>
      <c r="BB1049" s="153"/>
      <c r="BC1049" s="153"/>
      <c r="BD1049" s="153"/>
      <c r="BE1049" s="153"/>
      <c r="BF1049" s="153"/>
      <c r="BG1049" s="153"/>
      <c r="BH1049" s="153"/>
      <c r="BI1049" s="153"/>
      <c r="BJ1049" s="153"/>
      <c r="BK1049" s="153"/>
      <c r="BL1049" s="153"/>
      <c r="BM1049" s="154"/>
      <c r="BN1049" s="154"/>
      <c r="BO1049" s="154"/>
      <c r="BP1049" s="154"/>
      <c r="BQ1049" s="154"/>
      <c r="BR1049" s="154"/>
      <c r="BS1049" s="154"/>
      <c r="BT1049" s="154"/>
      <c r="BU1049" s="154"/>
      <c r="BV1049" s="154"/>
    </row>
    <row r="1050" spans="9:74" s="168" customFormat="1">
      <c r="I1050" s="196"/>
      <c r="J1050" s="201"/>
      <c r="L1050" s="170"/>
      <c r="M1050" s="171"/>
      <c r="N1050" s="171"/>
      <c r="O1050" s="171"/>
      <c r="P1050" s="172"/>
      <c r="Q1050" s="172"/>
      <c r="R1050" s="174"/>
      <c r="S1050" s="173"/>
      <c r="T1050" s="173"/>
      <c r="U1050" s="174"/>
      <c r="V1050" s="171"/>
      <c r="W1050" s="174"/>
      <c r="X1050" s="201"/>
      <c r="Y1050" s="153"/>
      <c r="Z1050" s="153"/>
      <c r="AA1050" s="153"/>
      <c r="AB1050" s="153"/>
      <c r="AC1050" s="153"/>
      <c r="AD1050" s="153"/>
      <c r="AE1050" s="153"/>
      <c r="AF1050" s="153"/>
      <c r="AG1050" s="153"/>
      <c r="AH1050" s="153"/>
      <c r="AI1050" s="153"/>
      <c r="AJ1050" s="153"/>
      <c r="AK1050" s="153"/>
      <c r="AL1050" s="153"/>
      <c r="AM1050" s="153"/>
      <c r="AN1050" s="153"/>
      <c r="AO1050" s="153"/>
      <c r="AP1050" s="153"/>
      <c r="AQ1050" s="153"/>
      <c r="AR1050" s="153"/>
      <c r="AS1050" s="153"/>
      <c r="AT1050" s="153"/>
      <c r="AU1050" s="153"/>
      <c r="AV1050" s="153"/>
      <c r="AW1050" s="153"/>
      <c r="AX1050" s="153"/>
      <c r="AY1050" s="153"/>
      <c r="AZ1050" s="153"/>
      <c r="BA1050" s="153"/>
      <c r="BB1050" s="153"/>
      <c r="BC1050" s="153"/>
      <c r="BD1050" s="153"/>
      <c r="BE1050" s="153"/>
      <c r="BF1050" s="153"/>
      <c r="BG1050" s="153"/>
      <c r="BH1050" s="153"/>
      <c r="BI1050" s="153"/>
      <c r="BJ1050" s="153"/>
      <c r="BK1050" s="153"/>
      <c r="BL1050" s="153"/>
      <c r="BM1050" s="154"/>
      <c r="BN1050" s="154"/>
      <c r="BO1050" s="154"/>
      <c r="BP1050" s="154"/>
      <c r="BQ1050" s="154"/>
      <c r="BR1050" s="154"/>
      <c r="BS1050" s="154"/>
      <c r="BT1050" s="154"/>
      <c r="BU1050" s="154"/>
      <c r="BV1050" s="154"/>
    </row>
    <row r="1051" spans="9:74" s="168" customFormat="1">
      <c r="I1051" s="196"/>
      <c r="J1051" s="201"/>
      <c r="L1051" s="170"/>
      <c r="M1051" s="171"/>
      <c r="N1051" s="171"/>
      <c r="O1051" s="171"/>
      <c r="P1051" s="172"/>
      <c r="Q1051" s="172"/>
      <c r="R1051" s="174"/>
      <c r="S1051" s="173"/>
      <c r="T1051" s="173"/>
      <c r="U1051" s="174"/>
      <c r="V1051" s="171"/>
      <c r="W1051" s="174"/>
      <c r="X1051" s="201"/>
      <c r="Y1051" s="153"/>
      <c r="Z1051" s="153"/>
      <c r="AA1051" s="153"/>
      <c r="AB1051" s="153"/>
      <c r="AC1051" s="153"/>
      <c r="AD1051" s="153"/>
      <c r="AE1051" s="153"/>
      <c r="AF1051" s="153"/>
      <c r="AG1051" s="153"/>
      <c r="AH1051" s="153"/>
      <c r="AI1051" s="153"/>
      <c r="AJ1051" s="153"/>
      <c r="AK1051" s="153"/>
      <c r="AL1051" s="153"/>
      <c r="AM1051" s="153"/>
      <c r="AN1051" s="153"/>
      <c r="AO1051" s="153"/>
      <c r="AP1051" s="153"/>
      <c r="AQ1051" s="153"/>
      <c r="AR1051" s="153"/>
      <c r="AS1051" s="153"/>
      <c r="AT1051" s="153"/>
      <c r="AU1051" s="153"/>
      <c r="AV1051" s="153"/>
      <c r="AW1051" s="153"/>
      <c r="AX1051" s="153"/>
      <c r="AY1051" s="153"/>
      <c r="AZ1051" s="153"/>
      <c r="BA1051" s="153"/>
      <c r="BB1051" s="153"/>
      <c r="BC1051" s="153"/>
      <c r="BD1051" s="153"/>
      <c r="BE1051" s="153"/>
      <c r="BF1051" s="153"/>
      <c r="BG1051" s="153"/>
      <c r="BH1051" s="153"/>
      <c r="BI1051" s="153"/>
      <c r="BJ1051" s="153"/>
      <c r="BK1051" s="153"/>
      <c r="BL1051" s="153"/>
      <c r="BM1051" s="154"/>
      <c r="BN1051" s="154"/>
      <c r="BO1051" s="154"/>
      <c r="BP1051" s="154"/>
      <c r="BQ1051" s="154"/>
      <c r="BR1051" s="154"/>
      <c r="BS1051" s="154"/>
      <c r="BT1051" s="154"/>
      <c r="BU1051" s="154"/>
      <c r="BV1051" s="154"/>
    </row>
    <row r="1052" spans="9:74" s="168" customFormat="1">
      <c r="I1052" s="196"/>
      <c r="J1052" s="201"/>
      <c r="L1052" s="170"/>
      <c r="M1052" s="171"/>
      <c r="N1052" s="171"/>
      <c r="O1052" s="171"/>
      <c r="P1052" s="172"/>
      <c r="Q1052" s="172"/>
      <c r="R1052" s="174"/>
      <c r="S1052" s="173"/>
      <c r="T1052" s="173"/>
      <c r="U1052" s="174"/>
      <c r="V1052" s="171"/>
      <c r="W1052" s="174"/>
      <c r="X1052" s="201"/>
      <c r="Y1052" s="153"/>
      <c r="Z1052" s="153"/>
      <c r="AA1052" s="153"/>
      <c r="AB1052" s="153"/>
      <c r="AC1052" s="153"/>
      <c r="AD1052" s="153"/>
      <c r="AE1052" s="153"/>
      <c r="AF1052" s="153"/>
      <c r="AG1052" s="153"/>
      <c r="AH1052" s="153"/>
      <c r="AI1052" s="153"/>
      <c r="AJ1052" s="153"/>
      <c r="AK1052" s="153"/>
      <c r="AL1052" s="153"/>
      <c r="AM1052" s="153"/>
      <c r="AN1052" s="153"/>
      <c r="AO1052" s="153"/>
      <c r="AP1052" s="153"/>
      <c r="AQ1052" s="153"/>
      <c r="AR1052" s="153"/>
      <c r="AS1052" s="153"/>
      <c r="AT1052" s="153"/>
      <c r="AU1052" s="153"/>
      <c r="AV1052" s="153"/>
      <c r="AW1052" s="153"/>
      <c r="AX1052" s="153"/>
      <c r="AY1052" s="153"/>
      <c r="AZ1052" s="153"/>
      <c r="BA1052" s="153"/>
      <c r="BB1052" s="153"/>
      <c r="BC1052" s="153"/>
      <c r="BD1052" s="153"/>
      <c r="BE1052" s="153"/>
      <c r="BF1052" s="153"/>
      <c r="BG1052" s="153"/>
      <c r="BH1052" s="153"/>
      <c r="BI1052" s="153"/>
      <c r="BJ1052" s="153"/>
      <c r="BK1052" s="153"/>
      <c r="BL1052" s="153"/>
      <c r="BM1052" s="154"/>
      <c r="BN1052" s="154"/>
      <c r="BO1052" s="154"/>
      <c r="BP1052" s="154"/>
      <c r="BQ1052" s="154"/>
      <c r="BR1052" s="154"/>
      <c r="BS1052" s="154"/>
      <c r="BT1052" s="154"/>
      <c r="BU1052" s="154"/>
      <c r="BV1052" s="154"/>
    </row>
    <row r="1053" spans="9:74" s="168" customFormat="1">
      <c r="I1053" s="196"/>
      <c r="J1053" s="201"/>
      <c r="L1053" s="170"/>
      <c r="M1053" s="171"/>
      <c r="N1053" s="171"/>
      <c r="O1053" s="171"/>
      <c r="P1053" s="172"/>
      <c r="Q1053" s="172"/>
      <c r="R1053" s="174"/>
      <c r="S1053" s="173"/>
      <c r="T1053" s="173"/>
      <c r="U1053" s="174"/>
      <c r="V1053" s="171"/>
      <c r="W1053" s="174"/>
      <c r="X1053" s="201"/>
      <c r="Y1053" s="153"/>
      <c r="Z1053" s="153"/>
      <c r="AA1053" s="153"/>
      <c r="AB1053" s="153"/>
      <c r="AC1053" s="153"/>
      <c r="AD1053" s="153"/>
      <c r="AE1053" s="153"/>
      <c r="AF1053" s="153"/>
      <c r="AG1053" s="153"/>
      <c r="AH1053" s="153"/>
      <c r="AI1053" s="153"/>
      <c r="AJ1053" s="153"/>
      <c r="AK1053" s="153"/>
      <c r="AL1053" s="153"/>
      <c r="AM1053" s="153"/>
      <c r="AN1053" s="153"/>
      <c r="AO1053" s="153"/>
      <c r="AP1053" s="153"/>
      <c r="AQ1053" s="153"/>
      <c r="AR1053" s="153"/>
      <c r="AS1053" s="153"/>
      <c r="AT1053" s="153"/>
      <c r="AU1053" s="153"/>
      <c r="AV1053" s="153"/>
      <c r="AW1053" s="153"/>
      <c r="AX1053" s="153"/>
      <c r="AY1053" s="153"/>
      <c r="AZ1053" s="153"/>
      <c r="BA1053" s="153"/>
      <c r="BB1053" s="153"/>
      <c r="BC1053" s="153"/>
      <c r="BD1053" s="153"/>
      <c r="BE1053" s="153"/>
      <c r="BF1053" s="153"/>
      <c r="BG1053" s="153"/>
      <c r="BH1053" s="153"/>
      <c r="BI1053" s="153"/>
      <c r="BJ1053" s="153"/>
      <c r="BK1053" s="153"/>
      <c r="BL1053" s="153"/>
      <c r="BM1053" s="154"/>
      <c r="BN1053" s="154"/>
      <c r="BO1053" s="154"/>
      <c r="BP1053" s="154"/>
      <c r="BQ1053" s="154"/>
      <c r="BR1053" s="154"/>
      <c r="BS1053" s="154"/>
      <c r="BT1053" s="154"/>
      <c r="BU1053" s="154"/>
      <c r="BV1053" s="154"/>
    </row>
    <row r="1054" spans="9:74" s="168" customFormat="1">
      <c r="I1054" s="196"/>
      <c r="J1054" s="201"/>
      <c r="L1054" s="170"/>
      <c r="M1054" s="171"/>
      <c r="N1054" s="171"/>
      <c r="O1054" s="171"/>
      <c r="P1054" s="172"/>
      <c r="Q1054" s="172"/>
      <c r="R1054" s="174"/>
      <c r="S1054" s="173"/>
      <c r="T1054" s="173"/>
      <c r="U1054" s="174"/>
      <c r="V1054" s="171"/>
      <c r="W1054" s="174"/>
      <c r="X1054" s="201"/>
      <c r="Y1054" s="153"/>
      <c r="Z1054" s="153"/>
      <c r="AA1054" s="153"/>
      <c r="AB1054" s="153"/>
      <c r="AC1054" s="153"/>
      <c r="AD1054" s="153"/>
      <c r="AE1054" s="153"/>
      <c r="AF1054" s="153"/>
      <c r="AG1054" s="153"/>
      <c r="AH1054" s="153"/>
      <c r="AI1054" s="153"/>
      <c r="AJ1054" s="153"/>
      <c r="AK1054" s="153"/>
      <c r="AL1054" s="153"/>
      <c r="AM1054" s="153"/>
      <c r="AN1054" s="153"/>
      <c r="AO1054" s="153"/>
      <c r="AP1054" s="153"/>
      <c r="AQ1054" s="153"/>
      <c r="AR1054" s="153"/>
      <c r="AS1054" s="153"/>
      <c r="AT1054" s="153"/>
      <c r="AU1054" s="153"/>
      <c r="AV1054" s="153"/>
      <c r="AW1054" s="153"/>
      <c r="AX1054" s="153"/>
      <c r="AY1054" s="153"/>
      <c r="AZ1054" s="153"/>
      <c r="BA1054" s="153"/>
      <c r="BB1054" s="153"/>
      <c r="BC1054" s="153"/>
      <c r="BD1054" s="153"/>
      <c r="BE1054" s="153"/>
      <c r="BF1054" s="153"/>
      <c r="BG1054" s="153"/>
      <c r="BH1054" s="153"/>
      <c r="BI1054" s="153"/>
      <c r="BJ1054" s="153"/>
      <c r="BK1054" s="153"/>
      <c r="BL1054" s="153"/>
      <c r="BM1054" s="154"/>
      <c r="BN1054" s="154"/>
      <c r="BO1054" s="154"/>
      <c r="BP1054" s="154"/>
      <c r="BQ1054" s="154"/>
      <c r="BR1054" s="154"/>
      <c r="BS1054" s="154"/>
      <c r="BT1054" s="154"/>
      <c r="BU1054" s="154"/>
      <c r="BV1054" s="154"/>
    </row>
    <row r="1055" spans="9:74" s="168" customFormat="1">
      <c r="I1055" s="196"/>
      <c r="J1055" s="201"/>
      <c r="L1055" s="170"/>
      <c r="M1055" s="171"/>
      <c r="N1055" s="171"/>
      <c r="O1055" s="171"/>
      <c r="P1055" s="172"/>
      <c r="Q1055" s="172"/>
      <c r="R1055" s="174"/>
      <c r="S1055" s="173"/>
      <c r="T1055" s="173"/>
      <c r="U1055" s="174"/>
      <c r="V1055" s="171"/>
      <c r="W1055" s="174"/>
      <c r="X1055" s="201"/>
      <c r="Y1055" s="153"/>
      <c r="Z1055" s="153"/>
      <c r="AA1055" s="153"/>
      <c r="AB1055" s="153"/>
      <c r="AC1055" s="153"/>
      <c r="AD1055" s="153"/>
      <c r="AE1055" s="153"/>
      <c r="AF1055" s="153"/>
      <c r="AG1055" s="153"/>
      <c r="AH1055" s="153"/>
      <c r="AI1055" s="153"/>
      <c r="AJ1055" s="153"/>
      <c r="AK1055" s="153"/>
      <c r="AL1055" s="153"/>
      <c r="AM1055" s="153"/>
      <c r="AN1055" s="153"/>
      <c r="AO1055" s="153"/>
      <c r="AP1055" s="153"/>
      <c r="AQ1055" s="153"/>
      <c r="AR1055" s="153"/>
      <c r="AS1055" s="153"/>
      <c r="AT1055" s="153"/>
      <c r="AU1055" s="153"/>
      <c r="AV1055" s="153"/>
      <c r="AW1055" s="153"/>
      <c r="AX1055" s="153"/>
      <c r="AY1055" s="153"/>
      <c r="AZ1055" s="153"/>
      <c r="BA1055" s="153"/>
      <c r="BB1055" s="153"/>
      <c r="BC1055" s="153"/>
      <c r="BD1055" s="153"/>
      <c r="BE1055" s="153"/>
      <c r="BF1055" s="153"/>
      <c r="BG1055" s="153"/>
      <c r="BH1055" s="153"/>
      <c r="BI1055" s="153"/>
      <c r="BJ1055" s="153"/>
      <c r="BK1055" s="153"/>
      <c r="BL1055" s="153"/>
      <c r="BM1055" s="154"/>
      <c r="BN1055" s="154"/>
      <c r="BO1055" s="154"/>
      <c r="BP1055" s="154"/>
      <c r="BQ1055" s="154"/>
      <c r="BR1055" s="154"/>
      <c r="BS1055" s="154"/>
      <c r="BT1055" s="154"/>
      <c r="BU1055" s="154"/>
      <c r="BV1055" s="154"/>
    </row>
    <row r="1056" spans="9:74" s="168" customFormat="1">
      <c r="I1056" s="196"/>
      <c r="J1056" s="201"/>
      <c r="L1056" s="170"/>
      <c r="M1056" s="171"/>
      <c r="N1056" s="171"/>
      <c r="O1056" s="171"/>
      <c r="P1056" s="172"/>
      <c r="Q1056" s="172"/>
      <c r="R1056" s="174"/>
      <c r="S1056" s="173"/>
      <c r="T1056" s="173"/>
      <c r="U1056" s="174"/>
      <c r="V1056" s="171"/>
      <c r="W1056" s="174"/>
      <c r="X1056" s="201"/>
      <c r="Y1056" s="153"/>
      <c r="Z1056" s="153"/>
      <c r="AA1056" s="153"/>
      <c r="AB1056" s="153"/>
      <c r="AC1056" s="153"/>
      <c r="AD1056" s="153"/>
      <c r="AE1056" s="153"/>
      <c r="AF1056" s="153"/>
      <c r="AG1056" s="153"/>
      <c r="AH1056" s="153"/>
      <c r="AI1056" s="153"/>
      <c r="AJ1056" s="153"/>
      <c r="AK1056" s="153"/>
      <c r="AL1056" s="153"/>
      <c r="AM1056" s="153"/>
      <c r="AN1056" s="153"/>
      <c r="AO1056" s="153"/>
      <c r="AP1056" s="153"/>
      <c r="AQ1056" s="153"/>
      <c r="AR1056" s="153"/>
      <c r="AS1056" s="153"/>
      <c r="AT1056" s="153"/>
      <c r="AU1056" s="153"/>
      <c r="AV1056" s="153"/>
      <c r="AW1056" s="153"/>
      <c r="AX1056" s="153"/>
      <c r="AY1056" s="153"/>
      <c r="AZ1056" s="153"/>
      <c r="BA1056" s="153"/>
      <c r="BB1056" s="153"/>
      <c r="BC1056" s="153"/>
      <c r="BD1056" s="153"/>
      <c r="BE1056" s="153"/>
      <c r="BF1056" s="153"/>
      <c r="BG1056" s="153"/>
      <c r="BH1056" s="153"/>
      <c r="BI1056" s="153"/>
      <c r="BJ1056" s="153"/>
      <c r="BK1056" s="153"/>
      <c r="BL1056" s="153"/>
      <c r="BM1056" s="154"/>
      <c r="BN1056" s="154"/>
      <c r="BO1056" s="154"/>
      <c r="BP1056" s="154"/>
      <c r="BQ1056" s="154"/>
      <c r="BR1056" s="154"/>
      <c r="BS1056" s="154"/>
      <c r="BT1056" s="154"/>
      <c r="BU1056" s="154"/>
      <c r="BV1056" s="154"/>
    </row>
    <row r="1057" spans="9:74" s="168" customFormat="1">
      <c r="I1057" s="196"/>
      <c r="J1057" s="201"/>
      <c r="L1057" s="170"/>
      <c r="M1057" s="171"/>
      <c r="N1057" s="171"/>
      <c r="O1057" s="171"/>
      <c r="P1057" s="172"/>
      <c r="Q1057" s="172"/>
      <c r="R1057" s="174"/>
      <c r="S1057" s="173"/>
      <c r="T1057" s="173"/>
      <c r="U1057" s="174"/>
      <c r="V1057" s="171"/>
      <c r="W1057" s="174"/>
      <c r="X1057" s="201"/>
      <c r="Y1057" s="153"/>
      <c r="Z1057" s="153"/>
      <c r="AA1057" s="153"/>
      <c r="AB1057" s="153"/>
      <c r="AC1057" s="153"/>
      <c r="AD1057" s="153"/>
      <c r="AE1057" s="153"/>
      <c r="AF1057" s="153"/>
      <c r="AG1057" s="153"/>
      <c r="AH1057" s="153"/>
      <c r="AI1057" s="153"/>
      <c r="AJ1057" s="153"/>
      <c r="AK1057" s="153"/>
      <c r="AL1057" s="153"/>
      <c r="AM1057" s="153"/>
      <c r="AN1057" s="153"/>
      <c r="AO1057" s="153"/>
      <c r="AP1057" s="153"/>
      <c r="AQ1057" s="153"/>
      <c r="AR1057" s="153"/>
      <c r="AS1057" s="153"/>
      <c r="AT1057" s="153"/>
      <c r="AU1057" s="153"/>
      <c r="AV1057" s="153"/>
      <c r="AW1057" s="153"/>
      <c r="AX1057" s="153"/>
      <c r="AY1057" s="153"/>
      <c r="AZ1057" s="153"/>
      <c r="BA1057" s="153"/>
      <c r="BB1057" s="153"/>
      <c r="BC1057" s="153"/>
      <c r="BD1057" s="153"/>
      <c r="BE1057" s="153"/>
      <c r="BF1057" s="153"/>
      <c r="BG1057" s="153"/>
      <c r="BH1057" s="153"/>
      <c r="BI1057" s="153"/>
      <c r="BJ1057" s="153"/>
      <c r="BK1057" s="153"/>
      <c r="BL1057" s="153"/>
      <c r="BM1057" s="154"/>
      <c r="BN1057" s="154"/>
      <c r="BO1057" s="154"/>
      <c r="BP1057" s="154"/>
      <c r="BQ1057" s="154"/>
      <c r="BR1057" s="154"/>
      <c r="BS1057" s="154"/>
      <c r="BT1057" s="154"/>
      <c r="BU1057" s="154"/>
      <c r="BV1057" s="154"/>
    </row>
    <row r="1058" spans="9:74" s="168" customFormat="1">
      <c r="I1058" s="196"/>
      <c r="J1058" s="201"/>
      <c r="L1058" s="170"/>
      <c r="M1058" s="171"/>
      <c r="N1058" s="171"/>
      <c r="O1058" s="171"/>
      <c r="P1058" s="172"/>
      <c r="Q1058" s="172"/>
      <c r="R1058" s="174"/>
      <c r="S1058" s="173"/>
      <c r="T1058" s="173"/>
      <c r="U1058" s="174"/>
      <c r="V1058" s="171"/>
      <c r="W1058" s="174"/>
      <c r="X1058" s="201"/>
      <c r="Y1058" s="153"/>
      <c r="Z1058" s="153"/>
      <c r="AA1058" s="153"/>
      <c r="AB1058" s="153"/>
      <c r="AC1058" s="153"/>
      <c r="AD1058" s="153"/>
      <c r="AE1058" s="153"/>
      <c r="AF1058" s="153"/>
      <c r="AG1058" s="153"/>
      <c r="AH1058" s="153"/>
      <c r="AI1058" s="153"/>
      <c r="AJ1058" s="153"/>
      <c r="AK1058" s="153"/>
      <c r="AL1058" s="153"/>
      <c r="AM1058" s="153"/>
      <c r="AN1058" s="153"/>
      <c r="AO1058" s="153"/>
      <c r="AP1058" s="153"/>
      <c r="AQ1058" s="153"/>
      <c r="AR1058" s="153"/>
      <c r="AS1058" s="153"/>
      <c r="AT1058" s="153"/>
      <c r="AU1058" s="153"/>
      <c r="AV1058" s="153"/>
      <c r="AW1058" s="153"/>
      <c r="AX1058" s="153"/>
      <c r="AY1058" s="153"/>
      <c r="AZ1058" s="153"/>
      <c r="BA1058" s="153"/>
      <c r="BB1058" s="153"/>
      <c r="BC1058" s="153"/>
      <c r="BD1058" s="153"/>
      <c r="BE1058" s="153"/>
      <c r="BF1058" s="153"/>
      <c r="BG1058" s="153"/>
      <c r="BH1058" s="153"/>
      <c r="BI1058" s="153"/>
      <c r="BJ1058" s="153"/>
      <c r="BK1058" s="153"/>
      <c r="BL1058" s="153"/>
      <c r="BM1058" s="154"/>
      <c r="BN1058" s="154"/>
      <c r="BO1058" s="154"/>
      <c r="BP1058" s="154"/>
      <c r="BQ1058" s="154"/>
      <c r="BR1058" s="154"/>
      <c r="BS1058" s="154"/>
      <c r="BT1058" s="154"/>
      <c r="BU1058" s="154"/>
      <c r="BV1058" s="154"/>
    </row>
    <row r="1059" spans="9:74" s="168" customFormat="1">
      <c r="I1059" s="196"/>
      <c r="J1059" s="201"/>
      <c r="L1059" s="170"/>
      <c r="M1059" s="171"/>
      <c r="N1059" s="171"/>
      <c r="O1059" s="171"/>
      <c r="P1059" s="172"/>
      <c r="Q1059" s="172"/>
      <c r="R1059" s="174"/>
      <c r="S1059" s="173"/>
      <c r="T1059" s="173"/>
      <c r="U1059" s="174"/>
      <c r="V1059" s="171"/>
      <c r="W1059" s="174"/>
      <c r="X1059" s="201"/>
      <c r="Y1059" s="153"/>
      <c r="Z1059" s="153"/>
      <c r="AA1059" s="153"/>
      <c r="AB1059" s="153"/>
      <c r="AC1059" s="153"/>
      <c r="AD1059" s="153"/>
      <c r="AE1059" s="153"/>
      <c r="AF1059" s="153"/>
      <c r="AG1059" s="153"/>
      <c r="AH1059" s="153"/>
      <c r="AI1059" s="153"/>
      <c r="AJ1059" s="153"/>
      <c r="AK1059" s="153"/>
      <c r="AL1059" s="153"/>
      <c r="AM1059" s="153"/>
      <c r="AN1059" s="153"/>
      <c r="AO1059" s="153"/>
      <c r="AP1059" s="153"/>
      <c r="AQ1059" s="153"/>
      <c r="AR1059" s="153"/>
      <c r="AS1059" s="153"/>
      <c r="AT1059" s="153"/>
      <c r="AU1059" s="153"/>
      <c r="AV1059" s="153"/>
      <c r="AW1059" s="153"/>
      <c r="AX1059" s="153"/>
      <c r="AY1059" s="153"/>
      <c r="AZ1059" s="153"/>
      <c r="BA1059" s="153"/>
      <c r="BB1059" s="153"/>
      <c r="BC1059" s="153"/>
      <c r="BD1059" s="153"/>
      <c r="BE1059" s="153"/>
      <c r="BF1059" s="153"/>
      <c r="BG1059" s="153"/>
      <c r="BH1059" s="153"/>
      <c r="BI1059" s="153"/>
      <c r="BJ1059" s="153"/>
      <c r="BK1059" s="153"/>
      <c r="BL1059" s="153"/>
      <c r="BM1059" s="154"/>
      <c r="BN1059" s="154"/>
      <c r="BO1059" s="154"/>
      <c r="BP1059" s="154"/>
      <c r="BQ1059" s="154"/>
      <c r="BR1059" s="154"/>
      <c r="BS1059" s="154"/>
      <c r="BT1059" s="154"/>
      <c r="BU1059" s="154"/>
      <c r="BV1059" s="154"/>
    </row>
    <row r="1060" spans="9:74" s="168" customFormat="1">
      <c r="I1060" s="196"/>
      <c r="J1060" s="201"/>
      <c r="L1060" s="170"/>
      <c r="M1060" s="171"/>
      <c r="N1060" s="171"/>
      <c r="O1060" s="171"/>
      <c r="P1060" s="172"/>
      <c r="Q1060" s="172"/>
      <c r="R1060" s="174"/>
      <c r="S1060" s="173"/>
      <c r="T1060" s="173"/>
      <c r="U1060" s="174"/>
      <c r="V1060" s="171"/>
      <c r="W1060" s="174"/>
      <c r="X1060" s="201"/>
      <c r="Y1060" s="153"/>
      <c r="Z1060" s="153"/>
      <c r="AA1060" s="153"/>
      <c r="AB1060" s="153"/>
      <c r="AC1060" s="153"/>
      <c r="AD1060" s="153"/>
      <c r="AE1060" s="153"/>
      <c r="AF1060" s="153"/>
      <c r="AG1060" s="153"/>
      <c r="AH1060" s="153"/>
      <c r="AI1060" s="153"/>
      <c r="AJ1060" s="153"/>
      <c r="AK1060" s="153"/>
      <c r="AL1060" s="153"/>
      <c r="AM1060" s="153"/>
      <c r="AN1060" s="153"/>
      <c r="AO1060" s="153"/>
      <c r="AP1060" s="153"/>
      <c r="AQ1060" s="153"/>
      <c r="AR1060" s="153"/>
      <c r="AS1060" s="153"/>
      <c r="AT1060" s="153"/>
      <c r="AU1060" s="153"/>
      <c r="AV1060" s="153"/>
      <c r="AW1060" s="153"/>
      <c r="AX1060" s="153"/>
      <c r="AY1060" s="153"/>
      <c r="AZ1060" s="153"/>
      <c r="BA1060" s="153"/>
      <c r="BB1060" s="153"/>
      <c r="BC1060" s="153"/>
      <c r="BD1060" s="153"/>
      <c r="BE1060" s="153"/>
      <c r="BF1060" s="153"/>
      <c r="BG1060" s="153"/>
      <c r="BH1060" s="153"/>
      <c r="BI1060" s="153"/>
      <c r="BJ1060" s="153"/>
      <c r="BK1060" s="153"/>
      <c r="BL1060" s="153"/>
      <c r="BM1060" s="154"/>
      <c r="BN1060" s="154"/>
      <c r="BO1060" s="154"/>
      <c r="BP1060" s="154"/>
      <c r="BQ1060" s="154"/>
      <c r="BR1060" s="154"/>
      <c r="BS1060" s="154"/>
      <c r="BT1060" s="154"/>
      <c r="BU1060" s="154"/>
      <c r="BV1060" s="154"/>
    </row>
    <row r="1061" spans="9:74" s="168" customFormat="1">
      <c r="I1061" s="196"/>
      <c r="J1061" s="201"/>
      <c r="L1061" s="170"/>
      <c r="M1061" s="171"/>
      <c r="N1061" s="171"/>
      <c r="O1061" s="171"/>
      <c r="P1061" s="172"/>
      <c r="Q1061" s="172"/>
      <c r="R1061" s="174"/>
      <c r="S1061" s="173"/>
      <c r="T1061" s="173"/>
      <c r="U1061" s="174"/>
      <c r="V1061" s="171"/>
      <c r="W1061" s="174"/>
      <c r="X1061" s="201"/>
      <c r="Y1061" s="153"/>
      <c r="Z1061" s="153"/>
      <c r="AA1061" s="153"/>
      <c r="AB1061" s="153"/>
      <c r="AC1061" s="153"/>
      <c r="AD1061" s="153"/>
      <c r="AE1061" s="153"/>
      <c r="AF1061" s="153"/>
      <c r="AG1061" s="153"/>
      <c r="AH1061" s="153"/>
      <c r="AI1061" s="153"/>
      <c r="AJ1061" s="153"/>
      <c r="AK1061" s="153"/>
      <c r="AL1061" s="153"/>
      <c r="AM1061" s="153"/>
      <c r="AN1061" s="153"/>
      <c r="AO1061" s="153"/>
      <c r="AP1061" s="153"/>
      <c r="AQ1061" s="153"/>
      <c r="AR1061" s="153"/>
      <c r="AS1061" s="153"/>
      <c r="AT1061" s="153"/>
      <c r="AU1061" s="153"/>
      <c r="AV1061" s="153"/>
      <c r="AW1061" s="153"/>
      <c r="AX1061" s="153"/>
      <c r="AY1061" s="153"/>
      <c r="AZ1061" s="153"/>
      <c r="BA1061" s="153"/>
      <c r="BB1061" s="153"/>
      <c r="BC1061" s="153"/>
      <c r="BD1061" s="153"/>
      <c r="BE1061" s="153"/>
      <c r="BF1061" s="153"/>
      <c r="BG1061" s="153"/>
      <c r="BH1061" s="153"/>
      <c r="BI1061" s="153"/>
      <c r="BJ1061" s="153"/>
      <c r="BK1061" s="153"/>
      <c r="BL1061" s="153"/>
      <c r="BM1061" s="154"/>
      <c r="BN1061" s="154"/>
      <c r="BO1061" s="154"/>
      <c r="BP1061" s="154"/>
      <c r="BQ1061" s="154"/>
      <c r="BR1061" s="154"/>
      <c r="BS1061" s="154"/>
      <c r="BT1061" s="154"/>
      <c r="BU1061" s="154"/>
      <c r="BV1061" s="154"/>
    </row>
    <row r="1062" spans="9:74" s="168" customFormat="1">
      <c r="I1062" s="196"/>
      <c r="J1062" s="201"/>
      <c r="L1062" s="170"/>
      <c r="M1062" s="171"/>
      <c r="N1062" s="171"/>
      <c r="O1062" s="171"/>
      <c r="P1062" s="172"/>
      <c r="Q1062" s="172"/>
      <c r="R1062" s="174"/>
      <c r="S1062" s="173"/>
      <c r="T1062" s="173"/>
      <c r="U1062" s="174"/>
      <c r="V1062" s="171"/>
      <c r="W1062" s="174"/>
      <c r="X1062" s="201"/>
      <c r="Y1062" s="153"/>
      <c r="Z1062" s="153"/>
      <c r="AA1062" s="153"/>
      <c r="AB1062" s="153"/>
      <c r="AC1062" s="153"/>
      <c r="AD1062" s="153"/>
      <c r="AE1062" s="153"/>
      <c r="AF1062" s="153"/>
      <c r="AG1062" s="153"/>
      <c r="AH1062" s="153"/>
      <c r="AI1062" s="153"/>
      <c r="AJ1062" s="153"/>
      <c r="AK1062" s="153"/>
      <c r="AL1062" s="153"/>
      <c r="AM1062" s="153"/>
      <c r="AN1062" s="153"/>
      <c r="AO1062" s="153"/>
      <c r="AP1062" s="153"/>
      <c r="AQ1062" s="153"/>
      <c r="AR1062" s="153"/>
      <c r="AS1062" s="153"/>
      <c r="AT1062" s="153"/>
      <c r="AU1062" s="153"/>
      <c r="AV1062" s="153"/>
      <c r="AW1062" s="153"/>
      <c r="AX1062" s="153"/>
      <c r="AY1062" s="153"/>
      <c r="AZ1062" s="153"/>
      <c r="BA1062" s="153"/>
      <c r="BB1062" s="153"/>
      <c r="BC1062" s="153"/>
      <c r="BD1062" s="153"/>
      <c r="BE1062" s="153"/>
      <c r="BF1062" s="153"/>
      <c r="BG1062" s="153"/>
      <c r="BH1062" s="153"/>
      <c r="BI1062" s="153"/>
      <c r="BJ1062" s="153"/>
      <c r="BK1062" s="153"/>
      <c r="BL1062" s="153"/>
      <c r="BM1062" s="154"/>
      <c r="BN1062" s="154"/>
      <c r="BO1062" s="154"/>
      <c r="BP1062" s="154"/>
      <c r="BQ1062" s="154"/>
      <c r="BR1062" s="154"/>
      <c r="BS1062" s="154"/>
      <c r="BT1062" s="154"/>
      <c r="BU1062" s="154"/>
      <c r="BV1062" s="154"/>
    </row>
    <row r="1063" spans="9:74" s="168" customFormat="1">
      <c r="I1063" s="196"/>
      <c r="J1063" s="201"/>
      <c r="L1063" s="170"/>
      <c r="M1063" s="171"/>
      <c r="N1063" s="171"/>
      <c r="O1063" s="171"/>
      <c r="P1063" s="172"/>
      <c r="Q1063" s="172"/>
      <c r="R1063" s="174"/>
      <c r="S1063" s="173"/>
      <c r="T1063" s="173"/>
      <c r="U1063" s="174"/>
      <c r="V1063" s="171"/>
      <c r="W1063" s="174"/>
      <c r="X1063" s="201"/>
      <c r="Y1063" s="153"/>
      <c r="Z1063" s="153"/>
      <c r="AA1063" s="153"/>
      <c r="AB1063" s="153"/>
      <c r="AC1063" s="153"/>
      <c r="AD1063" s="153"/>
      <c r="AE1063" s="153"/>
      <c r="AF1063" s="153"/>
      <c r="AG1063" s="153"/>
      <c r="AH1063" s="153"/>
      <c r="AI1063" s="153"/>
      <c r="AJ1063" s="153"/>
      <c r="AK1063" s="153"/>
      <c r="AL1063" s="153"/>
      <c r="AM1063" s="153"/>
      <c r="AN1063" s="153"/>
      <c r="AO1063" s="153"/>
      <c r="AP1063" s="153"/>
      <c r="AQ1063" s="153"/>
      <c r="AR1063" s="153"/>
      <c r="AS1063" s="153"/>
      <c r="AT1063" s="153"/>
      <c r="AU1063" s="153"/>
      <c r="AV1063" s="153"/>
      <c r="AW1063" s="153"/>
      <c r="AX1063" s="153"/>
      <c r="AY1063" s="153"/>
      <c r="AZ1063" s="153"/>
      <c r="BA1063" s="153"/>
      <c r="BB1063" s="153"/>
      <c r="BC1063" s="153"/>
      <c r="BD1063" s="153"/>
      <c r="BE1063" s="153"/>
      <c r="BF1063" s="153"/>
      <c r="BG1063" s="153"/>
      <c r="BH1063" s="153"/>
      <c r="BI1063" s="153"/>
      <c r="BJ1063" s="153"/>
      <c r="BK1063" s="153"/>
      <c r="BL1063" s="153"/>
      <c r="BM1063" s="154"/>
      <c r="BN1063" s="154"/>
      <c r="BO1063" s="154"/>
      <c r="BP1063" s="154"/>
      <c r="BQ1063" s="154"/>
      <c r="BR1063" s="154"/>
      <c r="BS1063" s="154"/>
      <c r="BT1063" s="154"/>
      <c r="BU1063" s="154"/>
      <c r="BV1063" s="154"/>
    </row>
    <row r="1064" spans="9:74" s="168" customFormat="1">
      <c r="I1064" s="196"/>
      <c r="J1064" s="201"/>
      <c r="L1064" s="170"/>
      <c r="M1064" s="171"/>
      <c r="N1064" s="171"/>
      <c r="O1064" s="171"/>
      <c r="P1064" s="172"/>
      <c r="Q1064" s="172"/>
      <c r="R1064" s="174"/>
      <c r="S1064" s="173"/>
      <c r="T1064" s="173"/>
      <c r="U1064" s="174"/>
      <c r="V1064" s="171"/>
      <c r="W1064" s="174"/>
      <c r="X1064" s="201"/>
      <c r="Y1064" s="153"/>
      <c r="Z1064" s="153"/>
      <c r="AA1064" s="153"/>
      <c r="AB1064" s="153"/>
      <c r="AC1064" s="153"/>
      <c r="AD1064" s="153"/>
      <c r="AE1064" s="153"/>
      <c r="AF1064" s="153"/>
      <c r="AG1064" s="153"/>
      <c r="AH1064" s="153"/>
      <c r="AI1064" s="153"/>
      <c r="AJ1064" s="153"/>
      <c r="AK1064" s="153"/>
      <c r="AL1064" s="153"/>
      <c r="AM1064" s="153"/>
      <c r="AN1064" s="153"/>
      <c r="AO1064" s="153"/>
      <c r="AP1064" s="153"/>
      <c r="AQ1064" s="153"/>
      <c r="AR1064" s="153"/>
      <c r="AS1064" s="153"/>
      <c r="AT1064" s="153"/>
      <c r="AU1064" s="153"/>
      <c r="AV1064" s="153"/>
      <c r="AW1064" s="153"/>
      <c r="AX1064" s="153"/>
      <c r="AY1064" s="153"/>
      <c r="AZ1064" s="153"/>
      <c r="BA1064" s="153"/>
      <c r="BB1064" s="153"/>
      <c r="BC1064" s="153"/>
      <c r="BD1064" s="153"/>
      <c r="BE1064" s="153"/>
      <c r="BF1064" s="153"/>
      <c r="BG1064" s="153"/>
      <c r="BH1064" s="153"/>
      <c r="BI1064" s="153"/>
      <c r="BJ1064" s="153"/>
      <c r="BK1064" s="153"/>
      <c r="BL1064" s="153"/>
      <c r="BM1064" s="154"/>
      <c r="BN1064" s="154"/>
      <c r="BO1064" s="154"/>
      <c r="BP1064" s="154"/>
      <c r="BQ1064" s="154"/>
      <c r="BR1064" s="154"/>
      <c r="BS1064" s="154"/>
      <c r="BT1064" s="154"/>
      <c r="BU1064" s="154"/>
      <c r="BV1064" s="154"/>
    </row>
    <row r="1065" spans="9:74" s="168" customFormat="1">
      <c r="I1065" s="196"/>
      <c r="J1065" s="201"/>
      <c r="L1065" s="170"/>
      <c r="M1065" s="171"/>
      <c r="N1065" s="171"/>
      <c r="O1065" s="171"/>
      <c r="P1065" s="172"/>
      <c r="Q1065" s="172"/>
      <c r="R1065" s="174"/>
      <c r="S1065" s="173"/>
      <c r="T1065" s="173"/>
      <c r="U1065" s="174"/>
      <c r="V1065" s="171"/>
      <c r="W1065" s="174"/>
      <c r="X1065" s="201"/>
      <c r="Y1065" s="153"/>
      <c r="Z1065" s="153"/>
      <c r="AA1065" s="153"/>
      <c r="AB1065" s="153"/>
      <c r="AC1065" s="153"/>
      <c r="AD1065" s="153"/>
      <c r="AE1065" s="153"/>
      <c r="AF1065" s="153"/>
      <c r="AG1065" s="153"/>
      <c r="AH1065" s="153"/>
      <c r="AI1065" s="153"/>
      <c r="AJ1065" s="153"/>
      <c r="AK1065" s="153"/>
      <c r="AL1065" s="153"/>
      <c r="AM1065" s="153"/>
      <c r="AN1065" s="153"/>
      <c r="AO1065" s="153"/>
      <c r="AP1065" s="153"/>
      <c r="AQ1065" s="153"/>
      <c r="AR1065" s="153"/>
      <c r="AS1065" s="153"/>
      <c r="AT1065" s="153"/>
      <c r="AU1065" s="153"/>
      <c r="AV1065" s="153"/>
      <c r="AW1065" s="153"/>
      <c r="AX1065" s="153"/>
      <c r="AY1065" s="153"/>
      <c r="AZ1065" s="153"/>
      <c r="BA1065" s="153"/>
      <c r="BB1065" s="153"/>
      <c r="BC1065" s="153"/>
      <c r="BD1065" s="153"/>
      <c r="BE1065" s="153"/>
      <c r="BF1065" s="153"/>
      <c r="BG1065" s="153"/>
      <c r="BH1065" s="153"/>
      <c r="BI1065" s="153"/>
      <c r="BJ1065" s="153"/>
      <c r="BK1065" s="153"/>
      <c r="BL1065" s="153"/>
      <c r="BM1065" s="154"/>
      <c r="BN1065" s="154"/>
      <c r="BO1065" s="154"/>
      <c r="BP1065" s="154"/>
      <c r="BQ1065" s="154"/>
      <c r="BR1065" s="154"/>
      <c r="BS1065" s="154"/>
      <c r="BT1065" s="154"/>
      <c r="BU1065" s="154"/>
      <c r="BV1065" s="154"/>
    </row>
    <row r="1066" spans="9:74" s="168" customFormat="1">
      <c r="I1066" s="196"/>
      <c r="J1066" s="201"/>
      <c r="L1066" s="170"/>
      <c r="M1066" s="171"/>
      <c r="N1066" s="171"/>
      <c r="O1066" s="171"/>
      <c r="P1066" s="172"/>
      <c r="Q1066" s="172"/>
      <c r="R1066" s="174"/>
      <c r="S1066" s="173"/>
      <c r="T1066" s="173"/>
      <c r="U1066" s="174"/>
      <c r="V1066" s="171"/>
      <c r="W1066" s="174"/>
      <c r="X1066" s="201"/>
      <c r="Y1066" s="153"/>
      <c r="Z1066" s="153"/>
      <c r="AA1066" s="153"/>
      <c r="AB1066" s="153"/>
      <c r="AC1066" s="153"/>
      <c r="AD1066" s="153"/>
      <c r="AE1066" s="153"/>
      <c r="AF1066" s="153"/>
      <c r="AG1066" s="153"/>
      <c r="AH1066" s="153"/>
      <c r="AI1066" s="153"/>
      <c r="AJ1066" s="153"/>
      <c r="AK1066" s="153"/>
      <c r="AL1066" s="153"/>
      <c r="AM1066" s="153"/>
      <c r="AN1066" s="153"/>
      <c r="AO1066" s="153"/>
      <c r="AP1066" s="153"/>
      <c r="AQ1066" s="153"/>
      <c r="AR1066" s="153"/>
      <c r="AS1066" s="153"/>
      <c r="AT1066" s="153"/>
      <c r="AU1066" s="153"/>
      <c r="AV1066" s="153"/>
      <c r="AW1066" s="153"/>
      <c r="AX1066" s="153"/>
      <c r="AY1066" s="153"/>
      <c r="AZ1066" s="153"/>
      <c r="BA1066" s="153"/>
      <c r="BB1066" s="153"/>
      <c r="BC1066" s="153"/>
      <c r="BD1066" s="153"/>
      <c r="BE1066" s="153"/>
      <c r="BF1066" s="153"/>
      <c r="BG1066" s="153"/>
      <c r="BH1066" s="153"/>
      <c r="BI1066" s="153"/>
      <c r="BJ1066" s="153"/>
      <c r="BK1066" s="153"/>
      <c r="BL1066" s="153"/>
      <c r="BM1066" s="154"/>
      <c r="BN1066" s="154"/>
      <c r="BO1066" s="154"/>
      <c r="BP1066" s="154"/>
      <c r="BQ1066" s="154"/>
      <c r="BR1066" s="154"/>
      <c r="BS1066" s="154"/>
      <c r="BT1066" s="154"/>
      <c r="BU1066" s="154"/>
      <c r="BV1066" s="154"/>
    </row>
    <row r="1067" spans="9:74" s="168" customFormat="1">
      <c r="I1067" s="196"/>
      <c r="J1067" s="201"/>
      <c r="L1067" s="170"/>
      <c r="M1067" s="171"/>
      <c r="N1067" s="171"/>
      <c r="O1067" s="171"/>
      <c r="P1067" s="172"/>
      <c r="Q1067" s="172"/>
      <c r="R1067" s="174"/>
      <c r="S1067" s="173"/>
      <c r="T1067" s="173"/>
      <c r="U1067" s="174"/>
      <c r="V1067" s="171"/>
      <c r="W1067" s="174"/>
      <c r="X1067" s="201"/>
      <c r="Y1067" s="153"/>
      <c r="Z1067" s="153"/>
      <c r="AA1067" s="153"/>
      <c r="AB1067" s="153"/>
      <c r="AC1067" s="153"/>
      <c r="AD1067" s="153"/>
      <c r="AE1067" s="153"/>
      <c r="AF1067" s="153"/>
      <c r="AG1067" s="153"/>
      <c r="AH1067" s="153"/>
      <c r="AI1067" s="153"/>
      <c r="AJ1067" s="153"/>
      <c r="AK1067" s="153"/>
      <c r="AL1067" s="153"/>
      <c r="AM1067" s="153"/>
      <c r="AN1067" s="153"/>
      <c r="AO1067" s="153"/>
      <c r="AP1067" s="153"/>
      <c r="AQ1067" s="153"/>
      <c r="AR1067" s="153"/>
      <c r="AS1067" s="153"/>
      <c r="AT1067" s="153"/>
      <c r="AU1067" s="153"/>
      <c r="AV1067" s="153"/>
      <c r="AW1067" s="153"/>
      <c r="AX1067" s="153"/>
      <c r="AY1067" s="153"/>
      <c r="AZ1067" s="153"/>
      <c r="BA1067" s="153"/>
      <c r="BB1067" s="153"/>
      <c r="BC1067" s="153"/>
      <c r="BD1067" s="153"/>
      <c r="BE1067" s="153"/>
      <c r="BF1067" s="153"/>
      <c r="BG1067" s="153"/>
      <c r="BH1067" s="153"/>
      <c r="BI1067" s="153"/>
      <c r="BJ1067" s="153"/>
      <c r="BK1067" s="153"/>
      <c r="BL1067" s="153"/>
      <c r="BM1067" s="154"/>
      <c r="BN1067" s="154"/>
      <c r="BO1067" s="154"/>
      <c r="BP1067" s="154"/>
      <c r="BQ1067" s="154"/>
      <c r="BR1067" s="154"/>
      <c r="BS1067" s="154"/>
      <c r="BT1067" s="154"/>
      <c r="BU1067" s="154"/>
      <c r="BV1067" s="154"/>
    </row>
    <row r="1068" spans="9:74" s="168" customFormat="1">
      <c r="I1068" s="196"/>
      <c r="J1068" s="201"/>
      <c r="L1068" s="170"/>
      <c r="M1068" s="171"/>
      <c r="N1068" s="171"/>
      <c r="O1068" s="171"/>
      <c r="P1068" s="172"/>
      <c r="Q1068" s="172"/>
      <c r="R1068" s="174"/>
      <c r="S1068" s="173"/>
      <c r="T1068" s="173"/>
      <c r="U1068" s="174"/>
      <c r="V1068" s="171"/>
      <c r="W1068" s="174"/>
      <c r="X1068" s="201"/>
      <c r="Y1068" s="153"/>
      <c r="Z1068" s="153"/>
      <c r="AA1068" s="153"/>
      <c r="AB1068" s="153"/>
      <c r="AC1068" s="153"/>
      <c r="AD1068" s="153"/>
      <c r="AE1068" s="153"/>
      <c r="AF1068" s="153"/>
      <c r="AG1068" s="153"/>
      <c r="AH1068" s="153"/>
      <c r="AI1068" s="153"/>
      <c r="AJ1068" s="153"/>
      <c r="AK1068" s="153"/>
      <c r="AL1068" s="153"/>
      <c r="AM1068" s="153"/>
      <c r="AN1068" s="153"/>
      <c r="AO1068" s="153"/>
      <c r="AP1068" s="153"/>
      <c r="AQ1068" s="153"/>
      <c r="AR1068" s="153"/>
      <c r="AS1068" s="153"/>
      <c r="AT1068" s="153"/>
      <c r="AU1068" s="153"/>
      <c r="AV1068" s="153"/>
      <c r="AW1068" s="153"/>
      <c r="AX1068" s="153"/>
      <c r="AY1068" s="153"/>
      <c r="AZ1068" s="153"/>
      <c r="BA1068" s="153"/>
      <c r="BB1068" s="153"/>
      <c r="BC1068" s="153"/>
      <c r="BD1068" s="153"/>
      <c r="BE1068" s="153"/>
      <c r="BF1068" s="153"/>
      <c r="BG1068" s="153"/>
      <c r="BH1068" s="153"/>
      <c r="BI1068" s="153"/>
      <c r="BJ1068" s="153"/>
      <c r="BK1068" s="153"/>
      <c r="BL1068" s="153"/>
      <c r="BM1068" s="154"/>
      <c r="BN1068" s="154"/>
      <c r="BO1068" s="154"/>
      <c r="BP1068" s="154"/>
      <c r="BQ1068" s="154"/>
      <c r="BR1068" s="154"/>
      <c r="BS1068" s="154"/>
      <c r="BT1068" s="154"/>
      <c r="BU1068" s="154"/>
      <c r="BV1068" s="154"/>
    </row>
    <row r="1069" spans="9:74" s="168" customFormat="1">
      <c r="I1069" s="196"/>
      <c r="J1069" s="201"/>
      <c r="L1069" s="170"/>
      <c r="M1069" s="171"/>
      <c r="N1069" s="171"/>
      <c r="O1069" s="171"/>
      <c r="P1069" s="172"/>
      <c r="Q1069" s="172"/>
      <c r="R1069" s="174"/>
      <c r="S1069" s="173"/>
      <c r="T1069" s="173"/>
      <c r="U1069" s="174"/>
      <c r="V1069" s="171"/>
      <c r="W1069" s="174"/>
      <c r="X1069" s="201"/>
      <c r="Y1069" s="153"/>
      <c r="Z1069" s="153"/>
      <c r="AA1069" s="153"/>
      <c r="AB1069" s="153"/>
      <c r="AC1069" s="153"/>
      <c r="AD1069" s="153"/>
      <c r="AE1069" s="153"/>
      <c r="AF1069" s="153"/>
      <c r="AG1069" s="153"/>
      <c r="AH1069" s="153"/>
      <c r="AI1069" s="153"/>
      <c r="AJ1069" s="153"/>
      <c r="AK1069" s="153"/>
      <c r="AL1069" s="153"/>
      <c r="AM1069" s="153"/>
      <c r="AN1069" s="153"/>
      <c r="AO1069" s="153"/>
      <c r="AP1069" s="153"/>
      <c r="AQ1069" s="153"/>
      <c r="AR1069" s="153"/>
      <c r="AS1069" s="153"/>
      <c r="AT1069" s="153"/>
      <c r="AU1069" s="153"/>
      <c r="AV1069" s="153"/>
      <c r="AW1069" s="153"/>
      <c r="AX1069" s="153"/>
      <c r="AY1069" s="153"/>
      <c r="AZ1069" s="153"/>
      <c r="BA1069" s="153"/>
      <c r="BB1069" s="153"/>
      <c r="BC1069" s="153"/>
      <c r="BD1069" s="153"/>
      <c r="BE1069" s="153"/>
      <c r="BF1069" s="153"/>
      <c r="BG1069" s="153"/>
      <c r="BH1069" s="153"/>
      <c r="BI1069" s="153"/>
      <c r="BJ1069" s="153"/>
      <c r="BK1069" s="153"/>
      <c r="BL1069" s="153"/>
      <c r="BM1069" s="154"/>
      <c r="BN1069" s="154"/>
      <c r="BO1069" s="154"/>
      <c r="BP1069" s="154"/>
      <c r="BQ1069" s="154"/>
      <c r="BR1069" s="154"/>
      <c r="BS1069" s="154"/>
      <c r="BT1069" s="154"/>
      <c r="BU1069" s="154"/>
      <c r="BV1069" s="154"/>
    </row>
    <row r="1070" spans="9:74" s="168" customFormat="1">
      <c r="I1070" s="196"/>
      <c r="J1070" s="201"/>
      <c r="L1070" s="170"/>
      <c r="M1070" s="171"/>
      <c r="N1070" s="171"/>
      <c r="O1070" s="171"/>
      <c r="P1070" s="172"/>
      <c r="Q1070" s="172"/>
      <c r="R1070" s="174"/>
      <c r="S1070" s="173"/>
      <c r="T1070" s="173"/>
      <c r="U1070" s="174"/>
      <c r="V1070" s="171"/>
      <c r="W1070" s="174"/>
      <c r="X1070" s="201"/>
      <c r="Y1070" s="153"/>
      <c r="Z1070" s="153"/>
      <c r="AA1070" s="153"/>
      <c r="AB1070" s="153"/>
      <c r="AC1070" s="153"/>
      <c r="AD1070" s="153"/>
      <c r="AE1070" s="153"/>
      <c r="AF1070" s="153"/>
      <c r="AG1070" s="153"/>
      <c r="AH1070" s="153"/>
      <c r="AI1070" s="153"/>
      <c r="AJ1070" s="153"/>
      <c r="AK1070" s="153"/>
      <c r="AL1070" s="153"/>
      <c r="AM1070" s="153"/>
      <c r="AN1070" s="153"/>
      <c r="AO1070" s="153"/>
      <c r="AP1070" s="153"/>
      <c r="AQ1070" s="153"/>
      <c r="AR1070" s="153"/>
      <c r="AS1070" s="153"/>
      <c r="AT1070" s="153"/>
      <c r="AU1070" s="153"/>
      <c r="AV1070" s="153"/>
      <c r="AW1070" s="153"/>
      <c r="AX1070" s="153"/>
      <c r="AY1070" s="153"/>
      <c r="AZ1070" s="153"/>
      <c r="BA1070" s="153"/>
      <c r="BB1070" s="153"/>
      <c r="BC1070" s="153"/>
      <c r="BD1070" s="153"/>
      <c r="BE1070" s="153"/>
      <c r="BF1070" s="153"/>
      <c r="BG1070" s="153"/>
      <c r="BH1070" s="153"/>
      <c r="BI1070" s="153"/>
      <c r="BJ1070" s="153"/>
      <c r="BK1070" s="153"/>
      <c r="BL1070" s="153"/>
      <c r="BM1070" s="154"/>
      <c r="BN1070" s="154"/>
      <c r="BO1070" s="154"/>
      <c r="BP1070" s="154"/>
      <c r="BQ1070" s="154"/>
      <c r="BR1070" s="154"/>
      <c r="BS1070" s="154"/>
      <c r="BT1070" s="154"/>
      <c r="BU1070" s="154"/>
      <c r="BV1070" s="154"/>
    </row>
    <row r="1071" spans="9:74" s="168" customFormat="1">
      <c r="I1071" s="196"/>
      <c r="J1071" s="201"/>
      <c r="L1071" s="170"/>
      <c r="M1071" s="171"/>
      <c r="N1071" s="171"/>
      <c r="O1071" s="171"/>
      <c r="P1071" s="172"/>
      <c r="Q1071" s="172"/>
      <c r="R1071" s="174"/>
      <c r="S1071" s="173"/>
      <c r="T1071" s="173"/>
      <c r="U1071" s="174"/>
      <c r="V1071" s="171"/>
      <c r="W1071" s="174"/>
      <c r="X1071" s="201"/>
      <c r="Y1071" s="153"/>
      <c r="Z1071" s="153"/>
      <c r="AA1071" s="153"/>
      <c r="AB1071" s="153"/>
      <c r="AC1071" s="153"/>
      <c r="AD1071" s="153"/>
      <c r="AE1071" s="153"/>
      <c r="AF1071" s="153"/>
      <c r="AG1071" s="153"/>
      <c r="AH1071" s="153"/>
      <c r="AI1071" s="153"/>
      <c r="AJ1071" s="153"/>
      <c r="AK1071" s="153"/>
      <c r="AL1071" s="153"/>
      <c r="AM1071" s="153"/>
      <c r="AN1071" s="153"/>
      <c r="AO1071" s="153"/>
      <c r="AP1071" s="153"/>
      <c r="AQ1071" s="153"/>
      <c r="AR1071" s="153"/>
      <c r="AS1071" s="153"/>
      <c r="AT1071" s="153"/>
      <c r="AU1071" s="153"/>
      <c r="AV1071" s="153"/>
      <c r="AW1071" s="153"/>
      <c r="AX1071" s="153"/>
      <c r="AY1071" s="153"/>
      <c r="AZ1071" s="153"/>
      <c r="BA1071" s="153"/>
      <c r="BB1071" s="153"/>
      <c r="BC1071" s="153"/>
      <c r="BD1071" s="153"/>
      <c r="BE1071" s="153"/>
      <c r="BF1071" s="153"/>
      <c r="BG1071" s="153"/>
      <c r="BH1071" s="153"/>
      <c r="BI1071" s="153"/>
      <c r="BJ1071" s="153"/>
      <c r="BK1071" s="153"/>
      <c r="BL1071" s="153"/>
      <c r="BM1071" s="154"/>
      <c r="BN1071" s="154"/>
      <c r="BO1071" s="154"/>
      <c r="BP1071" s="154"/>
      <c r="BQ1071" s="154"/>
      <c r="BR1071" s="154"/>
      <c r="BS1071" s="154"/>
      <c r="BT1071" s="154"/>
      <c r="BU1071" s="154"/>
      <c r="BV1071" s="154"/>
    </row>
    <row r="1072" spans="9:74" s="168" customFormat="1">
      <c r="I1072" s="196"/>
      <c r="J1072" s="201"/>
      <c r="L1072" s="170"/>
      <c r="M1072" s="171"/>
      <c r="N1072" s="171"/>
      <c r="O1072" s="171"/>
      <c r="P1072" s="172"/>
      <c r="Q1072" s="172"/>
      <c r="R1072" s="174"/>
      <c r="S1072" s="173"/>
      <c r="T1072" s="173"/>
      <c r="U1072" s="174"/>
      <c r="V1072" s="171"/>
      <c r="W1072" s="174"/>
      <c r="X1072" s="201"/>
      <c r="Y1072" s="153"/>
      <c r="Z1072" s="153"/>
      <c r="AA1072" s="153"/>
      <c r="AB1072" s="153"/>
      <c r="AC1072" s="153"/>
      <c r="AD1072" s="153"/>
      <c r="AE1072" s="153"/>
      <c r="AF1072" s="153"/>
      <c r="AG1072" s="153"/>
      <c r="AH1072" s="153"/>
      <c r="AI1072" s="153"/>
      <c r="AJ1072" s="153"/>
      <c r="AK1072" s="153"/>
      <c r="AL1072" s="153"/>
      <c r="AM1072" s="153"/>
      <c r="AN1072" s="153"/>
      <c r="AO1072" s="153"/>
      <c r="AP1072" s="153"/>
      <c r="AQ1072" s="153"/>
      <c r="AR1072" s="153"/>
      <c r="AS1072" s="153"/>
      <c r="AT1072" s="153"/>
      <c r="AU1072" s="153"/>
      <c r="AV1072" s="153"/>
      <c r="AW1072" s="153"/>
      <c r="AX1072" s="153"/>
      <c r="AY1072" s="153"/>
      <c r="AZ1072" s="153"/>
      <c r="BA1072" s="153"/>
      <c r="BB1072" s="153"/>
      <c r="BC1072" s="153"/>
      <c r="BD1072" s="153"/>
      <c r="BE1072" s="153"/>
      <c r="BF1072" s="153"/>
      <c r="BG1072" s="153"/>
      <c r="BH1072" s="153"/>
      <c r="BI1072" s="153"/>
      <c r="BJ1072" s="153"/>
      <c r="BK1072" s="153"/>
      <c r="BL1072" s="153"/>
      <c r="BM1072" s="154"/>
      <c r="BN1072" s="154"/>
      <c r="BO1072" s="154"/>
      <c r="BP1072" s="154"/>
      <c r="BQ1072" s="154"/>
      <c r="BR1072" s="154"/>
      <c r="BS1072" s="154"/>
      <c r="BT1072" s="154"/>
      <c r="BU1072" s="154"/>
      <c r="BV1072" s="154"/>
    </row>
    <row r="1073" spans="9:74" s="168" customFormat="1">
      <c r="I1073" s="196"/>
      <c r="J1073" s="201"/>
      <c r="L1073" s="170"/>
      <c r="M1073" s="171"/>
      <c r="N1073" s="171"/>
      <c r="O1073" s="171"/>
      <c r="P1073" s="172"/>
      <c r="Q1073" s="172"/>
      <c r="R1073" s="174"/>
      <c r="S1073" s="173"/>
      <c r="T1073" s="173"/>
      <c r="U1073" s="174"/>
      <c r="V1073" s="171"/>
      <c r="W1073" s="174"/>
      <c r="X1073" s="201"/>
      <c r="Y1073" s="153"/>
      <c r="Z1073" s="153"/>
      <c r="AA1073" s="153"/>
      <c r="AB1073" s="153"/>
      <c r="AC1073" s="153"/>
      <c r="AD1073" s="153"/>
      <c r="AE1073" s="153"/>
      <c r="AF1073" s="153"/>
      <c r="AG1073" s="153"/>
      <c r="AH1073" s="153"/>
      <c r="AI1073" s="153"/>
      <c r="AJ1073" s="153"/>
      <c r="AK1073" s="153"/>
      <c r="AL1073" s="153"/>
      <c r="AM1073" s="153"/>
      <c r="AN1073" s="153"/>
      <c r="AO1073" s="153"/>
      <c r="AP1073" s="153"/>
      <c r="AQ1073" s="153"/>
      <c r="AR1073" s="153"/>
      <c r="AS1073" s="153"/>
      <c r="AT1073" s="153"/>
      <c r="AU1073" s="153"/>
      <c r="AV1073" s="153"/>
      <c r="AW1073" s="153"/>
      <c r="AX1073" s="153"/>
      <c r="AY1073" s="153"/>
      <c r="AZ1073" s="153"/>
      <c r="BA1073" s="153"/>
      <c r="BB1073" s="153"/>
      <c r="BC1073" s="153"/>
      <c r="BD1073" s="153"/>
      <c r="BE1073" s="153"/>
      <c r="BF1073" s="153"/>
      <c r="BG1073" s="153"/>
      <c r="BH1073" s="153"/>
      <c r="BI1073" s="153"/>
      <c r="BJ1073" s="153"/>
      <c r="BK1073" s="153"/>
      <c r="BL1073" s="153"/>
      <c r="BM1073" s="154"/>
      <c r="BN1073" s="154"/>
      <c r="BO1073" s="154"/>
      <c r="BP1073" s="154"/>
      <c r="BQ1073" s="154"/>
      <c r="BR1073" s="154"/>
      <c r="BS1073" s="154"/>
      <c r="BT1073" s="154"/>
      <c r="BU1073" s="154"/>
      <c r="BV1073" s="154"/>
    </row>
    <row r="1074" spans="9:74" s="168" customFormat="1">
      <c r="I1074" s="196"/>
      <c r="J1074" s="201"/>
      <c r="L1074" s="170"/>
      <c r="M1074" s="171"/>
      <c r="N1074" s="171"/>
      <c r="O1074" s="171"/>
      <c r="P1074" s="172"/>
      <c r="Q1074" s="172"/>
      <c r="R1074" s="174"/>
      <c r="S1074" s="173"/>
      <c r="T1074" s="173"/>
      <c r="U1074" s="174"/>
      <c r="V1074" s="171"/>
      <c r="W1074" s="174"/>
      <c r="X1074" s="201"/>
      <c r="Y1074" s="153"/>
      <c r="Z1074" s="153"/>
      <c r="AA1074" s="153"/>
      <c r="AB1074" s="153"/>
      <c r="AC1074" s="153"/>
      <c r="AD1074" s="153"/>
      <c r="AE1074" s="153"/>
      <c r="AF1074" s="153"/>
      <c r="AG1074" s="153"/>
      <c r="AH1074" s="153"/>
      <c r="AI1074" s="153"/>
      <c r="AJ1074" s="153"/>
      <c r="AK1074" s="153"/>
      <c r="AL1074" s="153"/>
      <c r="AM1074" s="153"/>
      <c r="AN1074" s="153"/>
      <c r="AO1074" s="153"/>
      <c r="AP1074" s="153"/>
      <c r="AQ1074" s="153"/>
      <c r="AR1074" s="153"/>
      <c r="AS1074" s="153"/>
      <c r="AT1074" s="153"/>
      <c r="AU1074" s="153"/>
      <c r="AV1074" s="153"/>
      <c r="AW1074" s="153"/>
      <c r="AX1074" s="153"/>
      <c r="AY1074" s="153"/>
      <c r="AZ1074" s="153"/>
      <c r="BA1074" s="153"/>
      <c r="BB1074" s="153"/>
      <c r="BC1074" s="153"/>
      <c r="BD1074" s="153"/>
      <c r="BE1074" s="153"/>
      <c r="BF1074" s="153"/>
      <c r="BG1074" s="153"/>
      <c r="BH1074" s="153"/>
      <c r="BI1074" s="153"/>
      <c r="BJ1074" s="153"/>
      <c r="BK1074" s="153"/>
      <c r="BL1074" s="153"/>
      <c r="BM1074" s="154"/>
      <c r="BN1074" s="154"/>
      <c r="BO1074" s="154"/>
      <c r="BP1074" s="154"/>
      <c r="BQ1074" s="154"/>
      <c r="BR1074" s="154"/>
      <c r="BS1074" s="154"/>
      <c r="BT1074" s="154"/>
      <c r="BU1074" s="154"/>
      <c r="BV1074" s="154"/>
    </row>
    <row r="1075" spans="9:74" s="168" customFormat="1">
      <c r="I1075" s="196"/>
      <c r="J1075" s="201"/>
      <c r="L1075" s="170"/>
      <c r="M1075" s="171"/>
      <c r="N1075" s="171"/>
      <c r="O1075" s="171"/>
      <c r="P1075" s="172"/>
      <c r="Q1075" s="172"/>
      <c r="R1075" s="174"/>
      <c r="S1075" s="173"/>
      <c r="T1075" s="173"/>
      <c r="U1075" s="174"/>
      <c r="V1075" s="171"/>
      <c r="W1075" s="174"/>
      <c r="X1075" s="201"/>
      <c r="Y1075" s="153"/>
      <c r="Z1075" s="153"/>
      <c r="AA1075" s="153"/>
      <c r="AB1075" s="153"/>
      <c r="AC1075" s="153"/>
      <c r="AD1075" s="153"/>
      <c r="AE1075" s="153"/>
      <c r="AF1075" s="153"/>
      <c r="AG1075" s="153"/>
      <c r="AH1075" s="153"/>
      <c r="AI1075" s="153"/>
      <c r="AJ1075" s="153"/>
      <c r="AK1075" s="153"/>
      <c r="AL1075" s="153"/>
      <c r="AM1075" s="153"/>
      <c r="AN1075" s="153"/>
      <c r="AO1075" s="153"/>
      <c r="AP1075" s="153"/>
      <c r="AQ1075" s="153"/>
      <c r="AR1075" s="153"/>
      <c r="AS1075" s="153"/>
      <c r="AT1075" s="153"/>
      <c r="AU1075" s="153"/>
      <c r="AV1075" s="153"/>
      <c r="AW1075" s="153"/>
      <c r="AX1075" s="153"/>
      <c r="AY1075" s="153"/>
      <c r="AZ1075" s="153"/>
      <c r="BA1075" s="153"/>
      <c r="BB1075" s="153"/>
      <c r="BC1075" s="153"/>
      <c r="BD1075" s="153"/>
      <c r="BE1075" s="153"/>
      <c r="BF1075" s="153"/>
      <c r="BG1075" s="153"/>
      <c r="BH1075" s="153"/>
      <c r="BI1075" s="153"/>
      <c r="BJ1075" s="153"/>
      <c r="BK1075" s="153"/>
      <c r="BL1075" s="153"/>
      <c r="BM1075" s="154"/>
      <c r="BN1075" s="154"/>
      <c r="BO1075" s="154"/>
      <c r="BP1075" s="154"/>
      <c r="BQ1075" s="154"/>
      <c r="BR1075" s="154"/>
      <c r="BS1075" s="154"/>
      <c r="BT1075" s="154"/>
      <c r="BU1075" s="154"/>
      <c r="BV1075" s="154"/>
    </row>
    <row r="1076" spans="9:74" s="168" customFormat="1">
      <c r="I1076" s="196"/>
      <c r="J1076" s="201"/>
      <c r="L1076" s="170"/>
      <c r="M1076" s="171"/>
      <c r="N1076" s="171"/>
      <c r="O1076" s="171"/>
      <c r="P1076" s="172"/>
      <c r="Q1076" s="172"/>
      <c r="R1076" s="174"/>
      <c r="S1076" s="173"/>
      <c r="T1076" s="173"/>
      <c r="U1076" s="174"/>
      <c r="V1076" s="171"/>
      <c r="W1076" s="174"/>
      <c r="X1076" s="201"/>
      <c r="Y1076" s="153"/>
      <c r="Z1076" s="153"/>
      <c r="AA1076" s="153"/>
      <c r="AB1076" s="153"/>
      <c r="AC1076" s="153"/>
      <c r="AD1076" s="153"/>
      <c r="AE1076" s="153"/>
      <c r="AF1076" s="153"/>
      <c r="AG1076" s="153"/>
      <c r="AH1076" s="153"/>
      <c r="AI1076" s="153"/>
      <c r="AJ1076" s="153"/>
      <c r="AK1076" s="153"/>
      <c r="AL1076" s="153"/>
      <c r="AM1076" s="153"/>
      <c r="AN1076" s="153"/>
      <c r="AO1076" s="153"/>
      <c r="AP1076" s="153"/>
      <c r="AQ1076" s="153"/>
      <c r="AR1076" s="153"/>
      <c r="AS1076" s="153"/>
      <c r="AT1076" s="153"/>
      <c r="AU1076" s="153"/>
      <c r="AV1076" s="153"/>
      <c r="AW1076" s="153"/>
      <c r="AX1076" s="153"/>
      <c r="AY1076" s="153"/>
      <c r="AZ1076" s="153"/>
      <c r="BA1076" s="153"/>
      <c r="BB1076" s="153"/>
      <c r="BC1076" s="153"/>
      <c r="BD1076" s="153"/>
      <c r="BE1076" s="153"/>
      <c r="BF1076" s="153"/>
      <c r="BG1076" s="153"/>
      <c r="BH1076" s="153"/>
      <c r="BI1076" s="153"/>
      <c r="BJ1076" s="153"/>
      <c r="BK1076" s="153"/>
      <c r="BL1076" s="153"/>
      <c r="BM1076" s="154"/>
      <c r="BN1076" s="154"/>
      <c r="BO1076" s="154"/>
      <c r="BP1076" s="154"/>
      <c r="BQ1076" s="154"/>
      <c r="BR1076" s="154"/>
      <c r="BS1076" s="154"/>
      <c r="BT1076" s="154"/>
      <c r="BU1076" s="154"/>
      <c r="BV1076" s="154"/>
    </row>
    <row r="1077" spans="9:74" s="168" customFormat="1">
      <c r="I1077" s="196"/>
      <c r="J1077" s="201"/>
      <c r="L1077" s="170"/>
      <c r="M1077" s="171"/>
      <c r="N1077" s="171"/>
      <c r="O1077" s="171"/>
      <c r="P1077" s="172"/>
      <c r="Q1077" s="172"/>
      <c r="R1077" s="174"/>
      <c r="S1077" s="173"/>
      <c r="T1077" s="173"/>
      <c r="U1077" s="174"/>
      <c r="V1077" s="171"/>
      <c r="W1077" s="174"/>
      <c r="X1077" s="201"/>
      <c r="Y1077" s="153"/>
      <c r="Z1077" s="153"/>
      <c r="AA1077" s="153"/>
      <c r="AB1077" s="153"/>
      <c r="AC1077" s="153"/>
      <c r="AD1077" s="153"/>
      <c r="AE1077" s="153"/>
      <c r="AF1077" s="153"/>
      <c r="AG1077" s="153"/>
      <c r="AH1077" s="153"/>
      <c r="AI1077" s="153"/>
      <c r="AJ1077" s="153"/>
      <c r="AK1077" s="153"/>
      <c r="AL1077" s="153"/>
      <c r="AM1077" s="153"/>
      <c r="AN1077" s="153"/>
      <c r="AO1077" s="153"/>
      <c r="AP1077" s="153"/>
      <c r="AQ1077" s="153"/>
      <c r="AR1077" s="153"/>
      <c r="AS1077" s="153"/>
      <c r="AT1077" s="153"/>
      <c r="AU1077" s="153"/>
      <c r="AV1077" s="153"/>
      <c r="AW1077" s="153"/>
      <c r="AX1077" s="153"/>
      <c r="AY1077" s="153"/>
      <c r="AZ1077" s="153"/>
      <c r="BA1077" s="153"/>
      <c r="BB1077" s="153"/>
      <c r="BC1077" s="153"/>
      <c r="BD1077" s="153"/>
      <c r="BE1077" s="153"/>
      <c r="BF1077" s="153"/>
      <c r="BG1077" s="153"/>
      <c r="BH1077" s="153"/>
      <c r="BI1077" s="153"/>
      <c r="BJ1077" s="153"/>
      <c r="BK1077" s="153"/>
      <c r="BL1077" s="153"/>
      <c r="BM1077" s="154"/>
      <c r="BN1077" s="154"/>
      <c r="BO1077" s="154"/>
      <c r="BP1077" s="154"/>
      <c r="BQ1077" s="154"/>
      <c r="BR1077" s="154"/>
      <c r="BS1077" s="154"/>
      <c r="BT1077" s="154"/>
      <c r="BU1077" s="154"/>
      <c r="BV1077" s="154"/>
    </row>
    <row r="1078" spans="9:74" s="168" customFormat="1">
      <c r="I1078" s="196"/>
      <c r="J1078" s="201"/>
      <c r="L1078" s="170"/>
      <c r="M1078" s="171"/>
      <c r="N1078" s="171"/>
      <c r="O1078" s="171"/>
      <c r="P1078" s="172"/>
      <c r="Q1078" s="172"/>
      <c r="R1078" s="174"/>
      <c r="S1078" s="173"/>
      <c r="T1078" s="173"/>
      <c r="U1078" s="174"/>
      <c r="V1078" s="171"/>
      <c r="W1078" s="174"/>
      <c r="X1078" s="201"/>
      <c r="Y1078" s="153"/>
      <c r="Z1078" s="153"/>
      <c r="AA1078" s="153"/>
      <c r="AB1078" s="153"/>
      <c r="AC1078" s="153"/>
      <c r="AD1078" s="153"/>
      <c r="AE1078" s="153"/>
      <c r="AF1078" s="153"/>
      <c r="AG1078" s="153"/>
      <c r="AH1078" s="153"/>
      <c r="AI1078" s="153"/>
      <c r="AJ1078" s="153"/>
      <c r="AK1078" s="153"/>
      <c r="AL1078" s="153"/>
      <c r="AM1078" s="153"/>
      <c r="AN1078" s="153"/>
      <c r="AO1078" s="153"/>
      <c r="AP1078" s="153"/>
      <c r="AQ1078" s="153"/>
      <c r="AR1078" s="153"/>
      <c r="AS1078" s="153"/>
      <c r="AT1078" s="153"/>
      <c r="AU1078" s="153"/>
      <c r="AV1078" s="153"/>
      <c r="AW1078" s="153"/>
      <c r="AX1078" s="153"/>
      <c r="AY1078" s="153"/>
      <c r="AZ1078" s="153"/>
      <c r="BA1078" s="153"/>
      <c r="BB1078" s="153"/>
      <c r="BC1078" s="153"/>
      <c r="BD1078" s="153"/>
      <c r="BE1078" s="153"/>
      <c r="BF1078" s="153"/>
      <c r="BG1078" s="153"/>
      <c r="BH1078" s="153"/>
      <c r="BI1078" s="153"/>
      <c r="BJ1078" s="153"/>
      <c r="BK1078" s="153"/>
      <c r="BL1078" s="153"/>
      <c r="BM1078" s="154"/>
      <c r="BN1078" s="154"/>
      <c r="BO1078" s="154"/>
      <c r="BP1078" s="154"/>
      <c r="BQ1078" s="154"/>
      <c r="BR1078" s="154"/>
      <c r="BS1078" s="154"/>
      <c r="BT1078" s="154"/>
      <c r="BU1078" s="154"/>
      <c r="BV1078" s="154"/>
    </row>
    <row r="1079" spans="9:74" s="168" customFormat="1">
      <c r="I1079" s="196"/>
      <c r="J1079" s="201"/>
      <c r="L1079" s="170"/>
      <c r="M1079" s="171"/>
      <c r="N1079" s="171"/>
      <c r="O1079" s="171"/>
      <c r="P1079" s="172"/>
      <c r="Q1079" s="172"/>
      <c r="R1079" s="174"/>
      <c r="S1079" s="173"/>
      <c r="T1079" s="173"/>
      <c r="U1079" s="174"/>
      <c r="V1079" s="171"/>
      <c r="W1079" s="174"/>
      <c r="X1079" s="201"/>
      <c r="Y1079" s="153"/>
      <c r="Z1079" s="153"/>
      <c r="AA1079" s="153"/>
      <c r="AB1079" s="153"/>
      <c r="AC1079" s="153"/>
      <c r="AD1079" s="153"/>
      <c r="AE1079" s="153"/>
      <c r="AF1079" s="153"/>
      <c r="AG1079" s="153"/>
      <c r="AH1079" s="153"/>
      <c r="AI1079" s="153"/>
      <c r="AJ1079" s="153"/>
      <c r="AK1079" s="153"/>
      <c r="AL1079" s="153"/>
      <c r="AM1079" s="153"/>
      <c r="AN1079" s="153"/>
      <c r="AO1079" s="153"/>
      <c r="AP1079" s="153"/>
      <c r="AQ1079" s="153"/>
      <c r="AR1079" s="153"/>
      <c r="AS1079" s="153"/>
      <c r="AT1079" s="153"/>
      <c r="AU1079" s="153"/>
      <c r="AV1079" s="153"/>
      <c r="AW1079" s="153"/>
      <c r="AX1079" s="153"/>
      <c r="AY1079" s="153"/>
      <c r="AZ1079" s="153"/>
      <c r="BA1079" s="153"/>
      <c r="BB1079" s="153"/>
      <c r="BC1079" s="153"/>
      <c r="BD1079" s="153"/>
      <c r="BE1079" s="153"/>
      <c r="BF1079" s="153"/>
      <c r="BG1079" s="153"/>
      <c r="BH1079" s="153"/>
      <c r="BI1079" s="153"/>
      <c r="BJ1079" s="153"/>
      <c r="BK1079" s="153"/>
      <c r="BL1079" s="153"/>
      <c r="BM1079" s="154"/>
      <c r="BN1079" s="154"/>
      <c r="BO1079" s="154"/>
      <c r="BP1079" s="154"/>
      <c r="BQ1079" s="154"/>
      <c r="BR1079" s="154"/>
      <c r="BS1079" s="154"/>
      <c r="BT1079" s="154"/>
      <c r="BU1079" s="154"/>
      <c r="BV1079" s="154"/>
    </row>
    <row r="1080" spans="9:74" s="168" customFormat="1">
      <c r="I1080" s="196"/>
      <c r="J1080" s="201"/>
      <c r="L1080" s="170"/>
      <c r="M1080" s="171"/>
      <c r="N1080" s="171"/>
      <c r="O1080" s="171"/>
      <c r="P1080" s="172"/>
      <c r="Q1080" s="172"/>
      <c r="R1080" s="174"/>
      <c r="S1080" s="173"/>
      <c r="T1080" s="173"/>
      <c r="U1080" s="174"/>
      <c r="V1080" s="171"/>
      <c r="W1080" s="174"/>
      <c r="X1080" s="201"/>
      <c r="Y1080" s="153"/>
      <c r="Z1080" s="153"/>
      <c r="AA1080" s="153"/>
      <c r="AB1080" s="153"/>
      <c r="AC1080" s="153"/>
      <c r="AD1080" s="153"/>
      <c r="AE1080" s="153"/>
      <c r="AF1080" s="153"/>
      <c r="AG1080" s="153"/>
      <c r="AH1080" s="153"/>
      <c r="AI1080" s="153"/>
      <c r="AJ1080" s="153"/>
      <c r="AK1080" s="153"/>
      <c r="AL1080" s="153"/>
      <c r="AM1080" s="153"/>
      <c r="AN1080" s="153"/>
      <c r="AO1080" s="153"/>
      <c r="AP1080" s="153"/>
      <c r="AQ1080" s="153"/>
      <c r="AR1080" s="153"/>
      <c r="AS1080" s="153"/>
      <c r="AT1080" s="153"/>
      <c r="AU1080" s="153"/>
      <c r="AV1080" s="153"/>
      <c r="AW1080" s="153"/>
      <c r="AX1080" s="153"/>
      <c r="AY1080" s="153"/>
      <c r="AZ1080" s="153"/>
      <c r="BA1080" s="153"/>
      <c r="BB1080" s="153"/>
      <c r="BC1080" s="153"/>
      <c r="BD1080" s="153"/>
      <c r="BE1080" s="153"/>
      <c r="BF1080" s="153"/>
      <c r="BG1080" s="153"/>
      <c r="BH1080" s="153"/>
      <c r="BI1080" s="153"/>
      <c r="BJ1080" s="153"/>
      <c r="BK1080" s="153"/>
      <c r="BL1080" s="153"/>
      <c r="BM1080" s="154"/>
      <c r="BN1080" s="154"/>
      <c r="BO1080" s="154"/>
      <c r="BP1080" s="154"/>
      <c r="BQ1080" s="154"/>
      <c r="BR1080" s="154"/>
      <c r="BS1080" s="154"/>
      <c r="BT1080" s="154"/>
      <c r="BU1080" s="154"/>
      <c r="BV1080" s="154"/>
    </row>
    <row r="1081" spans="9:74" s="168" customFormat="1">
      <c r="I1081" s="196"/>
      <c r="J1081" s="201"/>
      <c r="L1081" s="170"/>
      <c r="M1081" s="171"/>
      <c r="N1081" s="171"/>
      <c r="O1081" s="171"/>
      <c r="P1081" s="172"/>
      <c r="Q1081" s="172"/>
      <c r="R1081" s="174"/>
      <c r="S1081" s="173"/>
      <c r="T1081" s="173"/>
      <c r="U1081" s="174"/>
      <c r="V1081" s="171"/>
      <c r="W1081" s="174"/>
      <c r="X1081" s="201"/>
      <c r="Y1081" s="153"/>
      <c r="Z1081" s="153"/>
      <c r="AA1081" s="153"/>
      <c r="AB1081" s="153"/>
      <c r="AC1081" s="153"/>
      <c r="AD1081" s="153"/>
      <c r="AE1081" s="153"/>
      <c r="AF1081" s="153"/>
      <c r="AG1081" s="153"/>
      <c r="AH1081" s="153"/>
      <c r="AI1081" s="153"/>
      <c r="AJ1081" s="153"/>
      <c r="AK1081" s="153"/>
      <c r="AL1081" s="153"/>
      <c r="AM1081" s="153"/>
      <c r="AN1081" s="153"/>
      <c r="AO1081" s="153"/>
      <c r="AP1081" s="153"/>
      <c r="AQ1081" s="153"/>
      <c r="AR1081" s="153"/>
      <c r="AS1081" s="153"/>
      <c r="AT1081" s="153"/>
      <c r="AU1081" s="153"/>
      <c r="AV1081" s="153"/>
      <c r="AW1081" s="153"/>
      <c r="AX1081" s="153"/>
      <c r="AY1081" s="153"/>
      <c r="AZ1081" s="153"/>
      <c r="BA1081" s="153"/>
      <c r="BB1081" s="153"/>
      <c r="BC1081" s="153"/>
      <c r="BD1081" s="153"/>
      <c r="BE1081" s="153"/>
      <c r="BF1081" s="153"/>
      <c r="BG1081" s="153"/>
      <c r="BH1081" s="153"/>
      <c r="BI1081" s="153"/>
      <c r="BJ1081" s="153"/>
      <c r="BK1081" s="153"/>
      <c r="BL1081" s="153"/>
      <c r="BM1081" s="154"/>
      <c r="BN1081" s="154"/>
      <c r="BO1081" s="154"/>
      <c r="BP1081" s="154"/>
      <c r="BQ1081" s="154"/>
      <c r="BR1081" s="154"/>
      <c r="BS1081" s="154"/>
      <c r="BT1081" s="154"/>
      <c r="BU1081" s="154"/>
      <c r="BV1081" s="154"/>
    </row>
    <row r="1082" spans="9:74" s="168" customFormat="1">
      <c r="I1082" s="196"/>
      <c r="J1082" s="201"/>
      <c r="L1082" s="170"/>
      <c r="M1082" s="171"/>
      <c r="N1082" s="171"/>
      <c r="O1082" s="171"/>
      <c r="P1082" s="172"/>
      <c r="Q1082" s="172"/>
      <c r="R1082" s="174"/>
      <c r="S1082" s="173"/>
      <c r="T1082" s="173"/>
      <c r="U1082" s="174"/>
      <c r="V1082" s="171"/>
      <c r="W1082" s="174"/>
      <c r="X1082" s="201"/>
      <c r="Y1082" s="153"/>
      <c r="Z1082" s="153"/>
      <c r="AA1082" s="153"/>
      <c r="AB1082" s="153"/>
      <c r="AC1082" s="153"/>
      <c r="AD1082" s="153"/>
      <c r="AE1082" s="153"/>
      <c r="AF1082" s="153"/>
      <c r="AG1082" s="153"/>
      <c r="AH1082" s="153"/>
      <c r="AI1082" s="153"/>
      <c r="AJ1082" s="153"/>
      <c r="AK1082" s="153"/>
      <c r="AL1082" s="153"/>
      <c r="AM1082" s="153"/>
      <c r="AN1082" s="153"/>
      <c r="AO1082" s="153"/>
      <c r="AP1082" s="153"/>
      <c r="AQ1082" s="153"/>
      <c r="AR1082" s="153"/>
      <c r="AS1082" s="153"/>
      <c r="AT1082" s="153"/>
      <c r="AU1082" s="153"/>
      <c r="AV1082" s="153"/>
      <c r="AW1082" s="153"/>
      <c r="AX1082" s="153"/>
      <c r="AY1082" s="153"/>
      <c r="AZ1082" s="153"/>
      <c r="BA1082" s="153"/>
      <c r="BB1082" s="153"/>
      <c r="BC1082" s="153"/>
      <c r="BD1082" s="153"/>
      <c r="BE1082" s="153"/>
      <c r="BF1082" s="153"/>
      <c r="BG1082" s="153"/>
      <c r="BH1082" s="153"/>
      <c r="BI1082" s="153"/>
      <c r="BJ1082" s="153"/>
      <c r="BK1082" s="153"/>
      <c r="BL1082" s="153"/>
      <c r="BM1082" s="154"/>
      <c r="BN1082" s="154"/>
      <c r="BO1082" s="154"/>
      <c r="BP1082" s="154"/>
      <c r="BQ1082" s="154"/>
      <c r="BR1082" s="154"/>
      <c r="BS1082" s="154"/>
      <c r="BT1082" s="154"/>
      <c r="BU1082" s="154"/>
      <c r="BV1082" s="154"/>
    </row>
    <row r="1083" spans="9:74" s="168" customFormat="1">
      <c r="I1083" s="196"/>
      <c r="J1083" s="201"/>
      <c r="L1083" s="170"/>
      <c r="M1083" s="171"/>
      <c r="N1083" s="171"/>
      <c r="O1083" s="171"/>
      <c r="P1083" s="172"/>
      <c r="Q1083" s="172"/>
      <c r="R1083" s="174"/>
      <c r="S1083" s="173"/>
      <c r="T1083" s="173"/>
      <c r="U1083" s="174"/>
      <c r="V1083" s="171"/>
      <c r="W1083" s="174"/>
      <c r="X1083" s="201"/>
      <c r="Y1083" s="153"/>
      <c r="Z1083" s="153"/>
      <c r="AA1083" s="153"/>
      <c r="AB1083" s="153"/>
      <c r="AC1083" s="153"/>
      <c r="AD1083" s="153"/>
      <c r="AE1083" s="153"/>
      <c r="AF1083" s="153"/>
      <c r="AG1083" s="153"/>
      <c r="AH1083" s="153"/>
      <c r="AI1083" s="153"/>
      <c r="AJ1083" s="153"/>
      <c r="AK1083" s="153"/>
      <c r="AL1083" s="153"/>
      <c r="AM1083" s="153"/>
      <c r="AN1083" s="153"/>
      <c r="AO1083" s="153"/>
      <c r="AP1083" s="153"/>
      <c r="AQ1083" s="153"/>
      <c r="AR1083" s="153"/>
      <c r="AS1083" s="153"/>
      <c r="AT1083" s="153"/>
      <c r="AU1083" s="153"/>
      <c r="AV1083" s="153"/>
      <c r="AW1083" s="153"/>
      <c r="AX1083" s="153"/>
      <c r="AY1083" s="153"/>
      <c r="AZ1083" s="153"/>
      <c r="BA1083" s="153"/>
      <c r="BB1083" s="153"/>
      <c r="BC1083" s="153"/>
      <c r="BD1083" s="153"/>
      <c r="BE1083" s="153"/>
      <c r="BF1083" s="153"/>
      <c r="BG1083" s="153"/>
      <c r="BH1083" s="153"/>
      <c r="BI1083" s="153"/>
      <c r="BJ1083" s="153"/>
      <c r="BK1083" s="153"/>
      <c r="BL1083" s="153"/>
      <c r="BM1083" s="154"/>
      <c r="BN1083" s="154"/>
      <c r="BO1083" s="154"/>
      <c r="BP1083" s="154"/>
      <c r="BQ1083" s="154"/>
      <c r="BR1083" s="154"/>
      <c r="BS1083" s="154"/>
      <c r="BT1083" s="154"/>
      <c r="BU1083" s="154"/>
      <c r="BV1083" s="154"/>
    </row>
    <row r="1084" spans="9:74" s="168" customFormat="1">
      <c r="I1084" s="196"/>
      <c r="J1084" s="201"/>
      <c r="L1084" s="170"/>
      <c r="M1084" s="171"/>
      <c r="N1084" s="171"/>
      <c r="O1084" s="171"/>
      <c r="P1084" s="172"/>
      <c r="Q1084" s="172"/>
      <c r="R1084" s="174"/>
      <c r="S1084" s="173"/>
      <c r="T1084" s="173"/>
      <c r="U1084" s="174"/>
      <c r="V1084" s="171"/>
      <c r="W1084" s="174"/>
      <c r="X1084" s="201"/>
      <c r="Y1084" s="153"/>
      <c r="Z1084" s="153"/>
      <c r="AA1084" s="153"/>
      <c r="AB1084" s="153"/>
      <c r="AC1084" s="153"/>
      <c r="AD1084" s="153"/>
      <c r="AE1084" s="153"/>
      <c r="AF1084" s="153"/>
      <c r="AG1084" s="153"/>
      <c r="AH1084" s="153"/>
      <c r="AI1084" s="153"/>
      <c r="AJ1084" s="153"/>
      <c r="AK1084" s="153"/>
      <c r="AL1084" s="153"/>
      <c r="AM1084" s="153"/>
      <c r="AN1084" s="153"/>
      <c r="AO1084" s="153"/>
      <c r="AP1084" s="153"/>
      <c r="AQ1084" s="153"/>
      <c r="AR1084" s="153"/>
      <c r="AS1084" s="153"/>
      <c r="AT1084" s="153"/>
      <c r="AU1084" s="153"/>
      <c r="AV1084" s="153"/>
      <c r="AW1084" s="153"/>
      <c r="AX1084" s="153"/>
      <c r="AY1084" s="153"/>
      <c r="AZ1084" s="153"/>
      <c r="BA1084" s="153"/>
      <c r="BB1084" s="153"/>
      <c r="BC1084" s="153"/>
      <c r="BD1084" s="153"/>
      <c r="BE1084" s="153"/>
      <c r="BF1084" s="153"/>
      <c r="BG1084" s="153"/>
      <c r="BH1084" s="153"/>
      <c r="BI1084" s="153"/>
      <c r="BJ1084" s="153"/>
      <c r="BK1084" s="153"/>
      <c r="BL1084" s="153"/>
      <c r="BM1084" s="154"/>
      <c r="BN1084" s="154"/>
      <c r="BO1084" s="154"/>
      <c r="BP1084" s="154"/>
      <c r="BQ1084" s="154"/>
      <c r="BR1084" s="154"/>
      <c r="BS1084" s="154"/>
      <c r="BT1084" s="154"/>
      <c r="BU1084" s="154"/>
      <c r="BV1084" s="154"/>
    </row>
    <row r="1085" spans="9:74" s="168" customFormat="1">
      <c r="I1085" s="196"/>
      <c r="J1085" s="201"/>
      <c r="L1085" s="170"/>
      <c r="M1085" s="171"/>
      <c r="N1085" s="171"/>
      <c r="O1085" s="171"/>
      <c r="P1085" s="172"/>
      <c r="Q1085" s="172"/>
      <c r="R1085" s="174"/>
      <c r="S1085" s="173"/>
      <c r="T1085" s="173"/>
      <c r="U1085" s="174"/>
      <c r="V1085" s="171"/>
      <c r="W1085" s="174"/>
      <c r="X1085" s="201"/>
      <c r="Y1085" s="153"/>
      <c r="Z1085" s="153"/>
      <c r="AA1085" s="153"/>
      <c r="AB1085" s="153"/>
      <c r="AC1085" s="153"/>
      <c r="AD1085" s="153"/>
      <c r="AE1085" s="153"/>
      <c r="AF1085" s="153"/>
      <c r="AG1085" s="153"/>
      <c r="AH1085" s="153"/>
      <c r="AI1085" s="153"/>
      <c r="AJ1085" s="153"/>
      <c r="AK1085" s="153"/>
      <c r="AL1085" s="153"/>
      <c r="AM1085" s="153"/>
      <c r="AN1085" s="153"/>
      <c r="AO1085" s="153"/>
      <c r="AP1085" s="153"/>
      <c r="AQ1085" s="153"/>
      <c r="AR1085" s="153"/>
      <c r="AS1085" s="153"/>
      <c r="AT1085" s="153"/>
      <c r="AU1085" s="153"/>
      <c r="AV1085" s="153"/>
      <c r="AW1085" s="153"/>
      <c r="AX1085" s="153"/>
      <c r="AY1085" s="153"/>
      <c r="AZ1085" s="153"/>
      <c r="BA1085" s="153"/>
      <c r="BB1085" s="153"/>
      <c r="BC1085" s="153"/>
      <c r="BD1085" s="153"/>
      <c r="BE1085" s="153"/>
      <c r="BF1085" s="153"/>
      <c r="BG1085" s="153"/>
      <c r="BH1085" s="153"/>
      <c r="BI1085" s="153"/>
      <c r="BJ1085" s="153"/>
      <c r="BK1085" s="153"/>
      <c r="BL1085" s="153"/>
      <c r="BM1085" s="154"/>
      <c r="BN1085" s="154"/>
      <c r="BO1085" s="154"/>
      <c r="BP1085" s="154"/>
      <c r="BQ1085" s="154"/>
      <c r="BR1085" s="154"/>
      <c r="BS1085" s="154"/>
      <c r="BT1085" s="154"/>
      <c r="BU1085" s="154"/>
      <c r="BV1085" s="154"/>
    </row>
    <row r="1086" spans="9:74" s="168" customFormat="1">
      <c r="I1086" s="196"/>
      <c r="J1086" s="201"/>
      <c r="L1086" s="170"/>
      <c r="M1086" s="171"/>
      <c r="N1086" s="171"/>
      <c r="O1086" s="171"/>
      <c r="P1086" s="172"/>
      <c r="Q1086" s="172"/>
      <c r="R1086" s="174"/>
      <c r="S1086" s="173"/>
      <c r="T1086" s="173"/>
      <c r="U1086" s="174"/>
      <c r="V1086" s="171"/>
      <c r="W1086" s="174"/>
      <c r="X1086" s="201"/>
      <c r="Y1086" s="153"/>
      <c r="Z1086" s="153"/>
      <c r="AA1086" s="153"/>
      <c r="AB1086" s="153"/>
      <c r="AC1086" s="153"/>
      <c r="AD1086" s="153"/>
      <c r="AE1086" s="153"/>
      <c r="AF1086" s="153"/>
      <c r="AG1086" s="153"/>
      <c r="AH1086" s="153"/>
      <c r="AI1086" s="153"/>
      <c r="AJ1086" s="153"/>
      <c r="AK1086" s="153"/>
      <c r="AL1086" s="153"/>
      <c r="AM1086" s="153"/>
      <c r="AN1086" s="153"/>
      <c r="AO1086" s="153"/>
      <c r="AP1086" s="153"/>
      <c r="AQ1086" s="153"/>
      <c r="AR1086" s="153"/>
      <c r="AS1086" s="153"/>
      <c r="AT1086" s="153"/>
      <c r="AU1086" s="153"/>
      <c r="AV1086" s="153"/>
      <c r="AW1086" s="153"/>
      <c r="AX1086" s="153"/>
      <c r="AY1086" s="153"/>
      <c r="AZ1086" s="153"/>
      <c r="BA1086" s="153"/>
      <c r="BB1086" s="153"/>
      <c r="BC1086" s="153"/>
      <c r="BD1086" s="153"/>
      <c r="BE1086" s="153"/>
      <c r="BF1086" s="153"/>
      <c r="BG1086" s="153"/>
      <c r="BH1086" s="153"/>
      <c r="BI1086" s="153"/>
      <c r="BJ1086" s="153"/>
      <c r="BK1086" s="153"/>
      <c r="BL1086" s="153"/>
      <c r="BM1086" s="154"/>
      <c r="BN1086" s="154"/>
      <c r="BO1086" s="154"/>
      <c r="BP1086" s="154"/>
      <c r="BQ1086" s="154"/>
      <c r="BR1086" s="154"/>
      <c r="BS1086" s="154"/>
      <c r="BT1086" s="154"/>
      <c r="BU1086" s="154"/>
      <c r="BV1086" s="154"/>
    </row>
    <row r="1087" spans="9:74" s="168" customFormat="1">
      <c r="I1087" s="196"/>
      <c r="J1087" s="201"/>
      <c r="L1087" s="170"/>
      <c r="M1087" s="171"/>
      <c r="N1087" s="171"/>
      <c r="O1087" s="171"/>
      <c r="P1087" s="172"/>
      <c r="Q1087" s="172"/>
      <c r="R1087" s="174"/>
      <c r="S1087" s="173"/>
      <c r="T1087" s="173"/>
      <c r="U1087" s="174"/>
      <c r="V1087" s="171"/>
      <c r="W1087" s="174"/>
      <c r="X1087" s="201"/>
      <c r="Y1087" s="153"/>
      <c r="Z1087" s="153"/>
      <c r="AA1087" s="153"/>
      <c r="AB1087" s="153"/>
      <c r="AC1087" s="153"/>
      <c r="AD1087" s="153"/>
      <c r="AE1087" s="153"/>
      <c r="AF1087" s="153"/>
      <c r="AG1087" s="153"/>
      <c r="AH1087" s="153"/>
      <c r="AI1087" s="153"/>
      <c r="AJ1087" s="153"/>
      <c r="AK1087" s="153"/>
      <c r="AL1087" s="153"/>
      <c r="AM1087" s="153"/>
      <c r="AN1087" s="153"/>
      <c r="AO1087" s="153"/>
      <c r="AP1087" s="153"/>
      <c r="AQ1087" s="153"/>
      <c r="AR1087" s="153"/>
      <c r="AS1087" s="153"/>
      <c r="AT1087" s="153"/>
      <c r="AU1087" s="153"/>
      <c r="AV1087" s="153"/>
      <c r="AW1087" s="153"/>
      <c r="AX1087" s="153"/>
      <c r="AY1087" s="153"/>
      <c r="AZ1087" s="153"/>
      <c r="BA1087" s="153"/>
      <c r="BB1087" s="153"/>
      <c r="BC1087" s="153"/>
      <c r="BD1087" s="153"/>
      <c r="BE1087" s="153"/>
      <c r="BF1087" s="153"/>
      <c r="BG1087" s="153"/>
      <c r="BH1087" s="153"/>
      <c r="BI1087" s="153"/>
      <c r="BJ1087" s="153"/>
      <c r="BK1087" s="153"/>
      <c r="BL1087" s="153"/>
      <c r="BM1087" s="154"/>
      <c r="BN1087" s="154"/>
      <c r="BO1087" s="154"/>
      <c r="BP1087" s="154"/>
      <c r="BQ1087" s="154"/>
      <c r="BR1087" s="154"/>
      <c r="BS1087" s="154"/>
      <c r="BT1087" s="154"/>
      <c r="BU1087" s="154"/>
      <c r="BV1087" s="154"/>
    </row>
    <row r="1088" spans="9:74" s="168" customFormat="1">
      <c r="I1088" s="196"/>
      <c r="J1088" s="201"/>
      <c r="L1088" s="170"/>
      <c r="M1088" s="171"/>
      <c r="N1088" s="171"/>
      <c r="O1088" s="171"/>
      <c r="P1088" s="172"/>
      <c r="Q1088" s="172"/>
      <c r="R1088" s="174"/>
      <c r="S1088" s="173"/>
      <c r="T1088" s="173"/>
      <c r="U1088" s="174"/>
      <c r="V1088" s="171"/>
      <c r="W1088" s="174"/>
      <c r="X1088" s="201"/>
      <c r="Y1088" s="153"/>
      <c r="Z1088" s="153"/>
      <c r="AA1088" s="153"/>
      <c r="AB1088" s="153"/>
      <c r="AC1088" s="153"/>
      <c r="AD1088" s="153"/>
      <c r="AE1088" s="153"/>
      <c r="AF1088" s="153"/>
      <c r="AG1088" s="153"/>
      <c r="AH1088" s="153"/>
      <c r="AI1088" s="153"/>
      <c r="AJ1088" s="153"/>
      <c r="AK1088" s="153"/>
      <c r="AL1088" s="153"/>
      <c r="AM1088" s="153"/>
      <c r="AN1088" s="153"/>
      <c r="AO1088" s="153"/>
      <c r="AP1088" s="153"/>
      <c r="AQ1088" s="153"/>
      <c r="AR1088" s="153"/>
      <c r="AS1088" s="153"/>
      <c r="AT1088" s="153"/>
      <c r="AU1088" s="153"/>
      <c r="AV1088" s="153"/>
      <c r="AW1088" s="153"/>
      <c r="AX1088" s="153"/>
      <c r="AY1088" s="153"/>
      <c r="AZ1088" s="153"/>
      <c r="BA1088" s="153"/>
      <c r="BB1088" s="153"/>
      <c r="BC1088" s="153"/>
      <c r="BD1088" s="153"/>
      <c r="BE1088" s="153"/>
      <c r="BF1088" s="153"/>
      <c r="BG1088" s="153"/>
      <c r="BH1088" s="153"/>
      <c r="BI1088" s="153"/>
      <c r="BJ1088" s="153"/>
      <c r="BK1088" s="153"/>
      <c r="BL1088" s="153"/>
      <c r="BM1088" s="154"/>
      <c r="BN1088" s="154"/>
      <c r="BO1088" s="154"/>
      <c r="BP1088" s="154"/>
      <c r="BQ1088" s="154"/>
      <c r="BR1088" s="154"/>
      <c r="BS1088" s="154"/>
      <c r="BT1088" s="154"/>
      <c r="BU1088" s="154"/>
      <c r="BV1088" s="154"/>
    </row>
    <row r="1089" spans="9:74" s="168" customFormat="1">
      <c r="I1089" s="196"/>
      <c r="J1089" s="201"/>
      <c r="L1089" s="170"/>
      <c r="M1089" s="171"/>
      <c r="N1089" s="171"/>
      <c r="O1089" s="171"/>
      <c r="P1089" s="172"/>
      <c r="Q1089" s="172"/>
      <c r="R1089" s="174"/>
      <c r="S1089" s="173"/>
      <c r="T1089" s="173"/>
      <c r="U1089" s="174"/>
      <c r="V1089" s="171"/>
      <c r="W1089" s="174"/>
      <c r="X1089" s="201"/>
      <c r="Y1089" s="153"/>
      <c r="Z1089" s="153"/>
      <c r="AA1089" s="153"/>
      <c r="AB1089" s="153"/>
      <c r="AC1089" s="153"/>
      <c r="AD1089" s="153"/>
      <c r="AE1089" s="153"/>
      <c r="AF1089" s="153"/>
      <c r="AG1089" s="153"/>
      <c r="AH1089" s="153"/>
      <c r="AI1089" s="153"/>
      <c r="AJ1089" s="153"/>
      <c r="AK1089" s="153"/>
      <c r="AL1089" s="153"/>
      <c r="AM1089" s="153"/>
      <c r="AN1089" s="153"/>
      <c r="AO1089" s="153"/>
      <c r="AP1089" s="153"/>
      <c r="AQ1089" s="153"/>
      <c r="AR1089" s="153"/>
      <c r="AS1089" s="153"/>
      <c r="AT1089" s="153"/>
      <c r="AU1089" s="153"/>
      <c r="AV1089" s="153"/>
      <c r="AW1089" s="153"/>
      <c r="AX1089" s="153"/>
      <c r="AY1089" s="153"/>
      <c r="AZ1089" s="153"/>
      <c r="BA1089" s="153"/>
      <c r="BB1089" s="153"/>
      <c r="BC1089" s="153"/>
      <c r="BD1089" s="153"/>
      <c r="BE1089" s="153"/>
      <c r="BF1089" s="153"/>
      <c r="BG1089" s="153"/>
      <c r="BH1089" s="153"/>
      <c r="BI1089" s="153"/>
      <c r="BJ1089" s="153"/>
      <c r="BK1089" s="153"/>
      <c r="BL1089" s="153"/>
      <c r="BM1089" s="154"/>
      <c r="BN1089" s="154"/>
      <c r="BO1089" s="154"/>
      <c r="BP1089" s="154"/>
      <c r="BQ1089" s="154"/>
      <c r="BR1089" s="154"/>
      <c r="BS1089" s="154"/>
      <c r="BT1089" s="154"/>
      <c r="BU1089" s="154"/>
      <c r="BV1089" s="154"/>
    </row>
    <row r="1090" spans="9:74" s="168" customFormat="1">
      <c r="I1090" s="196"/>
      <c r="J1090" s="201"/>
      <c r="L1090" s="170"/>
      <c r="M1090" s="171"/>
      <c r="N1090" s="171"/>
      <c r="O1090" s="171"/>
      <c r="P1090" s="172"/>
      <c r="Q1090" s="172"/>
      <c r="R1090" s="174"/>
      <c r="S1090" s="173"/>
      <c r="T1090" s="173"/>
      <c r="U1090" s="174"/>
      <c r="V1090" s="171"/>
      <c r="W1090" s="174"/>
      <c r="X1090" s="201"/>
      <c r="Y1090" s="153"/>
      <c r="Z1090" s="153"/>
      <c r="AA1090" s="153"/>
      <c r="AB1090" s="153"/>
      <c r="AC1090" s="153"/>
      <c r="AD1090" s="153"/>
      <c r="AE1090" s="153"/>
      <c r="AF1090" s="153"/>
      <c r="AG1090" s="153"/>
      <c r="AH1090" s="153"/>
      <c r="AI1090" s="153"/>
      <c r="AJ1090" s="153"/>
      <c r="AK1090" s="153"/>
      <c r="AL1090" s="153"/>
      <c r="AM1090" s="153"/>
      <c r="AN1090" s="153"/>
      <c r="AO1090" s="153"/>
      <c r="AP1090" s="153"/>
      <c r="AQ1090" s="153"/>
      <c r="AR1090" s="153"/>
      <c r="AS1090" s="153"/>
      <c r="AT1090" s="153"/>
      <c r="AU1090" s="153"/>
      <c r="AV1090" s="153"/>
      <c r="AW1090" s="153"/>
      <c r="AX1090" s="153"/>
      <c r="AY1090" s="153"/>
      <c r="AZ1090" s="153"/>
      <c r="BA1090" s="153"/>
      <c r="BB1090" s="153"/>
      <c r="BC1090" s="153"/>
      <c r="BD1090" s="153"/>
      <c r="BE1090" s="153"/>
      <c r="BF1090" s="153"/>
      <c r="BG1090" s="153"/>
      <c r="BH1090" s="153"/>
      <c r="BI1090" s="153"/>
      <c r="BJ1090" s="153"/>
      <c r="BK1090" s="153"/>
      <c r="BL1090" s="153"/>
      <c r="BM1090" s="154"/>
      <c r="BN1090" s="154"/>
      <c r="BO1090" s="154"/>
      <c r="BP1090" s="154"/>
      <c r="BQ1090" s="154"/>
      <c r="BR1090" s="154"/>
      <c r="BS1090" s="154"/>
      <c r="BT1090" s="154"/>
      <c r="BU1090" s="154"/>
      <c r="BV1090" s="154"/>
    </row>
    <row r="1091" spans="9:74" s="168" customFormat="1">
      <c r="I1091" s="196"/>
      <c r="J1091" s="201"/>
      <c r="L1091" s="170"/>
      <c r="M1091" s="171"/>
      <c r="N1091" s="171"/>
      <c r="O1091" s="171"/>
      <c r="P1091" s="172"/>
      <c r="Q1091" s="172"/>
      <c r="R1091" s="174"/>
      <c r="S1091" s="173"/>
      <c r="T1091" s="173"/>
      <c r="U1091" s="174"/>
      <c r="V1091" s="171"/>
      <c r="W1091" s="174"/>
      <c r="X1091" s="201"/>
      <c r="Y1091" s="153"/>
      <c r="Z1091" s="153"/>
      <c r="AA1091" s="153"/>
      <c r="AB1091" s="153"/>
      <c r="AC1091" s="153"/>
      <c r="AD1091" s="153"/>
      <c r="AE1091" s="153"/>
      <c r="AF1091" s="153"/>
      <c r="AG1091" s="153"/>
      <c r="AH1091" s="153"/>
      <c r="AI1091" s="153"/>
      <c r="AJ1091" s="153"/>
      <c r="AK1091" s="153"/>
      <c r="AL1091" s="153"/>
      <c r="AM1091" s="153"/>
      <c r="AN1091" s="153"/>
      <c r="AO1091" s="153"/>
      <c r="AP1091" s="153"/>
      <c r="AQ1091" s="153"/>
      <c r="AR1091" s="153"/>
      <c r="AS1091" s="153"/>
      <c r="AT1091" s="153"/>
      <c r="AU1091" s="153"/>
      <c r="AV1091" s="153"/>
      <c r="AW1091" s="153"/>
      <c r="AX1091" s="153"/>
      <c r="AY1091" s="153"/>
      <c r="AZ1091" s="153"/>
      <c r="BA1091" s="153"/>
      <c r="BB1091" s="153"/>
      <c r="BC1091" s="153"/>
      <c r="BD1091" s="153"/>
      <c r="BE1091" s="153"/>
      <c r="BF1091" s="153"/>
      <c r="BG1091" s="153"/>
      <c r="BH1091" s="153"/>
      <c r="BI1091" s="153"/>
      <c r="BJ1091" s="153"/>
      <c r="BK1091" s="153"/>
      <c r="BL1091" s="153"/>
      <c r="BM1091" s="154"/>
      <c r="BN1091" s="154"/>
      <c r="BO1091" s="154"/>
      <c r="BP1091" s="154"/>
      <c r="BQ1091" s="154"/>
      <c r="BR1091" s="154"/>
      <c r="BS1091" s="154"/>
      <c r="BT1091" s="154"/>
      <c r="BU1091" s="154"/>
      <c r="BV1091" s="154"/>
    </row>
    <row r="1092" spans="9:74" s="168" customFormat="1">
      <c r="I1092" s="196"/>
      <c r="J1092" s="201"/>
      <c r="L1092" s="170"/>
      <c r="M1092" s="171"/>
      <c r="N1092" s="171"/>
      <c r="O1092" s="171"/>
      <c r="P1092" s="172"/>
      <c r="Q1092" s="172"/>
      <c r="R1092" s="174"/>
      <c r="S1092" s="173"/>
      <c r="T1092" s="173"/>
      <c r="U1092" s="174"/>
      <c r="V1092" s="171"/>
      <c r="W1092" s="174"/>
      <c r="X1092" s="201"/>
      <c r="Y1092" s="153"/>
      <c r="Z1092" s="153"/>
      <c r="AA1092" s="153"/>
      <c r="AB1092" s="153"/>
      <c r="AC1092" s="153"/>
      <c r="AD1092" s="153"/>
      <c r="AE1092" s="153"/>
      <c r="AF1092" s="153"/>
      <c r="AG1092" s="153"/>
      <c r="AH1092" s="153"/>
      <c r="AI1092" s="153"/>
      <c r="AJ1092" s="153"/>
      <c r="AK1092" s="153"/>
      <c r="AL1092" s="153"/>
      <c r="AM1092" s="153"/>
      <c r="AN1092" s="153"/>
      <c r="AO1092" s="153"/>
      <c r="AP1092" s="153"/>
      <c r="AQ1092" s="153"/>
      <c r="AR1092" s="153"/>
      <c r="AS1092" s="153"/>
      <c r="AT1092" s="153"/>
      <c r="AU1092" s="153"/>
      <c r="AV1092" s="153"/>
      <c r="AW1092" s="153"/>
      <c r="AX1092" s="153"/>
      <c r="AY1092" s="153"/>
      <c r="AZ1092" s="153"/>
      <c r="BA1092" s="153"/>
      <c r="BB1092" s="153"/>
      <c r="BC1092" s="153"/>
      <c r="BD1092" s="153"/>
      <c r="BE1092" s="153"/>
      <c r="BF1092" s="153"/>
      <c r="BG1092" s="153"/>
      <c r="BH1092" s="153"/>
      <c r="BI1092" s="153"/>
      <c r="BJ1092" s="153"/>
      <c r="BK1092" s="153"/>
      <c r="BL1092" s="153"/>
      <c r="BM1092" s="154"/>
      <c r="BN1092" s="154"/>
      <c r="BO1092" s="154"/>
      <c r="BP1092" s="154"/>
      <c r="BQ1092" s="154"/>
      <c r="BR1092" s="154"/>
      <c r="BS1092" s="154"/>
      <c r="BT1092" s="154"/>
      <c r="BU1092" s="154"/>
      <c r="BV1092" s="154"/>
    </row>
    <row r="1093" spans="9:74" s="168" customFormat="1">
      <c r="I1093" s="196"/>
      <c r="J1093" s="201"/>
      <c r="L1093" s="170"/>
      <c r="M1093" s="171"/>
      <c r="N1093" s="171"/>
      <c r="O1093" s="171"/>
      <c r="P1093" s="172"/>
      <c r="Q1093" s="172"/>
      <c r="R1093" s="174"/>
      <c r="S1093" s="173"/>
      <c r="T1093" s="173"/>
      <c r="U1093" s="174"/>
      <c r="V1093" s="171"/>
      <c r="W1093" s="174"/>
      <c r="X1093" s="201"/>
      <c r="Y1093" s="153"/>
      <c r="Z1093" s="153"/>
      <c r="AA1093" s="153"/>
      <c r="AB1093" s="153"/>
      <c r="AC1093" s="153"/>
      <c r="AD1093" s="153"/>
      <c r="AE1093" s="153"/>
      <c r="AF1093" s="153"/>
      <c r="AG1093" s="153"/>
      <c r="AH1093" s="153"/>
      <c r="AI1093" s="153"/>
      <c r="AJ1093" s="153"/>
      <c r="AK1093" s="153"/>
      <c r="AL1093" s="153"/>
      <c r="AM1093" s="153"/>
      <c r="AN1093" s="153"/>
      <c r="AO1093" s="153"/>
      <c r="AP1093" s="153"/>
      <c r="AQ1093" s="153"/>
      <c r="AR1093" s="153"/>
      <c r="AS1093" s="153"/>
      <c r="AT1093" s="153"/>
      <c r="AU1093" s="153"/>
      <c r="AV1093" s="153"/>
      <c r="AW1093" s="153"/>
      <c r="AX1093" s="153"/>
      <c r="AY1093" s="153"/>
      <c r="AZ1093" s="153"/>
      <c r="BA1093" s="153"/>
      <c r="BB1093" s="153"/>
      <c r="BC1093" s="153"/>
      <c r="BD1093" s="153"/>
      <c r="BE1093" s="153"/>
      <c r="BF1093" s="153"/>
      <c r="BG1093" s="153"/>
      <c r="BH1093" s="153"/>
      <c r="BI1093" s="153"/>
      <c r="BJ1093" s="153"/>
      <c r="BK1093" s="153"/>
      <c r="BL1093" s="153"/>
      <c r="BM1093" s="154"/>
      <c r="BN1093" s="154"/>
      <c r="BO1093" s="154"/>
      <c r="BP1093" s="154"/>
      <c r="BQ1093" s="154"/>
      <c r="BR1093" s="154"/>
      <c r="BS1093" s="154"/>
      <c r="BT1093" s="154"/>
      <c r="BU1093" s="154"/>
      <c r="BV1093" s="154"/>
    </row>
    <row r="1094" spans="9:74" s="168" customFormat="1">
      <c r="I1094" s="196"/>
      <c r="J1094" s="201"/>
      <c r="L1094" s="170"/>
      <c r="M1094" s="171"/>
      <c r="N1094" s="171"/>
      <c r="O1094" s="171"/>
      <c r="P1094" s="172"/>
      <c r="Q1094" s="172"/>
      <c r="R1094" s="174"/>
      <c r="S1094" s="173"/>
      <c r="T1094" s="173"/>
      <c r="U1094" s="174"/>
      <c r="V1094" s="171"/>
      <c r="W1094" s="174"/>
      <c r="X1094" s="201"/>
      <c r="Y1094" s="153"/>
      <c r="Z1094" s="153"/>
      <c r="AA1094" s="153"/>
      <c r="AB1094" s="153"/>
      <c r="AC1094" s="153"/>
      <c r="AD1094" s="153"/>
      <c r="AE1094" s="153"/>
      <c r="AF1094" s="153"/>
      <c r="AG1094" s="153"/>
      <c r="AH1094" s="153"/>
      <c r="AI1094" s="153"/>
      <c r="AJ1094" s="153"/>
      <c r="AK1094" s="153"/>
      <c r="AL1094" s="153"/>
      <c r="AM1094" s="153"/>
      <c r="AN1094" s="153"/>
      <c r="AO1094" s="153"/>
      <c r="AP1094" s="153"/>
      <c r="AQ1094" s="153"/>
      <c r="AR1094" s="153"/>
      <c r="AS1094" s="153"/>
      <c r="AT1094" s="153"/>
      <c r="AU1094" s="153"/>
      <c r="AV1094" s="153"/>
      <c r="AW1094" s="153"/>
      <c r="AX1094" s="153"/>
      <c r="AY1094" s="153"/>
      <c r="AZ1094" s="153"/>
      <c r="BA1094" s="153"/>
      <c r="BB1094" s="153"/>
      <c r="BC1094" s="153"/>
      <c r="BD1094" s="153"/>
      <c r="BE1094" s="153"/>
      <c r="BF1094" s="153"/>
      <c r="BG1094" s="153"/>
      <c r="BH1094" s="153"/>
      <c r="BI1094" s="153"/>
      <c r="BJ1094" s="153"/>
      <c r="BK1094" s="153"/>
      <c r="BL1094" s="153"/>
      <c r="BM1094" s="154"/>
      <c r="BN1094" s="154"/>
      <c r="BO1094" s="154"/>
      <c r="BP1094" s="154"/>
      <c r="BQ1094" s="154"/>
      <c r="BR1094" s="154"/>
      <c r="BS1094" s="154"/>
      <c r="BT1094" s="154"/>
      <c r="BU1094" s="154"/>
      <c r="BV1094" s="154"/>
    </row>
    <row r="1095" spans="9:74" s="168" customFormat="1">
      <c r="I1095" s="196"/>
      <c r="J1095" s="201"/>
      <c r="L1095" s="170"/>
      <c r="M1095" s="171"/>
      <c r="N1095" s="171"/>
      <c r="O1095" s="171"/>
      <c r="P1095" s="172"/>
      <c r="Q1095" s="172"/>
      <c r="R1095" s="174"/>
      <c r="S1095" s="173"/>
      <c r="T1095" s="173"/>
      <c r="U1095" s="174"/>
      <c r="V1095" s="171"/>
      <c r="W1095" s="174"/>
      <c r="X1095" s="201"/>
      <c r="Y1095" s="153"/>
      <c r="Z1095" s="153"/>
      <c r="AA1095" s="153"/>
      <c r="AB1095" s="153"/>
      <c r="AC1095" s="153"/>
      <c r="AD1095" s="153"/>
      <c r="AE1095" s="153"/>
      <c r="AF1095" s="153"/>
      <c r="AG1095" s="153"/>
      <c r="AH1095" s="153"/>
      <c r="AI1095" s="153"/>
      <c r="AJ1095" s="153"/>
      <c r="AK1095" s="153"/>
      <c r="AL1095" s="153"/>
      <c r="AM1095" s="153"/>
      <c r="AN1095" s="153"/>
      <c r="AO1095" s="153"/>
      <c r="AP1095" s="153"/>
      <c r="AQ1095" s="153"/>
      <c r="AR1095" s="153"/>
      <c r="AS1095" s="153"/>
      <c r="AT1095" s="153"/>
      <c r="AU1095" s="153"/>
      <c r="AV1095" s="153"/>
      <c r="AW1095" s="153"/>
      <c r="AX1095" s="153"/>
      <c r="AY1095" s="153"/>
      <c r="AZ1095" s="153"/>
      <c r="BA1095" s="153"/>
      <c r="BB1095" s="153"/>
      <c r="BC1095" s="153"/>
      <c r="BD1095" s="153"/>
      <c r="BE1095" s="153"/>
      <c r="BF1095" s="153"/>
      <c r="BG1095" s="153"/>
      <c r="BH1095" s="153"/>
      <c r="BI1095" s="153"/>
      <c r="BJ1095" s="153"/>
      <c r="BK1095" s="153"/>
      <c r="BL1095" s="153"/>
      <c r="BM1095" s="154"/>
      <c r="BN1095" s="154"/>
      <c r="BO1095" s="154"/>
      <c r="BP1095" s="154"/>
      <c r="BQ1095" s="154"/>
      <c r="BR1095" s="154"/>
      <c r="BS1095" s="154"/>
      <c r="BT1095" s="154"/>
      <c r="BU1095" s="154"/>
      <c r="BV1095" s="154"/>
    </row>
    <row r="1096" spans="9:74" s="168" customFormat="1">
      <c r="I1096" s="196"/>
      <c r="J1096" s="201"/>
      <c r="L1096" s="170"/>
      <c r="M1096" s="171"/>
      <c r="N1096" s="171"/>
      <c r="O1096" s="171"/>
      <c r="P1096" s="172"/>
      <c r="Q1096" s="172"/>
      <c r="R1096" s="174"/>
      <c r="S1096" s="173"/>
      <c r="T1096" s="173"/>
      <c r="U1096" s="174"/>
      <c r="V1096" s="171"/>
      <c r="W1096" s="174"/>
      <c r="X1096" s="201"/>
      <c r="Y1096" s="153"/>
      <c r="Z1096" s="153"/>
      <c r="AA1096" s="153"/>
      <c r="AB1096" s="153"/>
      <c r="AC1096" s="153"/>
      <c r="AD1096" s="153"/>
      <c r="AE1096" s="153"/>
      <c r="AF1096" s="153"/>
      <c r="AG1096" s="153"/>
      <c r="AH1096" s="153"/>
      <c r="AI1096" s="153"/>
      <c r="AJ1096" s="153"/>
      <c r="AK1096" s="153"/>
      <c r="AL1096" s="153"/>
      <c r="AM1096" s="153"/>
      <c r="AN1096" s="153"/>
      <c r="AO1096" s="153"/>
      <c r="AP1096" s="153"/>
      <c r="AQ1096" s="153"/>
      <c r="AR1096" s="153"/>
      <c r="AS1096" s="153"/>
      <c r="AT1096" s="153"/>
      <c r="AU1096" s="153"/>
      <c r="AV1096" s="153"/>
      <c r="AW1096" s="153"/>
      <c r="AX1096" s="153"/>
      <c r="AY1096" s="153"/>
      <c r="AZ1096" s="153"/>
      <c r="BA1096" s="153"/>
      <c r="BB1096" s="153"/>
      <c r="BC1096" s="153"/>
      <c r="BD1096" s="153"/>
      <c r="BE1096" s="153"/>
      <c r="BF1096" s="153"/>
      <c r="BG1096" s="153"/>
      <c r="BH1096" s="153"/>
      <c r="BI1096" s="153"/>
      <c r="BJ1096" s="153"/>
      <c r="BK1096" s="153"/>
      <c r="BL1096" s="153"/>
      <c r="BM1096" s="154"/>
      <c r="BN1096" s="154"/>
      <c r="BO1096" s="154"/>
      <c r="BP1096" s="154"/>
      <c r="BQ1096" s="154"/>
      <c r="BR1096" s="154"/>
      <c r="BS1096" s="154"/>
      <c r="BT1096" s="154"/>
      <c r="BU1096" s="154"/>
      <c r="BV1096" s="154"/>
    </row>
    <row r="1097" spans="9:74" s="168" customFormat="1">
      <c r="I1097" s="196"/>
      <c r="J1097" s="201"/>
      <c r="L1097" s="170"/>
      <c r="M1097" s="171"/>
      <c r="N1097" s="171"/>
      <c r="O1097" s="171"/>
      <c r="P1097" s="172"/>
      <c r="Q1097" s="172"/>
      <c r="R1097" s="174"/>
      <c r="S1097" s="173"/>
      <c r="T1097" s="173"/>
      <c r="U1097" s="174"/>
      <c r="V1097" s="171"/>
      <c r="W1097" s="174"/>
      <c r="X1097" s="201"/>
      <c r="Y1097" s="153"/>
      <c r="Z1097" s="153"/>
      <c r="AA1097" s="153"/>
      <c r="AB1097" s="153"/>
      <c r="AC1097" s="153"/>
      <c r="AD1097" s="153"/>
      <c r="AE1097" s="153"/>
      <c r="AF1097" s="153"/>
      <c r="AG1097" s="153"/>
      <c r="AH1097" s="153"/>
      <c r="AI1097" s="153"/>
      <c r="AJ1097" s="153"/>
      <c r="AK1097" s="153"/>
      <c r="AL1097" s="153"/>
      <c r="AM1097" s="153"/>
      <c r="AN1097" s="153"/>
      <c r="AO1097" s="153"/>
      <c r="AP1097" s="153"/>
      <c r="AQ1097" s="153"/>
      <c r="AR1097" s="153"/>
      <c r="AS1097" s="153"/>
      <c r="AT1097" s="153"/>
      <c r="AU1097" s="153"/>
      <c r="AV1097" s="153"/>
      <c r="AW1097" s="153"/>
      <c r="AX1097" s="153"/>
      <c r="AY1097" s="153"/>
      <c r="AZ1097" s="153"/>
      <c r="BA1097" s="153"/>
      <c r="BB1097" s="153"/>
      <c r="BC1097" s="153"/>
      <c r="BD1097" s="153"/>
      <c r="BE1097" s="153"/>
      <c r="BF1097" s="153"/>
      <c r="BG1097" s="153"/>
      <c r="BH1097" s="153"/>
      <c r="BI1097" s="153"/>
      <c r="BJ1097" s="153"/>
      <c r="BK1097" s="153"/>
      <c r="BL1097" s="153"/>
      <c r="BM1097" s="154"/>
      <c r="BN1097" s="154"/>
      <c r="BO1097" s="154"/>
      <c r="BP1097" s="154"/>
      <c r="BQ1097" s="154"/>
      <c r="BR1097" s="154"/>
      <c r="BS1097" s="154"/>
      <c r="BT1097" s="154"/>
      <c r="BU1097" s="154"/>
      <c r="BV1097" s="154"/>
    </row>
    <row r="1098" spans="9:74" s="168" customFormat="1">
      <c r="I1098" s="196"/>
      <c r="J1098" s="201"/>
      <c r="L1098" s="170"/>
      <c r="M1098" s="171"/>
      <c r="N1098" s="171"/>
      <c r="O1098" s="171"/>
      <c r="P1098" s="172"/>
      <c r="Q1098" s="172"/>
      <c r="R1098" s="174"/>
      <c r="S1098" s="173"/>
      <c r="T1098" s="173"/>
      <c r="U1098" s="174"/>
      <c r="V1098" s="171"/>
      <c r="W1098" s="174"/>
      <c r="X1098" s="201"/>
      <c r="Y1098" s="153"/>
      <c r="Z1098" s="153"/>
      <c r="AA1098" s="153"/>
      <c r="AB1098" s="153"/>
      <c r="AC1098" s="153"/>
      <c r="AD1098" s="153"/>
      <c r="AE1098" s="153"/>
      <c r="AF1098" s="153"/>
      <c r="AG1098" s="153"/>
      <c r="AH1098" s="153"/>
      <c r="AI1098" s="153"/>
      <c r="AJ1098" s="153"/>
      <c r="AK1098" s="153"/>
      <c r="AL1098" s="153"/>
      <c r="AM1098" s="153"/>
      <c r="AN1098" s="153"/>
      <c r="AO1098" s="153"/>
      <c r="AP1098" s="153"/>
      <c r="AQ1098" s="153"/>
      <c r="AR1098" s="153"/>
      <c r="AS1098" s="153"/>
      <c r="AT1098" s="153"/>
      <c r="AU1098" s="153"/>
      <c r="AV1098" s="153"/>
      <c r="AW1098" s="153"/>
      <c r="AX1098" s="153"/>
      <c r="AY1098" s="153"/>
      <c r="AZ1098" s="153"/>
      <c r="BA1098" s="153"/>
      <c r="BB1098" s="153"/>
      <c r="BC1098" s="153"/>
      <c r="BD1098" s="153"/>
      <c r="BE1098" s="153"/>
      <c r="BF1098" s="153"/>
      <c r="BG1098" s="153"/>
      <c r="BH1098" s="153"/>
      <c r="BI1098" s="153"/>
      <c r="BJ1098" s="153"/>
      <c r="BK1098" s="153"/>
      <c r="BL1098" s="153"/>
      <c r="BM1098" s="154"/>
      <c r="BN1098" s="154"/>
      <c r="BO1098" s="154"/>
      <c r="BP1098" s="154"/>
      <c r="BQ1098" s="154"/>
      <c r="BR1098" s="154"/>
      <c r="BS1098" s="154"/>
      <c r="BT1098" s="154"/>
      <c r="BU1098" s="154"/>
      <c r="BV1098" s="154"/>
    </row>
    <row r="1099" spans="9:74" s="168" customFormat="1">
      <c r="I1099" s="196"/>
      <c r="J1099" s="201"/>
      <c r="L1099" s="170"/>
      <c r="M1099" s="171"/>
      <c r="N1099" s="171"/>
      <c r="O1099" s="171"/>
      <c r="P1099" s="172"/>
      <c r="Q1099" s="172"/>
      <c r="R1099" s="174"/>
      <c r="S1099" s="173"/>
      <c r="T1099" s="173"/>
      <c r="U1099" s="174"/>
      <c r="V1099" s="171"/>
      <c r="W1099" s="174"/>
      <c r="X1099" s="201"/>
      <c r="Y1099" s="153"/>
      <c r="Z1099" s="153"/>
      <c r="AA1099" s="153"/>
      <c r="AB1099" s="153"/>
      <c r="AC1099" s="153"/>
      <c r="AD1099" s="153"/>
      <c r="AE1099" s="153"/>
      <c r="AF1099" s="153"/>
      <c r="AG1099" s="153"/>
      <c r="AH1099" s="153"/>
      <c r="AI1099" s="153"/>
      <c r="AJ1099" s="153"/>
      <c r="AK1099" s="153"/>
      <c r="AL1099" s="153"/>
      <c r="AM1099" s="153"/>
      <c r="AN1099" s="153"/>
      <c r="AO1099" s="153"/>
      <c r="AP1099" s="153"/>
      <c r="AQ1099" s="153"/>
      <c r="AR1099" s="153"/>
      <c r="AS1099" s="153"/>
      <c r="AT1099" s="153"/>
      <c r="AU1099" s="153"/>
      <c r="AV1099" s="153"/>
      <c r="AW1099" s="153"/>
      <c r="AX1099" s="153"/>
      <c r="AY1099" s="153"/>
      <c r="AZ1099" s="153"/>
      <c r="BA1099" s="153"/>
      <c r="BB1099" s="153"/>
      <c r="BC1099" s="153"/>
      <c r="BD1099" s="153"/>
      <c r="BE1099" s="153"/>
      <c r="BF1099" s="153"/>
      <c r="BG1099" s="153"/>
      <c r="BH1099" s="153"/>
      <c r="BI1099" s="153"/>
      <c r="BJ1099" s="153"/>
      <c r="BK1099" s="153"/>
      <c r="BL1099" s="153"/>
      <c r="BM1099" s="154"/>
      <c r="BN1099" s="154"/>
      <c r="BO1099" s="154"/>
      <c r="BP1099" s="154"/>
      <c r="BQ1099" s="154"/>
      <c r="BR1099" s="154"/>
      <c r="BS1099" s="154"/>
      <c r="BT1099" s="154"/>
      <c r="BU1099" s="154"/>
      <c r="BV1099" s="154"/>
    </row>
    <row r="1100" spans="9:74" s="168" customFormat="1">
      <c r="I1100" s="196"/>
      <c r="J1100" s="201"/>
      <c r="L1100" s="170"/>
      <c r="M1100" s="171"/>
      <c r="N1100" s="171"/>
      <c r="O1100" s="171"/>
      <c r="P1100" s="172"/>
      <c r="Q1100" s="172"/>
      <c r="R1100" s="174"/>
      <c r="S1100" s="173"/>
      <c r="T1100" s="173"/>
      <c r="U1100" s="174"/>
      <c r="V1100" s="171"/>
      <c r="W1100" s="174"/>
      <c r="X1100" s="201"/>
      <c r="Y1100" s="153"/>
      <c r="Z1100" s="153"/>
      <c r="AA1100" s="153"/>
      <c r="AB1100" s="153"/>
      <c r="AC1100" s="153"/>
      <c r="AD1100" s="153"/>
      <c r="AE1100" s="153"/>
      <c r="AF1100" s="153"/>
      <c r="AG1100" s="153"/>
      <c r="AH1100" s="153"/>
      <c r="AI1100" s="153"/>
      <c r="AJ1100" s="153"/>
      <c r="AK1100" s="153"/>
      <c r="AL1100" s="153"/>
      <c r="AM1100" s="153"/>
      <c r="AN1100" s="153"/>
      <c r="AO1100" s="153"/>
      <c r="AP1100" s="153"/>
      <c r="AQ1100" s="153"/>
      <c r="AR1100" s="153"/>
      <c r="AS1100" s="153"/>
      <c r="AT1100" s="153"/>
      <c r="AU1100" s="153"/>
      <c r="AV1100" s="153"/>
      <c r="AW1100" s="153"/>
      <c r="AX1100" s="153"/>
      <c r="AY1100" s="153"/>
      <c r="AZ1100" s="153"/>
      <c r="BA1100" s="153"/>
      <c r="BB1100" s="153"/>
      <c r="BC1100" s="153"/>
      <c r="BD1100" s="153"/>
      <c r="BE1100" s="153"/>
      <c r="BF1100" s="153"/>
      <c r="BG1100" s="153"/>
      <c r="BH1100" s="153"/>
      <c r="BI1100" s="153"/>
      <c r="BJ1100" s="153"/>
      <c r="BK1100" s="153"/>
      <c r="BL1100" s="153"/>
      <c r="BM1100" s="154"/>
      <c r="BN1100" s="154"/>
      <c r="BO1100" s="154"/>
      <c r="BP1100" s="154"/>
      <c r="BQ1100" s="154"/>
      <c r="BR1100" s="154"/>
      <c r="BS1100" s="154"/>
      <c r="BT1100" s="154"/>
      <c r="BU1100" s="154"/>
      <c r="BV1100" s="154"/>
    </row>
    <row r="1101" spans="9:74" s="168" customFormat="1">
      <c r="I1101" s="196"/>
      <c r="J1101" s="201"/>
      <c r="L1101" s="170"/>
      <c r="M1101" s="171"/>
      <c r="N1101" s="171"/>
      <c r="O1101" s="171"/>
      <c r="P1101" s="172"/>
      <c r="Q1101" s="172"/>
      <c r="R1101" s="174"/>
      <c r="S1101" s="173"/>
      <c r="T1101" s="173"/>
      <c r="U1101" s="174"/>
      <c r="V1101" s="171"/>
      <c r="W1101" s="174"/>
      <c r="X1101" s="201"/>
      <c r="Y1101" s="153"/>
      <c r="Z1101" s="153"/>
      <c r="AA1101" s="153"/>
      <c r="AB1101" s="153"/>
      <c r="AC1101" s="153"/>
      <c r="AD1101" s="153"/>
      <c r="AE1101" s="153"/>
      <c r="AF1101" s="153"/>
      <c r="AG1101" s="153"/>
      <c r="AH1101" s="153"/>
      <c r="AI1101" s="153"/>
      <c r="AJ1101" s="153"/>
      <c r="AK1101" s="153"/>
      <c r="AL1101" s="153"/>
      <c r="AM1101" s="153"/>
      <c r="AN1101" s="153"/>
      <c r="AO1101" s="153"/>
      <c r="AP1101" s="153"/>
      <c r="AQ1101" s="153"/>
      <c r="AR1101" s="153"/>
      <c r="AS1101" s="153"/>
      <c r="AT1101" s="153"/>
      <c r="AU1101" s="153"/>
      <c r="AV1101" s="153"/>
      <c r="AW1101" s="153"/>
      <c r="AX1101" s="153"/>
      <c r="AY1101" s="153"/>
      <c r="AZ1101" s="153"/>
      <c r="BA1101" s="153"/>
      <c r="BB1101" s="153"/>
      <c r="BC1101" s="153"/>
      <c r="BD1101" s="153"/>
      <c r="BE1101" s="153"/>
      <c r="BF1101" s="153"/>
      <c r="BG1101" s="153"/>
      <c r="BH1101" s="153"/>
      <c r="BI1101" s="153"/>
      <c r="BJ1101" s="153"/>
      <c r="BK1101" s="153"/>
      <c r="BL1101" s="153"/>
      <c r="BM1101" s="154"/>
      <c r="BN1101" s="154"/>
      <c r="BO1101" s="154"/>
      <c r="BP1101" s="154"/>
      <c r="BQ1101" s="154"/>
      <c r="BR1101" s="154"/>
      <c r="BS1101" s="154"/>
      <c r="BT1101" s="154"/>
      <c r="BU1101" s="154"/>
      <c r="BV1101" s="154"/>
    </row>
    <row r="1102" spans="9:74" s="168" customFormat="1">
      <c r="I1102" s="196"/>
      <c r="J1102" s="201"/>
      <c r="L1102" s="170"/>
      <c r="M1102" s="171"/>
      <c r="N1102" s="171"/>
      <c r="O1102" s="171"/>
      <c r="P1102" s="172"/>
      <c r="Q1102" s="172"/>
      <c r="R1102" s="174"/>
      <c r="S1102" s="173"/>
      <c r="T1102" s="173"/>
      <c r="U1102" s="174"/>
      <c r="V1102" s="171"/>
      <c r="W1102" s="174"/>
      <c r="X1102" s="201"/>
      <c r="Y1102" s="153"/>
      <c r="Z1102" s="153"/>
      <c r="AA1102" s="153"/>
      <c r="AB1102" s="153"/>
      <c r="AC1102" s="153"/>
      <c r="AD1102" s="153"/>
      <c r="AE1102" s="153"/>
      <c r="AF1102" s="153"/>
      <c r="AG1102" s="153"/>
      <c r="AH1102" s="153"/>
      <c r="AI1102" s="153"/>
      <c r="AJ1102" s="153"/>
      <c r="AK1102" s="153"/>
      <c r="AL1102" s="153"/>
      <c r="AM1102" s="153"/>
      <c r="AN1102" s="153"/>
      <c r="AO1102" s="153"/>
      <c r="AP1102" s="153"/>
      <c r="AQ1102" s="153"/>
      <c r="AR1102" s="153"/>
      <c r="AS1102" s="153"/>
      <c r="AT1102" s="153"/>
      <c r="AU1102" s="153"/>
      <c r="AV1102" s="153"/>
      <c r="AW1102" s="153"/>
      <c r="AX1102" s="153"/>
      <c r="AY1102" s="153"/>
      <c r="AZ1102" s="153"/>
      <c r="BA1102" s="153"/>
      <c r="BB1102" s="153"/>
      <c r="BC1102" s="153"/>
      <c r="BD1102" s="153"/>
      <c r="BE1102" s="153"/>
      <c r="BF1102" s="153"/>
      <c r="BG1102" s="153"/>
      <c r="BH1102" s="153"/>
      <c r="BI1102" s="153"/>
      <c r="BJ1102" s="153"/>
      <c r="BK1102" s="153"/>
      <c r="BL1102" s="153"/>
      <c r="BM1102" s="154"/>
      <c r="BN1102" s="154"/>
      <c r="BO1102" s="154"/>
      <c r="BP1102" s="154"/>
      <c r="BQ1102" s="154"/>
      <c r="BR1102" s="154"/>
      <c r="BS1102" s="154"/>
      <c r="BT1102" s="154"/>
      <c r="BU1102" s="154"/>
      <c r="BV1102" s="154"/>
    </row>
    <row r="1103" spans="9:74" s="168" customFormat="1">
      <c r="I1103" s="196"/>
      <c r="J1103" s="201"/>
      <c r="L1103" s="170"/>
      <c r="M1103" s="171"/>
      <c r="N1103" s="171"/>
      <c r="O1103" s="171"/>
      <c r="P1103" s="172"/>
      <c r="Q1103" s="172"/>
      <c r="R1103" s="174"/>
      <c r="S1103" s="173"/>
      <c r="T1103" s="173"/>
      <c r="U1103" s="174"/>
      <c r="V1103" s="171"/>
      <c r="W1103" s="174"/>
      <c r="X1103" s="201"/>
      <c r="Y1103" s="153"/>
      <c r="Z1103" s="153"/>
      <c r="AA1103" s="153"/>
      <c r="AB1103" s="153"/>
      <c r="AC1103" s="153"/>
      <c r="AD1103" s="153"/>
      <c r="AE1103" s="153"/>
      <c r="AF1103" s="153"/>
      <c r="AG1103" s="153"/>
      <c r="AH1103" s="153"/>
      <c r="AI1103" s="153"/>
      <c r="AJ1103" s="153"/>
      <c r="AK1103" s="153"/>
      <c r="AL1103" s="153"/>
      <c r="AM1103" s="153"/>
      <c r="AN1103" s="153"/>
      <c r="AO1103" s="153"/>
      <c r="AP1103" s="153"/>
      <c r="AQ1103" s="153"/>
      <c r="AR1103" s="153"/>
      <c r="AS1103" s="153"/>
      <c r="AT1103" s="153"/>
      <c r="AU1103" s="153"/>
      <c r="AV1103" s="153"/>
      <c r="AW1103" s="153"/>
      <c r="AX1103" s="153"/>
      <c r="AY1103" s="153"/>
      <c r="AZ1103" s="153"/>
      <c r="BA1103" s="153"/>
      <c r="BB1103" s="153"/>
      <c r="BC1103" s="153"/>
      <c r="BD1103" s="153"/>
      <c r="BE1103" s="153"/>
      <c r="BF1103" s="153"/>
      <c r="BG1103" s="153"/>
      <c r="BH1103" s="153"/>
      <c r="BI1103" s="153"/>
      <c r="BJ1103" s="153"/>
      <c r="BK1103" s="153"/>
      <c r="BL1103" s="153"/>
      <c r="BM1103" s="154"/>
      <c r="BN1103" s="154"/>
      <c r="BO1103" s="154"/>
      <c r="BP1103" s="154"/>
      <c r="BQ1103" s="154"/>
      <c r="BR1103" s="154"/>
      <c r="BS1103" s="154"/>
      <c r="BT1103" s="154"/>
      <c r="BU1103" s="154"/>
      <c r="BV1103" s="154"/>
    </row>
    <row r="1104" spans="9:74" s="168" customFormat="1">
      <c r="I1104" s="196"/>
      <c r="J1104" s="201"/>
      <c r="L1104" s="170"/>
      <c r="M1104" s="171"/>
      <c r="N1104" s="171"/>
      <c r="O1104" s="171"/>
      <c r="P1104" s="172"/>
      <c r="Q1104" s="172"/>
      <c r="R1104" s="174"/>
      <c r="S1104" s="173"/>
      <c r="T1104" s="173"/>
      <c r="U1104" s="174"/>
      <c r="V1104" s="171"/>
      <c r="W1104" s="174"/>
      <c r="X1104" s="201"/>
      <c r="Y1104" s="153"/>
      <c r="Z1104" s="153"/>
      <c r="AA1104" s="153"/>
      <c r="AB1104" s="153"/>
      <c r="AC1104" s="153"/>
      <c r="AD1104" s="153"/>
      <c r="AE1104" s="153"/>
      <c r="AF1104" s="153"/>
      <c r="AG1104" s="153"/>
      <c r="AH1104" s="153"/>
      <c r="AI1104" s="153"/>
      <c r="AJ1104" s="153"/>
      <c r="AK1104" s="153"/>
      <c r="AL1104" s="153"/>
      <c r="AM1104" s="153"/>
      <c r="AN1104" s="153"/>
      <c r="AO1104" s="153"/>
      <c r="AP1104" s="153"/>
      <c r="AQ1104" s="153"/>
      <c r="AR1104" s="153"/>
      <c r="AS1104" s="153"/>
      <c r="AT1104" s="153"/>
      <c r="AU1104" s="153"/>
      <c r="AV1104" s="153"/>
      <c r="AW1104" s="153"/>
      <c r="AX1104" s="153"/>
      <c r="AY1104" s="153"/>
      <c r="AZ1104" s="153"/>
      <c r="BA1104" s="153"/>
      <c r="BB1104" s="153"/>
      <c r="BC1104" s="153"/>
      <c r="BD1104" s="153"/>
      <c r="BE1104" s="153"/>
      <c r="BF1104" s="153"/>
      <c r="BG1104" s="153"/>
      <c r="BH1104" s="153"/>
      <c r="BI1104" s="153"/>
      <c r="BJ1104" s="153"/>
      <c r="BK1104" s="153"/>
      <c r="BL1104" s="153"/>
      <c r="BM1104" s="154"/>
      <c r="BN1104" s="154"/>
      <c r="BO1104" s="154"/>
      <c r="BP1104" s="154"/>
      <c r="BQ1104" s="154"/>
      <c r="BR1104" s="154"/>
      <c r="BS1104" s="154"/>
      <c r="BT1104" s="154"/>
      <c r="BU1104" s="154"/>
      <c r="BV1104" s="154"/>
    </row>
    <row r="1105" spans="9:74" s="168" customFormat="1">
      <c r="I1105" s="196"/>
      <c r="J1105" s="201"/>
      <c r="L1105" s="170"/>
      <c r="M1105" s="171"/>
      <c r="N1105" s="171"/>
      <c r="O1105" s="171"/>
      <c r="P1105" s="172"/>
      <c r="Q1105" s="172"/>
      <c r="R1105" s="174"/>
      <c r="S1105" s="173"/>
      <c r="T1105" s="173"/>
      <c r="U1105" s="174"/>
      <c r="V1105" s="171"/>
      <c r="W1105" s="174"/>
      <c r="X1105" s="201"/>
      <c r="Y1105" s="153"/>
      <c r="Z1105" s="153"/>
      <c r="AA1105" s="153"/>
      <c r="AB1105" s="153"/>
      <c r="AC1105" s="153"/>
      <c r="AD1105" s="153"/>
      <c r="AE1105" s="153"/>
      <c r="AF1105" s="153"/>
      <c r="AG1105" s="153"/>
      <c r="AH1105" s="153"/>
      <c r="AI1105" s="153"/>
      <c r="AJ1105" s="153"/>
      <c r="AK1105" s="153"/>
      <c r="AL1105" s="153"/>
      <c r="AM1105" s="153"/>
      <c r="AN1105" s="153"/>
      <c r="AO1105" s="153"/>
      <c r="AP1105" s="153"/>
      <c r="AQ1105" s="153"/>
      <c r="AR1105" s="153"/>
      <c r="AS1105" s="153"/>
      <c r="AT1105" s="153"/>
      <c r="AU1105" s="153"/>
      <c r="AV1105" s="153"/>
      <c r="AW1105" s="153"/>
      <c r="AX1105" s="153"/>
      <c r="AY1105" s="153"/>
      <c r="AZ1105" s="153"/>
      <c r="BA1105" s="153"/>
      <c r="BB1105" s="153"/>
      <c r="BC1105" s="153"/>
      <c r="BD1105" s="153"/>
      <c r="BE1105" s="153"/>
      <c r="BF1105" s="153"/>
      <c r="BG1105" s="153"/>
      <c r="BH1105" s="153"/>
      <c r="BI1105" s="153"/>
      <c r="BJ1105" s="153"/>
      <c r="BK1105" s="153"/>
      <c r="BL1105" s="153"/>
      <c r="BM1105" s="154"/>
      <c r="BN1105" s="154"/>
      <c r="BO1105" s="154"/>
      <c r="BP1105" s="154"/>
      <c r="BQ1105" s="154"/>
      <c r="BR1105" s="154"/>
      <c r="BS1105" s="154"/>
      <c r="BT1105" s="154"/>
      <c r="BU1105" s="154"/>
      <c r="BV1105" s="154"/>
    </row>
    <row r="1106" spans="9:74" s="168" customFormat="1">
      <c r="I1106" s="196"/>
      <c r="J1106" s="201"/>
      <c r="L1106" s="170"/>
      <c r="M1106" s="171"/>
      <c r="N1106" s="171"/>
      <c r="O1106" s="171"/>
      <c r="P1106" s="172"/>
      <c r="Q1106" s="172"/>
      <c r="R1106" s="174"/>
      <c r="S1106" s="173"/>
      <c r="T1106" s="173"/>
      <c r="U1106" s="174"/>
      <c r="V1106" s="171"/>
      <c r="W1106" s="174"/>
      <c r="X1106" s="201"/>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4"/>
      <c r="BN1106" s="154"/>
      <c r="BO1106" s="154"/>
      <c r="BP1106" s="154"/>
      <c r="BQ1106" s="154"/>
      <c r="BR1106" s="154"/>
      <c r="BS1106" s="154"/>
      <c r="BT1106" s="154"/>
      <c r="BU1106" s="154"/>
      <c r="BV1106" s="154"/>
    </row>
    <row r="1107" spans="9:74" s="168" customFormat="1">
      <c r="I1107" s="196"/>
      <c r="J1107" s="201"/>
      <c r="L1107" s="170"/>
      <c r="M1107" s="171"/>
      <c r="N1107" s="171"/>
      <c r="O1107" s="171"/>
      <c r="P1107" s="172"/>
      <c r="Q1107" s="172"/>
      <c r="R1107" s="174"/>
      <c r="S1107" s="173"/>
      <c r="T1107" s="173"/>
      <c r="U1107" s="174"/>
      <c r="V1107" s="171"/>
      <c r="W1107" s="174"/>
      <c r="X1107" s="201"/>
      <c r="Y1107" s="153"/>
      <c r="Z1107" s="153"/>
      <c r="AA1107" s="153"/>
      <c r="AB1107" s="153"/>
      <c r="AC1107" s="153"/>
      <c r="AD1107" s="153"/>
      <c r="AE1107" s="153"/>
      <c r="AF1107" s="153"/>
      <c r="AG1107" s="153"/>
      <c r="AH1107" s="153"/>
      <c r="AI1107" s="153"/>
      <c r="AJ1107" s="153"/>
      <c r="AK1107" s="153"/>
      <c r="AL1107" s="153"/>
      <c r="AM1107" s="153"/>
      <c r="AN1107" s="153"/>
      <c r="AO1107" s="153"/>
      <c r="AP1107" s="153"/>
      <c r="AQ1107" s="153"/>
      <c r="AR1107" s="153"/>
      <c r="AS1107" s="153"/>
      <c r="AT1107" s="153"/>
      <c r="AU1107" s="153"/>
      <c r="AV1107" s="153"/>
      <c r="AW1107" s="153"/>
      <c r="AX1107" s="153"/>
      <c r="AY1107" s="153"/>
      <c r="AZ1107" s="153"/>
      <c r="BA1107" s="153"/>
      <c r="BB1107" s="153"/>
      <c r="BC1107" s="153"/>
      <c r="BD1107" s="153"/>
      <c r="BE1107" s="153"/>
      <c r="BF1107" s="153"/>
      <c r="BG1107" s="153"/>
      <c r="BH1107" s="153"/>
      <c r="BI1107" s="153"/>
      <c r="BJ1107" s="153"/>
      <c r="BK1107" s="153"/>
      <c r="BL1107" s="153"/>
      <c r="BM1107" s="154"/>
      <c r="BN1107" s="154"/>
      <c r="BO1107" s="154"/>
      <c r="BP1107" s="154"/>
      <c r="BQ1107" s="154"/>
      <c r="BR1107" s="154"/>
      <c r="BS1107" s="154"/>
      <c r="BT1107" s="154"/>
      <c r="BU1107" s="154"/>
      <c r="BV1107" s="154"/>
    </row>
    <row r="1108" spans="9:74" s="168" customFormat="1">
      <c r="I1108" s="196"/>
      <c r="J1108" s="201"/>
      <c r="L1108" s="170"/>
      <c r="M1108" s="171"/>
      <c r="N1108" s="171"/>
      <c r="O1108" s="171"/>
      <c r="P1108" s="172"/>
      <c r="Q1108" s="172"/>
      <c r="R1108" s="174"/>
      <c r="S1108" s="173"/>
      <c r="T1108" s="173"/>
      <c r="U1108" s="174"/>
      <c r="V1108" s="171"/>
      <c r="W1108" s="174"/>
      <c r="X1108" s="201"/>
      <c r="Y1108" s="153"/>
      <c r="Z1108" s="153"/>
      <c r="AA1108" s="153"/>
      <c r="AB1108" s="153"/>
      <c r="AC1108" s="153"/>
      <c r="AD1108" s="153"/>
      <c r="AE1108" s="153"/>
      <c r="AF1108" s="153"/>
      <c r="AG1108" s="153"/>
      <c r="AH1108" s="153"/>
      <c r="AI1108" s="153"/>
      <c r="AJ1108" s="153"/>
      <c r="AK1108" s="153"/>
      <c r="AL1108" s="153"/>
      <c r="AM1108" s="153"/>
      <c r="AN1108" s="153"/>
      <c r="AO1108" s="153"/>
      <c r="AP1108" s="153"/>
      <c r="AQ1108" s="153"/>
      <c r="AR1108" s="153"/>
      <c r="AS1108" s="153"/>
      <c r="AT1108" s="153"/>
      <c r="AU1108" s="153"/>
      <c r="AV1108" s="153"/>
      <c r="AW1108" s="153"/>
      <c r="AX1108" s="153"/>
      <c r="AY1108" s="153"/>
      <c r="AZ1108" s="153"/>
      <c r="BA1108" s="153"/>
      <c r="BB1108" s="153"/>
      <c r="BC1108" s="153"/>
      <c r="BD1108" s="153"/>
      <c r="BE1108" s="153"/>
      <c r="BF1108" s="153"/>
      <c r="BG1108" s="153"/>
      <c r="BH1108" s="153"/>
      <c r="BI1108" s="153"/>
      <c r="BJ1108" s="153"/>
      <c r="BK1108" s="153"/>
      <c r="BL1108" s="153"/>
      <c r="BM1108" s="154"/>
      <c r="BN1108" s="154"/>
      <c r="BO1108" s="154"/>
      <c r="BP1108" s="154"/>
      <c r="BQ1108" s="154"/>
      <c r="BR1108" s="154"/>
      <c r="BS1108" s="154"/>
      <c r="BT1108" s="154"/>
      <c r="BU1108" s="154"/>
      <c r="BV1108" s="154"/>
    </row>
    <row r="1109" spans="9:74" s="168" customFormat="1">
      <c r="I1109" s="196"/>
      <c r="J1109" s="201"/>
      <c r="L1109" s="170"/>
      <c r="M1109" s="171"/>
      <c r="N1109" s="171"/>
      <c r="O1109" s="171"/>
      <c r="P1109" s="172"/>
      <c r="Q1109" s="172"/>
      <c r="R1109" s="174"/>
      <c r="S1109" s="173"/>
      <c r="T1109" s="173"/>
      <c r="U1109" s="174"/>
      <c r="V1109" s="171"/>
      <c r="W1109" s="174"/>
      <c r="X1109" s="201"/>
      <c r="Y1109" s="153"/>
      <c r="Z1109" s="153"/>
      <c r="AA1109" s="153"/>
      <c r="AB1109" s="153"/>
      <c r="AC1109" s="153"/>
      <c r="AD1109" s="153"/>
      <c r="AE1109" s="153"/>
      <c r="AF1109" s="153"/>
      <c r="AG1109" s="153"/>
      <c r="AH1109" s="153"/>
      <c r="AI1109" s="153"/>
      <c r="AJ1109" s="153"/>
      <c r="AK1109" s="153"/>
      <c r="AL1109" s="153"/>
      <c r="AM1109" s="153"/>
      <c r="AN1109" s="153"/>
      <c r="AO1109" s="153"/>
      <c r="AP1109" s="153"/>
      <c r="AQ1109" s="153"/>
      <c r="AR1109" s="153"/>
      <c r="AS1109" s="153"/>
      <c r="AT1109" s="153"/>
      <c r="AU1109" s="153"/>
      <c r="AV1109" s="153"/>
      <c r="AW1109" s="153"/>
      <c r="AX1109" s="153"/>
      <c r="AY1109" s="153"/>
      <c r="AZ1109" s="153"/>
      <c r="BA1109" s="153"/>
      <c r="BB1109" s="153"/>
      <c r="BC1109" s="153"/>
      <c r="BD1109" s="153"/>
      <c r="BE1109" s="153"/>
      <c r="BF1109" s="153"/>
      <c r="BG1109" s="153"/>
      <c r="BH1109" s="153"/>
      <c r="BI1109" s="153"/>
      <c r="BJ1109" s="153"/>
      <c r="BK1109" s="153"/>
      <c r="BL1109" s="153"/>
      <c r="BM1109" s="154"/>
      <c r="BN1109" s="154"/>
      <c r="BO1109" s="154"/>
      <c r="BP1109" s="154"/>
      <c r="BQ1109" s="154"/>
      <c r="BR1109" s="154"/>
      <c r="BS1109" s="154"/>
      <c r="BT1109" s="154"/>
      <c r="BU1109" s="154"/>
      <c r="BV1109" s="154"/>
    </row>
    <row r="1110" spans="9:74" s="168" customFormat="1">
      <c r="I1110" s="196"/>
      <c r="J1110" s="201"/>
      <c r="L1110" s="170"/>
      <c r="M1110" s="171"/>
      <c r="N1110" s="171"/>
      <c r="O1110" s="171"/>
      <c r="P1110" s="172"/>
      <c r="Q1110" s="172"/>
      <c r="R1110" s="174"/>
      <c r="S1110" s="173"/>
      <c r="T1110" s="173"/>
      <c r="U1110" s="174"/>
      <c r="V1110" s="171"/>
      <c r="W1110" s="174"/>
      <c r="X1110" s="201"/>
      <c r="Y1110" s="153"/>
      <c r="Z1110" s="153"/>
      <c r="AA1110" s="153"/>
      <c r="AB1110" s="153"/>
      <c r="AC1110" s="153"/>
      <c r="AD1110" s="153"/>
      <c r="AE1110" s="153"/>
      <c r="AF1110" s="153"/>
      <c r="AG1110" s="153"/>
      <c r="AH1110" s="153"/>
      <c r="AI1110" s="153"/>
      <c r="AJ1110" s="153"/>
      <c r="AK1110" s="153"/>
      <c r="AL1110" s="153"/>
      <c r="AM1110" s="153"/>
      <c r="AN1110" s="153"/>
      <c r="AO1110" s="153"/>
      <c r="AP1110" s="153"/>
      <c r="AQ1110" s="153"/>
      <c r="AR1110" s="153"/>
      <c r="AS1110" s="153"/>
      <c r="AT1110" s="153"/>
      <c r="AU1110" s="153"/>
      <c r="AV1110" s="153"/>
      <c r="AW1110" s="153"/>
      <c r="AX1110" s="153"/>
      <c r="AY1110" s="153"/>
      <c r="AZ1110" s="153"/>
      <c r="BA1110" s="153"/>
      <c r="BB1110" s="153"/>
      <c r="BC1110" s="153"/>
      <c r="BD1110" s="153"/>
      <c r="BE1110" s="153"/>
      <c r="BF1110" s="153"/>
      <c r="BG1110" s="153"/>
      <c r="BH1110" s="153"/>
      <c r="BI1110" s="153"/>
      <c r="BJ1110" s="153"/>
      <c r="BK1110" s="153"/>
      <c r="BL1110" s="153"/>
      <c r="BM1110" s="154"/>
      <c r="BN1110" s="154"/>
      <c r="BO1110" s="154"/>
      <c r="BP1110" s="154"/>
      <c r="BQ1110" s="154"/>
      <c r="BR1110" s="154"/>
      <c r="BS1110" s="154"/>
      <c r="BT1110" s="154"/>
      <c r="BU1110" s="154"/>
      <c r="BV1110" s="154"/>
    </row>
    <row r="1111" spans="9:74" s="168" customFormat="1">
      <c r="I1111" s="196"/>
      <c r="J1111" s="201"/>
      <c r="L1111" s="170"/>
      <c r="M1111" s="171"/>
      <c r="N1111" s="171"/>
      <c r="O1111" s="171"/>
      <c r="P1111" s="172"/>
      <c r="Q1111" s="172"/>
      <c r="R1111" s="174"/>
      <c r="S1111" s="173"/>
      <c r="T1111" s="173"/>
      <c r="U1111" s="174"/>
      <c r="V1111" s="171"/>
      <c r="W1111" s="174"/>
      <c r="X1111" s="201"/>
      <c r="Y1111" s="153"/>
      <c r="Z1111" s="153"/>
      <c r="AA1111" s="153"/>
      <c r="AB1111" s="153"/>
      <c r="AC1111" s="153"/>
      <c r="AD1111" s="153"/>
      <c r="AE1111" s="153"/>
      <c r="AF1111" s="153"/>
      <c r="AG1111" s="153"/>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3"/>
      <c r="BG1111" s="153"/>
      <c r="BH1111" s="153"/>
      <c r="BI1111" s="153"/>
      <c r="BJ1111" s="153"/>
      <c r="BK1111" s="153"/>
      <c r="BL1111" s="153"/>
      <c r="BM1111" s="154"/>
      <c r="BN1111" s="154"/>
      <c r="BO1111" s="154"/>
      <c r="BP1111" s="154"/>
      <c r="BQ1111" s="154"/>
      <c r="BR1111" s="154"/>
      <c r="BS1111" s="154"/>
      <c r="BT1111" s="154"/>
      <c r="BU1111" s="154"/>
      <c r="BV1111" s="154"/>
    </row>
    <row r="1112" spans="9:74" s="168" customFormat="1">
      <c r="I1112" s="196"/>
      <c r="J1112" s="201"/>
      <c r="L1112" s="170"/>
      <c r="M1112" s="171"/>
      <c r="N1112" s="171"/>
      <c r="O1112" s="171"/>
      <c r="P1112" s="172"/>
      <c r="Q1112" s="172"/>
      <c r="R1112" s="174"/>
      <c r="S1112" s="173"/>
      <c r="T1112" s="173"/>
      <c r="U1112" s="174"/>
      <c r="V1112" s="171"/>
      <c r="W1112" s="174"/>
      <c r="X1112" s="201"/>
      <c r="Y1112" s="153"/>
      <c r="Z1112" s="153"/>
      <c r="AA1112" s="153"/>
      <c r="AB1112" s="153"/>
      <c r="AC1112" s="153"/>
      <c r="AD1112" s="153"/>
      <c r="AE1112" s="153"/>
      <c r="AF1112" s="153"/>
      <c r="AG1112" s="153"/>
      <c r="AH1112" s="153"/>
      <c r="AI1112" s="153"/>
      <c r="AJ1112" s="153"/>
      <c r="AK1112" s="153"/>
      <c r="AL1112" s="153"/>
      <c r="AM1112" s="153"/>
      <c r="AN1112" s="153"/>
      <c r="AO1112" s="153"/>
      <c r="AP1112" s="153"/>
      <c r="AQ1112" s="153"/>
      <c r="AR1112" s="153"/>
      <c r="AS1112" s="153"/>
      <c r="AT1112" s="153"/>
      <c r="AU1112" s="153"/>
      <c r="AV1112" s="153"/>
      <c r="AW1112" s="153"/>
      <c r="AX1112" s="153"/>
      <c r="AY1112" s="153"/>
      <c r="AZ1112" s="153"/>
      <c r="BA1112" s="153"/>
      <c r="BB1112" s="153"/>
      <c r="BC1112" s="153"/>
      <c r="BD1112" s="153"/>
      <c r="BE1112" s="153"/>
      <c r="BF1112" s="153"/>
      <c r="BG1112" s="153"/>
      <c r="BH1112" s="153"/>
      <c r="BI1112" s="153"/>
      <c r="BJ1112" s="153"/>
      <c r="BK1112" s="153"/>
      <c r="BL1112" s="153"/>
      <c r="BM1112" s="154"/>
      <c r="BN1112" s="154"/>
      <c r="BO1112" s="154"/>
      <c r="BP1112" s="154"/>
      <c r="BQ1112" s="154"/>
      <c r="BR1112" s="154"/>
      <c r="BS1112" s="154"/>
      <c r="BT1112" s="154"/>
      <c r="BU1112" s="154"/>
      <c r="BV1112" s="154"/>
    </row>
    <row r="1113" spans="9:74" s="168" customFormat="1">
      <c r="I1113" s="196"/>
      <c r="J1113" s="201"/>
      <c r="L1113" s="170"/>
      <c r="M1113" s="171"/>
      <c r="N1113" s="171"/>
      <c r="O1113" s="171"/>
      <c r="P1113" s="172"/>
      <c r="Q1113" s="172"/>
      <c r="R1113" s="174"/>
      <c r="S1113" s="173"/>
      <c r="T1113" s="173"/>
      <c r="U1113" s="174"/>
      <c r="V1113" s="171"/>
      <c r="W1113" s="174"/>
      <c r="X1113" s="201"/>
      <c r="Y1113" s="153"/>
      <c r="Z1113" s="153"/>
      <c r="AA1113" s="153"/>
      <c r="AB1113" s="153"/>
      <c r="AC1113" s="153"/>
      <c r="AD1113" s="153"/>
      <c r="AE1113" s="153"/>
      <c r="AF1113" s="153"/>
      <c r="AG1113" s="153"/>
      <c r="AH1113" s="153"/>
      <c r="AI1113" s="153"/>
      <c r="AJ1113" s="153"/>
      <c r="AK1113" s="153"/>
      <c r="AL1113" s="153"/>
      <c r="AM1113" s="153"/>
      <c r="AN1113" s="153"/>
      <c r="AO1113" s="153"/>
      <c r="AP1113" s="153"/>
      <c r="AQ1113" s="153"/>
      <c r="AR1113" s="153"/>
      <c r="AS1113" s="153"/>
      <c r="AT1113" s="153"/>
      <c r="AU1113" s="153"/>
      <c r="AV1113" s="153"/>
      <c r="AW1113" s="153"/>
      <c r="AX1113" s="153"/>
      <c r="AY1113" s="153"/>
      <c r="AZ1113" s="153"/>
      <c r="BA1113" s="153"/>
      <c r="BB1113" s="153"/>
      <c r="BC1113" s="153"/>
      <c r="BD1113" s="153"/>
      <c r="BE1113" s="153"/>
      <c r="BF1113" s="153"/>
      <c r="BG1113" s="153"/>
      <c r="BH1113" s="153"/>
      <c r="BI1113" s="153"/>
      <c r="BJ1113" s="153"/>
      <c r="BK1113" s="153"/>
      <c r="BL1113" s="153"/>
      <c r="BM1113" s="154"/>
      <c r="BN1113" s="154"/>
      <c r="BO1113" s="154"/>
      <c r="BP1113" s="154"/>
      <c r="BQ1113" s="154"/>
      <c r="BR1113" s="154"/>
      <c r="BS1113" s="154"/>
      <c r="BT1113" s="154"/>
      <c r="BU1113" s="154"/>
      <c r="BV1113" s="154"/>
    </row>
    <row r="1114" spans="9:74" s="168" customFormat="1">
      <c r="I1114" s="196"/>
      <c r="J1114" s="201"/>
      <c r="L1114" s="170"/>
      <c r="M1114" s="171"/>
      <c r="N1114" s="171"/>
      <c r="O1114" s="171"/>
      <c r="P1114" s="172"/>
      <c r="Q1114" s="172"/>
      <c r="R1114" s="174"/>
      <c r="S1114" s="173"/>
      <c r="T1114" s="173"/>
      <c r="U1114" s="174"/>
      <c r="V1114" s="171"/>
      <c r="W1114" s="174"/>
      <c r="X1114" s="201"/>
      <c r="Y1114" s="153"/>
      <c r="Z1114" s="153"/>
      <c r="AA1114" s="153"/>
      <c r="AB1114" s="153"/>
      <c r="AC1114" s="153"/>
      <c r="AD1114" s="153"/>
      <c r="AE1114" s="153"/>
      <c r="AF1114" s="153"/>
      <c r="AG1114" s="153"/>
      <c r="AH1114" s="153"/>
      <c r="AI1114" s="153"/>
      <c r="AJ1114" s="153"/>
      <c r="AK1114" s="153"/>
      <c r="AL1114" s="153"/>
      <c r="AM1114" s="153"/>
      <c r="AN1114" s="153"/>
      <c r="AO1114" s="153"/>
      <c r="AP1114" s="153"/>
      <c r="AQ1114" s="153"/>
      <c r="AR1114" s="153"/>
      <c r="AS1114" s="153"/>
      <c r="AT1114" s="153"/>
      <c r="AU1114" s="153"/>
      <c r="AV1114" s="153"/>
      <c r="AW1114" s="153"/>
      <c r="AX1114" s="153"/>
      <c r="AY1114" s="153"/>
      <c r="AZ1114" s="153"/>
      <c r="BA1114" s="153"/>
      <c r="BB1114" s="153"/>
      <c r="BC1114" s="153"/>
      <c r="BD1114" s="153"/>
      <c r="BE1114" s="153"/>
      <c r="BF1114" s="153"/>
      <c r="BG1114" s="153"/>
      <c r="BH1114" s="153"/>
      <c r="BI1114" s="153"/>
      <c r="BJ1114" s="153"/>
      <c r="BK1114" s="153"/>
      <c r="BL1114" s="153"/>
      <c r="BM1114" s="154"/>
      <c r="BN1114" s="154"/>
      <c r="BO1114" s="154"/>
      <c r="BP1114" s="154"/>
      <c r="BQ1114" s="154"/>
      <c r="BR1114" s="154"/>
      <c r="BS1114" s="154"/>
      <c r="BT1114" s="154"/>
      <c r="BU1114" s="154"/>
      <c r="BV1114" s="154"/>
    </row>
    <row r="1115" spans="9:74" s="168" customFormat="1">
      <c r="I1115" s="196"/>
      <c r="J1115" s="201"/>
      <c r="L1115" s="170"/>
      <c r="M1115" s="171"/>
      <c r="N1115" s="171"/>
      <c r="O1115" s="171"/>
      <c r="P1115" s="172"/>
      <c r="Q1115" s="172"/>
      <c r="R1115" s="174"/>
      <c r="S1115" s="173"/>
      <c r="T1115" s="173"/>
      <c r="U1115" s="174"/>
      <c r="V1115" s="171"/>
      <c r="W1115" s="174"/>
      <c r="X1115" s="201"/>
      <c r="Y1115" s="153"/>
      <c r="Z1115" s="153"/>
      <c r="AA1115" s="153"/>
      <c r="AB1115" s="153"/>
      <c r="AC1115" s="153"/>
      <c r="AD1115" s="153"/>
      <c r="AE1115" s="153"/>
      <c r="AF1115" s="153"/>
      <c r="AG1115" s="153"/>
      <c r="AH1115" s="153"/>
      <c r="AI1115" s="153"/>
      <c r="AJ1115" s="153"/>
      <c r="AK1115" s="153"/>
      <c r="AL1115" s="153"/>
      <c r="AM1115" s="153"/>
      <c r="AN1115" s="153"/>
      <c r="AO1115" s="153"/>
      <c r="AP1115" s="153"/>
      <c r="AQ1115" s="153"/>
      <c r="AR1115" s="153"/>
      <c r="AS1115" s="153"/>
      <c r="AT1115" s="153"/>
      <c r="AU1115" s="153"/>
      <c r="AV1115" s="153"/>
      <c r="AW1115" s="153"/>
      <c r="AX1115" s="153"/>
      <c r="AY1115" s="153"/>
      <c r="AZ1115" s="153"/>
      <c r="BA1115" s="153"/>
      <c r="BB1115" s="153"/>
      <c r="BC1115" s="153"/>
      <c r="BD1115" s="153"/>
      <c r="BE1115" s="153"/>
      <c r="BF1115" s="153"/>
      <c r="BG1115" s="153"/>
      <c r="BH1115" s="153"/>
      <c r="BI1115" s="153"/>
      <c r="BJ1115" s="153"/>
      <c r="BK1115" s="153"/>
      <c r="BL1115" s="153"/>
      <c r="BM1115" s="154"/>
      <c r="BN1115" s="154"/>
      <c r="BO1115" s="154"/>
      <c r="BP1115" s="154"/>
      <c r="BQ1115" s="154"/>
      <c r="BR1115" s="154"/>
      <c r="BS1115" s="154"/>
      <c r="BT1115" s="154"/>
      <c r="BU1115" s="154"/>
      <c r="BV1115" s="154"/>
    </row>
    <row r="1116" spans="9:74" s="168" customFormat="1">
      <c r="I1116" s="196"/>
      <c r="J1116" s="201"/>
      <c r="L1116" s="170"/>
      <c r="M1116" s="171"/>
      <c r="N1116" s="171"/>
      <c r="O1116" s="171"/>
      <c r="P1116" s="172"/>
      <c r="Q1116" s="172"/>
      <c r="R1116" s="174"/>
      <c r="S1116" s="173"/>
      <c r="T1116" s="173"/>
      <c r="U1116" s="174"/>
      <c r="V1116" s="171"/>
      <c r="W1116" s="174"/>
      <c r="X1116" s="201"/>
      <c r="Y1116" s="153"/>
      <c r="Z1116" s="153"/>
      <c r="AA1116" s="153"/>
      <c r="AB1116" s="153"/>
      <c r="AC1116" s="153"/>
      <c r="AD1116" s="153"/>
      <c r="AE1116" s="153"/>
      <c r="AF1116" s="153"/>
      <c r="AG1116" s="153"/>
      <c r="AH1116" s="153"/>
      <c r="AI1116" s="153"/>
      <c r="AJ1116" s="153"/>
      <c r="AK1116" s="153"/>
      <c r="AL1116" s="153"/>
      <c r="AM1116" s="153"/>
      <c r="AN1116" s="153"/>
      <c r="AO1116" s="153"/>
      <c r="AP1116" s="153"/>
      <c r="AQ1116" s="153"/>
      <c r="AR1116" s="153"/>
      <c r="AS1116" s="153"/>
      <c r="AT1116" s="153"/>
      <c r="AU1116" s="153"/>
      <c r="AV1116" s="153"/>
      <c r="AW1116" s="153"/>
      <c r="AX1116" s="153"/>
      <c r="AY1116" s="153"/>
      <c r="AZ1116" s="153"/>
      <c r="BA1116" s="153"/>
      <c r="BB1116" s="153"/>
      <c r="BC1116" s="153"/>
      <c r="BD1116" s="153"/>
      <c r="BE1116" s="153"/>
      <c r="BF1116" s="153"/>
      <c r="BG1116" s="153"/>
      <c r="BH1116" s="153"/>
      <c r="BI1116" s="153"/>
      <c r="BJ1116" s="153"/>
      <c r="BK1116" s="153"/>
      <c r="BL1116" s="153"/>
      <c r="BM1116" s="154"/>
      <c r="BN1116" s="154"/>
      <c r="BO1116" s="154"/>
      <c r="BP1116" s="154"/>
      <c r="BQ1116" s="154"/>
      <c r="BR1116" s="154"/>
      <c r="BS1116" s="154"/>
      <c r="BT1116" s="154"/>
      <c r="BU1116" s="154"/>
      <c r="BV1116" s="154"/>
    </row>
    <row r="1117" spans="9:74" s="168" customFormat="1">
      <c r="I1117" s="196"/>
      <c r="J1117" s="201"/>
      <c r="L1117" s="170"/>
      <c r="M1117" s="171"/>
      <c r="N1117" s="171"/>
      <c r="O1117" s="171"/>
      <c r="P1117" s="172"/>
      <c r="Q1117" s="172"/>
      <c r="R1117" s="174"/>
      <c r="S1117" s="173"/>
      <c r="T1117" s="173"/>
      <c r="U1117" s="174"/>
      <c r="V1117" s="171"/>
      <c r="W1117" s="174"/>
      <c r="X1117" s="201"/>
      <c r="Y1117" s="153"/>
      <c r="Z1117" s="153"/>
      <c r="AA1117" s="153"/>
      <c r="AB1117" s="153"/>
      <c r="AC1117" s="153"/>
      <c r="AD1117" s="153"/>
      <c r="AE1117" s="153"/>
      <c r="AF1117" s="153"/>
      <c r="AG1117" s="153"/>
      <c r="AH1117" s="153"/>
      <c r="AI1117" s="153"/>
      <c r="AJ1117" s="153"/>
      <c r="AK1117" s="153"/>
      <c r="AL1117" s="153"/>
      <c r="AM1117" s="153"/>
      <c r="AN1117" s="153"/>
      <c r="AO1117" s="153"/>
      <c r="AP1117" s="153"/>
      <c r="AQ1117" s="153"/>
      <c r="AR1117" s="153"/>
      <c r="AS1117" s="153"/>
      <c r="AT1117" s="153"/>
      <c r="AU1117" s="153"/>
      <c r="AV1117" s="153"/>
      <c r="AW1117" s="153"/>
      <c r="AX1117" s="153"/>
      <c r="AY1117" s="153"/>
      <c r="AZ1117" s="153"/>
      <c r="BA1117" s="153"/>
      <c r="BB1117" s="153"/>
      <c r="BC1117" s="153"/>
      <c r="BD1117" s="153"/>
      <c r="BE1117" s="153"/>
      <c r="BF1117" s="153"/>
      <c r="BG1117" s="153"/>
      <c r="BH1117" s="153"/>
      <c r="BI1117" s="153"/>
      <c r="BJ1117" s="153"/>
      <c r="BK1117" s="153"/>
      <c r="BL1117" s="153"/>
      <c r="BM1117" s="154"/>
      <c r="BN1117" s="154"/>
      <c r="BO1117" s="154"/>
      <c r="BP1117" s="154"/>
      <c r="BQ1117" s="154"/>
      <c r="BR1117" s="154"/>
      <c r="BS1117" s="154"/>
      <c r="BT1117" s="154"/>
      <c r="BU1117" s="154"/>
      <c r="BV1117" s="154"/>
    </row>
    <row r="1118" spans="9:74" s="168" customFormat="1">
      <c r="I1118" s="196"/>
      <c r="J1118" s="201"/>
      <c r="L1118" s="170"/>
      <c r="M1118" s="171"/>
      <c r="N1118" s="171"/>
      <c r="O1118" s="171"/>
      <c r="P1118" s="172"/>
      <c r="Q1118" s="172"/>
      <c r="R1118" s="174"/>
      <c r="S1118" s="173"/>
      <c r="T1118" s="173"/>
      <c r="U1118" s="174"/>
      <c r="V1118" s="171"/>
      <c r="W1118" s="174"/>
      <c r="X1118" s="201"/>
      <c r="Y1118" s="153"/>
      <c r="Z1118" s="153"/>
      <c r="AA1118" s="153"/>
      <c r="AB1118" s="153"/>
      <c r="AC1118" s="153"/>
      <c r="AD1118" s="153"/>
      <c r="AE1118" s="153"/>
      <c r="AF1118" s="153"/>
      <c r="AG1118" s="153"/>
      <c r="AH1118" s="153"/>
      <c r="AI1118" s="153"/>
      <c r="AJ1118" s="153"/>
      <c r="AK1118" s="153"/>
      <c r="AL1118" s="153"/>
      <c r="AM1118" s="153"/>
      <c r="AN1118" s="153"/>
      <c r="AO1118" s="153"/>
      <c r="AP1118" s="153"/>
      <c r="AQ1118" s="153"/>
      <c r="AR1118" s="153"/>
      <c r="AS1118" s="153"/>
      <c r="AT1118" s="153"/>
      <c r="AU1118" s="153"/>
      <c r="AV1118" s="153"/>
      <c r="AW1118" s="153"/>
      <c r="AX1118" s="153"/>
      <c r="AY1118" s="153"/>
      <c r="AZ1118" s="153"/>
      <c r="BA1118" s="153"/>
      <c r="BB1118" s="153"/>
      <c r="BC1118" s="153"/>
      <c r="BD1118" s="153"/>
      <c r="BE1118" s="153"/>
      <c r="BF1118" s="153"/>
      <c r="BG1118" s="153"/>
      <c r="BH1118" s="153"/>
      <c r="BI1118" s="153"/>
      <c r="BJ1118" s="153"/>
      <c r="BK1118" s="153"/>
      <c r="BL1118" s="153"/>
      <c r="BM1118" s="154"/>
      <c r="BN1118" s="154"/>
      <c r="BO1118" s="154"/>
      <c r="BP1118" s="154"/>
      <c r="BQ1118" s="154"/>
      <c r="BR1118" s="154"/>
      <c r="BS1118" s="154"/>
      <c r="BT1118" s="154"/>
      <c r="BU1118" s="154"/>
      <c r="BV1118" s="154"/>
    </row>
    <row r="1119" spans="9:74" s="168" customFormat="1">
      <c r="I1119" s="196"/>
      <c r="J1119" s="201"/>
      <c r="L1119" s="170"/>
      <c r="M1119" s="171"/>
      <c r="N1119" s="171"/>
      <c r="O1119" s="171"/>
      <c r="P1119" s="172"/>
      <c r="Q1119" s="172"/>
      <c r="R1119" s="174"/>
      <c r="S1119" s="173"/>
      <c r="T1119" s="173"/>
      <c r="U1119" s="174"/>
      <c r="V1119" s="171"/>
      <c r="W1119" s="174"/>
      <c r="X1119" s="201"/>
      <c r="Y1119" s="153"/>
      <c r="Z1119" s="153"/>
      <c r="AA1119" s="153"/>
      <c r="AB1119" s="153"/>
      <c r="AC1119" s="153"/>
      <c r="AD1119" s="153"/>
      <c r="AE1119" s="153"/>
      <c r="AF1119" s="153"/>
      <c r="AG1119" s="153"/>
      <c r="AH1119" s="153"/>
      <c r="AI1119" s="153"/>
      <c r="AJ1119" s="153"/>
      <c r="AK1119" s="153"/>
      <c r="AL1119" s="153"/>
      <c r="AM1119" s="153"/>
      <c r="AN1119" s="153"/>
      <c r="AO1119" s="153"/>
      <c r="AP1119" s="153"/>
      <c r="AQ1119" s="153"/>
      <c r="AR1119" s="153"/>
      <c r="AS1119" s="153"/>
      <c r="AT1119" s="153"/>
      <c r="AU1119" s="153"/>
      <c r="AV1119" s="153"/>
      <c r="AW1119" s="153"/>
      <c r="AX1119" s="153"/>
      <c r="AY1119" s="153"/>
      <c r="AZ1119" s="153"/>
      <c r="BA1119" s="153"/>
      <c r="BB1119" s="153"/>
      <c r="BC1119" s="153"/>
      <c r="BD1119" s="153"/>
      <c r="BE1119" s="153"/>
      <c r="BF1119" s="153"/>
      <c r="BG1119" s="153"/>
      <c r="BH1119" s="153"/>
      <c r="BI1119" s="153"/>
      <c r="BJ1119" s="153"/>
      <c r="BK1119" s="153"/>
      <c r="BL1119" s="153"/>
      <c r="BM1119" s="154"/>
      <c r="BN1119" s="154"/>
      <c r="BO1119" s="154"/>
      <c r="BP1119" s="154"/>
      <c r="BQ1119" s="154"/>
      <c r="BR1119" s="154"/>
      <c r="BS1119" s="154"/>
      <c r="BT1119" s="154"/>
      <c r="BU1119" s="154"/>
      <c r="BV1119" s="154"/>
    </row>
    <row r="1120" spans="9:74" s="168" customFormat="1">
      <c r="I1120" s="196"/>
      <c r="J1120" s="201"/>
      <c r="L1120" s="170"/>
      <c r="M1120" s="171"/>
      <c r="N1120" s="171"/>
      <c r="O1120" s="171"/>
      <c r="P1120" s="172"/>
      <c r="Q1120" s="172"/>
      <c r="R1120" s="174"/>
      <c r="S1120" s="173"/>
      <c r="T1120" s="173"/>
      <c r="U1120" s="174"/>
      <c r="V1120" s="171"/>
      <c r="W1120" s="174"/>
      <c r="X1120" s="201"/>
      <c r="Y1120" s="153"/>
      <c r="Z1120" s="153"/>
      <c r="AA1120" s="153"/>
      <c r="AB1120" s="153"/>
      <c r="AC1120" s="153"/>
      <c r="AD1120" s="153"/>
      <c r="AE1120" s="153"/>
      <c r="AF1120" s="153"/>
      <c r="AG1120" s="153"/>
      <c r="AH1120" s="153"/>
      <c r="AI1120" s="153"/>
      <c r="AJ1120" s="153"/>
      <c r="AK1120" s="153"/>
      <c r="AL1120" s="153"/>
      <c r="AM1120" s="153"/>
      <c r="AN1120" s="153"/>
      <c r="AO1120" s="153"/>
      <c r="AP1120" s="153"/>
      <c r="AQ1120" s="153"/>
      <c r="AR1120" s="153"/>
      <c r="AS1120" s="153"/>
      <c r="AT1120" s="153"/>
      <c r="AU1120" s="153"/>
      <c r="AV1120" s="153"/>
      <c r="AW1120" s="153"/>
      <c r="AX1120" s="153"/>
      <c r="AY1120" s="153"/>
      <c r="AZ1120" s="153"/>
      <c r="BA1120" s="153"/>
      <c r="BB1120" s="153"/>
      <c r="BC1120" s="153"/>
      <c r="BD1120" s="153"/>
      <c r="BE1120" s="153"/>
      <c r="BF1120" s="153"/>
      <c r="BG1120" s="153"/>
      <c r="BH1120" s="153"/>
      <c r="BI1120" s="153"/>
      <c r="BJ1120" s="153"/>
      <c r="BK1120" s="153"/>
      <c r="BL1120" s="153"/>
      <c r="BM1120" s="154"/>
      <c r="BN1120" s="154"/>
      <c r="BO1120" s="154"/>
      <c r="BP1120" s="154"/>
      <c r="BQ1120" s="154"/>
      <c r="BR1120" s="154"/>
      <c r="BS1120" s="154"/>
      <c r="BT1120" s="154"/>
      <c r="BU1120" s="154"/>
      <c r="BV1120" s="154"/>
    </row>
    <row r="1121" spans="9:74" s="168" customFormat="1">
      <c r="I1121" s="196"/>
      <c r="J1121" s="201"/>
      <c r="L1121" s="170"/>
      <c r="M1121" s="171"/>
      <c r="N1121" s="171"/>
      <c r="O1121" s="171"/>
      <c r="P1121" s="172"/>
      <c r="Q1121" s="172"/>
      <c r="R1121" s="174"/>
      <c r="S1121" s="173"/>
      <c r="T1121" s="173"/>
      <c r="U1121" s="174"/>
      <c r="V1121" s="171"/>
      <c r="W1121" s="174"/>
      <c r="X1121" s="201"/>
      <c r="Y1121" s="153"/>
      <c r="Z1121" s="153"/>
      <c r="AA1121" s="153"/>
      <c r="AB1121" s="153"/>
      <c r="AC1121" s="153"/>
      <c r="AD1121" s="153"/>
      <c r="AE1121" s="153"/>
      <c r="AF1121" s="153"/>
      <c r="AG1121" s="153"/>
      <c r="AH1121" s="153"/>
      <c r="AI1121" s="153"/>
      <c r="AJ1121" s="153"/>
      <c r="AK1121" s="153"/>
      <c r="AL1121" s="153"/>
      <c r="AM1121" s="153"/>
      <c r="AN1121" s="153"/>
      <c r="AO1121" s="153"/>
      <c r="AP1121" s="153"/>
      <c r="AQ1121" s="153"/>
      <c r="AR1121" s="153"/>
      <c r="AS1121" s="153"/>
      <c r="AT1121" s="153"/>
      <c r="AU1121" s="153"/>
      <c r="AV1121" s="153"/>
      <c r="AW1121" s="153"/>
      <c r="AX1121" s="153"/>
      <c r="AY1121" s="153"/>
      <c r="AZ1121" s="153"/>
      <c r="BA1121" s="153"/>
      <c r="BB1121" s="153"/>
      <c r="BC1121" s="153"/>
      <c r="BD1121" s="153"/>
      <c r="BE1121" s="153"/>
      <c r="BF1121" s="153"/>
      <c r="BG1121" s="153"/>
      <c r="BH1121" s="153"/>
      <c r="BI1121" s="153"/>
      <c r="BJ1121" s="153"/>
      <c r="BK1121" s="153"/>
      <c r="BL1121" s="153"/>
      <c r="BM1121" s="154"/>
      <c r="BN1121" s="154"/>
      <c r="BO1121" s="154"/>
      <c r="BP1121" s="154"/>
      <c r="BQ1121" s="154"/>
      <c r="BR1121" s="154"/>
      <c r="BS1121" s="154"/>
      <c r="BT1121" s="154"/>
      <c r="BU1121" s="154"/>
      <c r="BV1121" s="154"/>
    </row>
    <row r="1122" spans="9:74" s="168" customFormat="1">
      <c r="I1122" s="196"/>
      <c r="J1122" s="201"/>
      <c r="L1122" s="170"/>
      <c r="M1122" s="171"/>
      <c r="N1122" s="171"/>
      <c r="O1122" s="171"/>
      <c r="P1122" s="172"/>
      <c r="Q1122" s="172"/>
      <c r="R1122" s="174"/>
      <c r="S1122" s="173"/>
      <c r="T1122" s="173"/>
      <c r="U1122" s="174"/>
      <c r="V1122" s="171"/>
      <c r="W1122" s="174"/>
      <c r="X1122" s="201"/>
      <c r="Y1122" s="153"/>
      <c r="Z1122" s="153"/>
      <c r="AA1122" s="153"/>
      <c r="AB1122" s="153"/>
      <c r="AC1122" s="153"/>
      <c r="AD1122" s="153"/>
      <c r="AE1122" s="153"/>
      <c r="AF1122" s="153"/>
      <c r="AG1122" s="153"/>
      <c r="AH1122" s="153"/>
      <c r="AI1122" s="153"/>
      <c r="AJ1122" s="153"/>
      <c r="AK1122" s="153"/>
      <c r="AL1122" s="153"/>
      <c r="AM1122" s="153"/>
      <c r="AN1122" s="153"/>
      <c r="AO1122" s="153"/>
      <c r="AP1122" s="153"/>
      <c r="AQ1122" s="153"/>
      <c r="AR1122" s="153"/>
      <c r="AS1122" s="153"/>
      <c r="AT1122" s="153"/>
      <c r="AU1122" s="153"/>
      <c r="AV1122" s="153"/>
      <c r="AW1122" s="153"/>
      <c r="AX1122" s="153"/>
      <c r="AY1122" s="153"/>
      <c r="AZ1122" s="153"/>
      <c r="BA1122" s="153"/>
      <c r="BB1122" s="153"/>
      <c r="BC1122" s="153"/>
      <c r="BD1122" s="153"/>
      <c r="BE1122" s="153"/>
      <c r="BF1122" s="153"/>
      <c r="BG1122" s="153"/>
      <c r="BH1122" s="153"/>
      <c r="BI1122" s="153"/>
      <c r="BJ1122" s="153"/>
      <c r="BK1122" s="153"/>
      <c r="BL1122" s="153"/>
      <c r="BM1122" s="154"/>
      <c r="BN1122" s="154"/>
      <c r="BO1122" s="154"/>
      <c r="BP1122" s="154"/>
      <c r="BQ1122" s="154"/>
      <c r="BR1122" s="154"/>
      <c r="BS1122" s="154"/>
      <c r="BT1122" s="154"/>
      <c r="BU1122" s="154"/>
      <c r="BV1122" s="154"/>
    </row>
    <row r="1123" spans="9:74" s="168" customFormat="1">
      <c r="I1123" s="196"/>
      <c r="J1123" s="201"/>
      <c r="L1123" s="170"/>
      <c r="M1123" s="171"/>
      <c r="N1123" s="171"/>
      <c r="O1123" s="171"/>
      <c r="P1123" s="172"/>
      <c r="Q1123" s="172"/>
      <c r="R1123" s="174"/>
      <c r="S1123" s="173"/>
      <c r="T1123" s="173"/>
      <c r="U1123" s="174"/>
      <c r="V1123" s="171"/>
      <c r="W1123" s="174"/>
      <c r="X1123" s="201"/>
      <c r="Y1123" s="153"/>
      <c r="Z1123" s="153"/>
      <c r="AA1123" s="153"/>
      <c r="AB1123" s="153"/>
      <c r="AC1123" s="153"/>
      <c r="AD1123" s="153"/>
      <c r="AE1123" s="153"/>
      <c r="AF1123" s="153"/>
      <c r="AG1123" s="153"/>
      <c r="AH1123" s="153"/>
      <c r="AI1123" s="153"/>
      <c r="AJ1123" s="153"/>
      <c r="AK1123" s="153"/>
      <c r="AL1123" s="153"/>
      <c r="AM1123" s="153"/>
      <c r="AN1123" s="153"/>
      <c r="AO1123" s="153"/>
      <c r="AP1123" s="153"/>
      <c r="AQ1123" s="153"/>
      <c r="AR1123" s="153"/>
      <c r="AS1123" s="153"/>
      <c r="AT1123" s="153"/>
      <c r="AU1123" s="153"/>
      <c r="AV1123" s="153"/>
      <c r="AW1123" s="153"/>
      <c r="AX1123" s="153"/>
      <c r="AY1123" s="153"/>
      <c r="AZ1123" s="153"/>
      <c r="BA1123" s="153"/>
      <c r="BB1123" s="153"/>
      <c r="BC1123" s="153"/>
      <c r="BD1123" s="153"/>
      <c r="BE1123" s="153"/>
      <c r="BF1123" s="153"/>
      <c r="BG1123" s="153"/>
      <c r="BH1123" s="153"/>
      <c r="BI1123" s="153"/>
      <c r="BJ1123" s="153"/>
      <c r="BK1123" s="153"/>
      <c r="BL1123" s="153"/>
      <c r="BM1123" s="154"/>
      <c r="BN1123" s="154"/>
      <c r="BO1123" s="154"/>
      <c r="BP1123" s="154"/>
      <c r="BQ1123" s="154"/>
      <c r="BR1123" s="154"/>
      <c r="BS1123" s="154"/>
      <c r="BT1123" s="154"/>
      <c r="BU1123" s="154"/>
      <c r="BV1123" s="154"/>
    </row>
    <row r="1124" spans="9:74" s="168" customFormat="1">
      <c r="I1124" s="196"/>
      <c r="J1124" s="201"/>
      <c r="L1124" s="170"/>
      <c r="M1124" s="171"/>
      <c r="N1124" s="171"/>
      <c r="O1124" s="171"/>
      <c r="P1124" s="172"/>
      <c r="Q1124" s="172"/>
      <c r="R1124" s="174"/>
      <c r="S1124" s="173"/>
      <c r="T1124" s="173"/>
      <c r="U1124" s="174"/>
      <c r="V1124" s="171"/>
      <c r="W1124" s="174"/>
      <c r="X1124" s="201"/>
      <c r="Y1124" s="153"/>
      <c r="Z1124" s="153"/>
      <c r="AA1124" s="153"/>
      <c r="AB1124" s="153"/>
      <c r="AC1124" s="153"/>
      <c r="AD1124" s="153"/>
      <c r="AE1124" s="153"/>
      <c r="AF1124" s="153"/>
      <c r="AG1124" s="153"/>
      <c r="AH1124" s="153"/>
      <c r="AI1124" s="153"/>
      <c r="AJ1124" s="153"/>
      <c r="AK1124" s="153"/>
      <c r="AL1124" s="153"/>
      <c r="AM1124" s="153"/>
      <c r="AN1124" s="153"/>
      <c r="AO1124" s="153"/>
      <c r="AP1124" s="153"/>
      <c r="AQ1124" s="153"/>
      <c r="AR1124" s="153"/>
      <c r="AS1124" s="153"/>
      <c r="AT1124" s="153"/>
      <c r="AU1124" s="153"/>
      <c r="AV1124" s="153"/>
      <c r="AW1124" s="153"/>
      <c r="AX1124" s="153"/>
      <c r="AY1124" s="153"/>
      <c r="AZ1124" s="153"/>
      <c r="BA1124" s="153"/>
      <c r="BB1124" s="153"/>
      <c r="BC1124" s="153"/>
      <c r="BD1124" s="153"/>
      <c r="BE1124" s="153"/>
      <c r="BF1124" s="153"/>
      <c r="BG1124" s="153"/>
      <c r="BH1124" s="153"/>
      <c r="BI1124" s="153"/>
      <c r="BJ1124" s="153"/>
      <c r="BK1124" s="153"/>
      <c r="BL1124" s="153"/>
      <c r="BM1124" s="154"/>
      <c r="BN1124" s="154"/>
      <c r="BO1124" s="154"/>
      <c r="BP1124" s="154"/>
      <c r="BQ1124" s="154"/>
      <c r="BR1124" s="154"/>
      <c r="BS1124" s="154"/>
      <c r="BT1124" s="154"/>
      <c r="BU1124" s="154"/>
      <c r="BV1124" s="154"/>
    </row>
    <row r="1125" spans="9:74" s="168" customFormat="1">
      <c r="I1125" s="196"/>
      <c r="J1125" s="201"/>
      <c r="L1125" s="170"/>
      <c r="M1125" s="171"/>
      <c r="N1125" s="171"/>
      <c r="O1125" s="171"/>
      <c r="P1125" s="172"/>
      <c r="Q1125" s="172"/>
      <c r="R1125" s="174"/>
      <c r="S1125" s="173"/>
      <c r="T1125" s="173"/>
      <c r="U1125" s="174"/>
      <c r="V1125" s="171"/>
      <c r="W1125" s="174"/>
      <c r="X1125" s="201"/>
      <c r="Y1125" s="153"/>
      <c r="Z1125" s="153"/>
      <c r="AA1125" s="153"/>
      <c r="AB1125" s="153"/>
      <c r="AC1125" s="153"/>
      <c r="AD1125" s="153"/>
      <c r="AE1125" s="153"/>
      <c r="AF1125" s="153"/>
      <c r="AG1125" s="153"/>
      <c r="AH1125" s="153"/>
      <c r="AI1125" s="153"/>
      <c r="AJ1125" s="153"/>
      <c r="AK1125" s="153"/>
      <c r="AL1125" s="153"/>
      <c r="AM1125" s="153"/>
      <c r="AN1125" s="153"/>
      <c r="AO1125" s="153"/>
      <c r="AP1125" s="153"/>
      <c r="AQ1125" s="153"/>
      <c r="AR1125" s="153"/>
      <c r="AS1125" s="153"/>
      <c r="AT1125" s="153"/>
      <c r="AU1125" s="153"/>
      <c r="AV1125" s="153"/>
      <c r="AW1125" s="153"/>
      <c r="AX1125" s="153"/>
      <c r="AY1125" s="153"/>
      <c r="AZ1125" s="153"/>
      <c r="BA1125" s="153"/>
      <c r="BB1125" s="153"/>
      <c r="BC1125" s="153"/>
      <c r="BD1125" s="153"/>
      <c r="BE1125" s="153"/>
      <c r="BF1125" s="153"/>
      <c r="BG1125" s="153"/>
      <c r="BH1125" s="153"/>
      <c r="BI1125" s="153"/>
      <c r="BJ1125" s="153"/>
      <c r="BK1125" s="153"/>
      <c r="BL1125" s="153"/>
      <c r="BM1125" s="154"/>
      <c r="BN1125" s="154"/>
      <c r="BO1125" s="154"/>
      <c r="BP1125" s="154"/>
      <c r="BQ1125" s="154"/>
      <c r="BR1125" s="154"/>
      <c r="BS1125" s="154"/>
      <c r="BT1125" s="154"/>
      <c r="BU1125" s="154"/>
      <c r="BV1125" s="154"/>
    </row>
    <row r="1126" spans="9:74" s="168" customFormat="1">
      <c r="I1126" s="196"/>
      <c r="J1126" s="201"/>
      <c r="L1126" s="170"/>
      <c r="M1126" s="171"/>
      <c r="N1126" s="171"/>
      <c r="O1126" s="171"/>
      <c r="P1126" s="172"/>
      <c r="Q1126" s="172"/>
      <c r="R1126" s="174"/>
      <c r="S1126" s="173"/>
      <c r="T1126" s="173"/>
      <c r="U1126" s="174"/>
      <c r="V1126" s="171"/>
      <c r="W1126" s="174"/>
      <c r="X1126" s="201"/>
      <c r="Y1126" s="153"/>
      <c r="Z1126" s="153"/>
      <c r="AA1126" s="153"/>
      <c r="AB1126" s="153"/>
      <c r="AC1126" s="153"/>
      <c r="AD1126" s="153"/>
      <c r="AE1126" s="153"/>
      <c r="AF1126" s="153"/>
      <c r="AG1126" s="153"/>
      <c r="AH1126" s="153"/>
      <c r="AI1126" s="153"/>
      <c r="AJ1126" s="153"/>
      <c r="AK1126" s="153"/>
      <c r="AL1126" s="153"/>
      <c r="AM1126" s="153"/>
      <c r="AN1126" s="153"/>
      <c r="AO1126" s="153"/>
      <c r="AP1126" s="153"/>
      <c r="AQ1126" s="153"/>
      <c r="AR1126" s="153"/>
      <c r="AS1126" s="153"/>
      <c r="AT1126" s="153"/>
      <c r="AU1126" s="153"/>
      <c r="AV1126" s="153"/>
      <c r="AW1126" s="153"/>
      <c r="AX1126" s="153"/>
      <c r="AY1126" s="153"/>
      <c r="AZ1126" s="153"/>
      <c r="BA1126" s="153"/>
      <c r="BB1126" s="153"/>
      <c r="BC1126" s="153"/>
      <c r="BD1126" s="153"/>
      <c r="BE1126" s="153"/>
      <c r="BF1126" s="153"/>
      <c r="BG1126" s="153"/>
      <c r="BH1126" s="153"/>
      <c r="BI1126" s="153"/>
      <c r="BJ1126" s="153"/>
      <c r="BK1126" s="153"/>
      <c r="BL1126" s="153"/>
      <c r="BM1126" s="154"/>
      <c r="BN1126" s="154"/>
      <c r="BO1126" s="154"/>
      <c r="BP1126" s="154"/>
      <c r="BQ1126" s="154"/>
      <c r="BR1126" s="154"/>
      <c r="BS1126" s="154"/>
      <c r="BT1126" s="154"/>
      <c r="BU1126" s="154"/>
      <c r="BV1126" s="154"/>
    </row>
    <row r="1127" spans="9:74" s="168" customFormat="1">
      <c r="I1127" s="196"/>
      <c r="J1127" s="201"/>
      <c r="L1127" s="170"/>
      <c r="M1127" s="171"/>
      <c r="N1127" s="171"/>
      <c r="O1127" s="171"/>
      <c r="P1127" s="172"/>
      <c r="Q1127" s="172"/>
      <c r="R1127" s="174"/>
      <c r="S1127" s="173"/>
      <c r="T1127" s="173"/>
      <c r="U1127" s="174"/>
      <c r="V1127" s="171"/>
      <c r="W1127" s="174"/>
      <c r="X1127" s="201"/>
      <c r="Y1127" s="153"/>
      <c r="Z1127" s="153"/>
      <c r="AA1127" s="153"/>
      <c r="AB1127" s="153"/>
      <c r="AC1127" s="153"/>
      <c r="AD1127" s="153"/>
      <c r="AE1127" s="153"/>
      <c r="AF1127" s="153"/>
      <c r="AG1127" s="153"/>
      <c r="AH1127" s="153"/>
      <c r="AI1127" s="153"/>
      <c r="AJ1127" s="153"/>
      <c r="AK1127" s="153"/>
      <c r="AL1127" s="153"/>
      <c r="AM1127" s="153"/>
      <c r="AN1127" s="153"/>
      <c r="AO1127" s="153"/>
      <c r="AP1127" s="153"/>
      <c r="AQ1127" s="153"/>
      <c r="AR1127" s="153"/>
      <c r="AS1127" s="153"/>
      <c r="AT1127" s="153"/>
      <c r="AU1127" s="153"/>
      <c r="AV1127" s="153"/>
      <c r="AW1127" s="153"/>
      <c r="AX1127" s="153"/>
      <c r="AY1127" s="153"/>
      <c r="AZ1127" s="153"/>
      <c r="BA1127" s="153"/>
      <c r="BB1127" s="153"/>
      <c r="BC1127" s="153"/>
      <c r="BD1127" s="153"/>
      <c r="BE1127" s="153"/>
      <c r="BF1127" s="153"/>
      <c r="BG1127" s="153"/>
      <c r="BH1127" s="153"/>
      <c r="BI1127" s="153"/>
      <c r="BJ1127" s="153"/>
      <c r="BK1127" s="153"/>
      <c r="BL1127" s="153"/>
      <c r="BM1127" s="154"/>
      <c r="BN1127" s="154"/>
      <c r="BO1127" s="154"/>
      <c r="BP1127" s="154"/>
      <c r="BQ1127" s="154"/>
      <c r="BR1127" s="154"/>
      <c r="BS1127" s="154"/>
      <c r="BT1127" s="154"/>
      <c r="BU1127" s="154"/>
      <c r="BV1127" s="154"/>
    </row>
    <row r="1128" spans="9:74" s="168" customFormat="1">
      <c r="I1128" s="196"/>
      <c r="J1128" s="201"/>
      <c r="L1128" s="170"/>
      <c r="M1128" s="171"/>
      <c r="N1128" s="171"/>
      <c r="O1128" s="171"/>
      <c r="P1128" s="172"/>
      <c r="Q1128" s="172"/>
      <c r="R1128" s="174"/>
      <c r="S1128" s="173"/>
      <c r="T1128" s="173"/>
      <c r="U1128" s="174"/>
      <c r="V1128" s="171"/>
      <c r="W1128" s="174"/>
      <c r="X1128" s="201"/>
      <c r="Y1128" s="153"/>
      <c r="Z1128" s="153"/>
      <c r="AA1128" s="153"/>
      <c r="AB1128" s="153"/>
      <c r="AC1128" s="153"/>
      <c r="AD1128" s="153"/>
      <c r="AE1128" s="153"/>
      <c r="AF1128" s="153"/>
      <c r="AG1128" s="153"/>
      <c r="AH1128" s="153"/>
      <c r="AI1128" s="153"/>
      <c r="AJ1128" s="153"/>
      <c r="AK1128" s="153"/>
      <c r="AL1128" s="153"/>
      <c r="AM1128" s="153"/>
      <c r="AN1128" s="153"/>
      <c r="AO1128" s="153"/>
      <c r="AP1128" s="153"/>
      <c r="AQ1128" s="153"/>
      <c r="AR1128" s="153"/>
      <c r="AS1128" s="153"/>
      <c r="AT1128" s="153"/>
      <c r="AU1128" s="153"/>
      <c r="AV1128" s="153"/>
      <c r="AW1128" s="153"/>
      <c r="AX1128" s="153"/>
      <c r="AY1128" s="153"/>
      <c r="AZ1128" s="153"/>
      <c r="BA1128" s="153"/>
      <c r="BB1128" s="153"/>
      <c r="BC1128" s="153"/>
      <c r="BD1128" s="153"/>
      <c r="BE1128" s="153"/>
      <c r="BF1128" s="153"/>
      <c r="BG1128" s="153"/>
      <c r="BH1128" s="153"/>
      <c r="BI1128" s="153"/>
      <c r="BJ1128" s="153"/>
      <c r="BK1128" s="153"/>
      <c r="BL1128" s="153"/>
      <c r="BM1128" s="154"/>
      <c r="BN1128" s="154"/>
      <c r="BO1128" s="154"/>
      <c r="BP1128" s="154"/>
      <c r="BQ1128" s="154"/>
      <c r="BR1128" s="154"/>
      <c r="BS1128" s="154"/>
      <c r="BT1128" s="154"/>
      <c r="BU1128" s="154"/>
      <c r="BV1128" s="154"/>
    </row>
    <row r="1129" spans="9:74" s="168" customFormat="1">
      <c r="I1129" s="196"/>
      <c r="J1129" s="201"/>
      <c r="L1129" s="170"/>
      <c r="M1129" s="171"/>
      <c r="N1129" s="171"/>
      <c r="O1129" s="171"/>
      <c r="P1129" s="172"/>
      <c r="Q1129" s="172"/>
      <c r="R1129" s="174"/>
      <c r="S1129" s="173"/>
      <c r="T1129" s="173"/>
      <c r="U1129" s="174"/>
      <c r="V1129" s="171"/>
      <c r="W1129" s="174"/>
      <c r="X1129" s="201"/>
      <c r="Y1129" s="153"/>
      <c r="Z1129" s="153"/>
      <c r="AA1129" s="153"/>
      <c r="AB1129" s="153"/>
      <c r="AC1129" s="153"/>
      <c r="AD1129" s="153"/>
      <c r="AE1129" s="153"/>
      <c r="AF1129" s="153"/>
      <c r="AG1129" s="153"/>
      <c r="AH1129" s="153"/>
      <c r="AI1129" s="153"/>
      <c r="AJ1129" s="153"/>
      <c r="AK1129" s="153"/>
      <c r="AL1129" s="153"/>
      <c r="AM1129" s="153"/>
      <c r="AN1129" s="153"/>
      <c r="AO1129" s="153"/>
      <c r="AP1129" s="153"/>
      <c r="AQ1129" s="153"/>
      <c r="AR1129" s="153"/>
      <c r="AS1129" s="153"/>
      <c r="AT1129" s="153"/>
      <c r="AU1129" s="153"/>
      <c r="AV1129" s="153"/>
      <c r="AW1129" s="153"/>
      <c r="AX1129" s="153"/>
      <c r="AY1129" s="153"/>
      <c r="AZ1129" s="153"/>
      <c r="BA1129" s="153"/>
      <c r="BB1129" s="153"/>
      <c r="BC1129" s="153"/>
      <c r="BD1129" s="153"/>
      <c r="BE1129" s="153"/>
      <c r="BF1129" s="153"/>
      <c r="BG1129" s="153"/>
      <c r="BH1129" s="153"/>
      <c r="BI1129" s="153"/>
      <c r="BJ1129" s="153"/>
      <c r="BK1129" s="153"/>
      <c r="BL1129" s="153"/>
      <c r="BM1129" s="154"/>
      <c r="BN1129" s="154"/>
      <c r="BO1129" s="154"/>
      <c r="BP1129" s="154"/>
      <c r="BQ1129" s="154"/>
      <c r="BR1129" s="154"/>
      <c r="BS1129" s="154"/>
      <c r="BT1129" s="154"/>
      <c r="BU1129" s="154"/>
      <c r="BV1129" s="154"/>
    </row>
    <row r="1130" spans="9:74" s="168" customFormat="1">
      <c r="I1130" s="196"/>
      <c r="J1130" s="201"/>
      <c r="L1130" s="170"/>
      <c r="M1130" s="171"/>
      <c r="N1130" s="171"/>
      <c r="O1130" s="171"/>
      <c r="P1130" s="172"/>
      <c r="Q1130" s="172"/>
      <c r="R1130" s="174"/>
      <c r="S1130" s="173"/>
      <c r="T1130" s="173"/>
      <c r="U1130" s="174"/>
      <c r="V1130" s="171"/>
      <c r="W1130" s="174"/>
      <c r="X1130" s="201"/>
      <c r="Y1130" s="153"/>
      <c r="Z1130" s="153"/>
      <c r="AA1130" s="153"/>
      <c r="AB1130" s="153"/>
      <c r="AC1130" s="153"/>
      <c r="AD1130" s="153"/>
      <c r="AE1130" s="153"/>
      <c r="AF1130" s="153"/>
      <c r="AG1130" s="153"/>
      <c r="AH1130" s="153"/>
      <c r="AI1130" s="153"/>
      <c r="AJ1130" s="153"/>
      <c r="AK1130" s="153"/>
      <c r="AL1130" s="153"/>
      <c r="AM1130" s="153"/>
      <c r="AN1130" s="153"/>
      <c r="AO1130" s="153"/>
      <c r="AP1130" s="153"/>
      <c r="AQ1130" s="153"/>
      <c r="AR1130" s="153"/>
      <c r="AS1130" s="153"/>
      <c r="AT1130" s="153"/>
      <c r="AU1130" s="153"/>
      <c r="AV1130" s="153"/>
      <c r="AW1130" s="153"/>
      <c r="AX1130" s="153"/>
      <c r="AY1130" s="153"/>
      <c r="AZ1130" s="153"/>
      <c r="BA1130" s="153"/>
      <c r="BB1130" s="153"/>
      <c r="BC1130" s="153"/>
      <c r="BD1130" s="153"/>
      <c r="BE1130" s="153"/>
      <c r="BF1130" s="153"/>
      <c r="BG1130" s="153"/>
      <c r="BH1130" s="153"/>
      <c r="BI1130" s="153"/>
      <c r="BJ1130" s="153"/>
      <c r="BK1130" s="153"/>
      <c r="BL1130" s="153"/>
      <c r="BM1130" s="154"/>
      <c r="BN1130" s="154"/>
      <c r="BO1130" s="154"/>
      <c r="BP1130" s="154"/>
      <c r="BQ1130" s="154"/>
      <c r="BR1130" s="154"/>
      <c r="BS1130" s="154"/>
      <c r="BT1130" s="154"/>
      <c r="BU1130" s="154"/>
      <c r="BV1130" s="154"/>
    </row>
    <row r="1131" spans="9:74" s="168" customFormat="1">
      <c r="I1131" s="196"/>
      <c r="J1131" s="201"/>
      <c r="L1131" s="170"/>
      <c r="M1131" s="171"/>
      <c r="N1131" s="171"/>
      <c r="O1131" s="171"/>
      <c r="P1131" s="172"/>
      <c r="Q1131" s="172"/>
      <c r="R1131" s="174"/>
      <c r="S1131" s="173"/>
      <c r="T1131" s="173"/>
      <c r="U1131" s="174"/>
      <c r="V1131" s="171"/>
      <c r="W1131" s="174"/>
      <c r="X1131" s="201"/>
      <c r="Y1131" s="153"/>
      <c r="Z1131" s="153"/>
      <c r="AA1131" s="153"/>
      <c r="AB1131" s="153"/>
      <c r="AC1131" s="153"/>
      <c r="AD1131" s="153"/>
      <c r="AE1131" s="153"/>
      <c r="AF1131" s="153"/>
      <c r="AG1131" s="153"/>
      <c r="AH1131" s="153"/>
      <c r="AI1131" s="153"/>
      <c r="AJ1131" s="153"/>
      <c r="AK1131" s="153"/>
      <c r="AL1131" s="153"/>
      <c r="AM1131" s="153"/>
      <c r="AN1131" s="153"/>
      <c r="AO1131" s="153"/>
      <c r="AP1131" s="153"/>
      <c r="AQ1131" s="153"/>
      <c r="AR1131" s="153"/>
      <c r="AS1131" s="153"/>
      <c r="AT1131" s="153"/>
      <c r="AU1131" s="153"/>
      <c r="AV1131" s="153"/>
      <c r="AW1131" s="153"/>
      <c r="AX1131" s="153"/>
      <c r="AY1131" s="153"/>
      <c r="AZ1131" s="153"/>
      <c r="BA1131" s="153"/>
      <c r="BB1131" s="153"/>
      <c r="BC1131" s="153"/>
      <c r="BD1131" s="153"/>
      <c r="BE1131" s="153"/>
      <c r="BF1131" s="153"/>
      <c r="BG1131" s="153"/>
      <c r="BH1131" s="153"/>
      <c r="BI1131" s="153"/>
      <c r="BJ1131" s="153"/>
      <c r="BK1131" s="153"/>
      <c r="BL1131" s="153"/>
      <c r="BM1131" s="154"/>
      <c r="BN1131" s="154"/>
      <c r="BO1131" s="154"/>
      <c r="BP1131" s="154"/>
      <c r="BQ1131" s="154"/>
      <c r="BR1131" s="154"/>
      <c r="BS1131" s="154"/>
      <c r="BT1131" s="154"/>
      <c r="BU1131" s="154"/>
      <c r="BV1131" s="154"/>
    </row>
    <row r="1132" spans="9:74" s="168" customFormat="1">
      <c r="I1132" s="196"/>
      <c r="J1132" s="201"/>
      <c r="L1132" s="170"/>
      <c r="M1132" s="171"/>
      <c r="N1132" s="171"/>
      <c r="O1132" s="171"/>
      <c r="P1132" s="172"/>
      <c r="Q1132" s="172"/>
      <c r="R1132" s="174"/>
      <c r="S1132" s="173"/>
      <c r="T1132" s="173"/>
      <c r="U1132" s="174"/>
      <c r="V1132" s="171"/>
      <c r="W1132" s="174"/>
      <c r="X1132" s="201"/>
      <c r="Y1132" s="153"/>
      <c r="Z1132" s="153"/>
      <c r="AA1132" s="153"/>
      <c r="AB1132" s="153"/>
      <c r="AC1132" s="153"/>
      <c r="AD1132" s="153"/>
      <c r="AE1132" s="153"/>
      <c r="AF1132" s="153"/>
      <c r="AG1132" s="153"/>
      <c r="AH1132" s="153"/>
      <c r="AI1132" s="153"/>
      <c r="AJ1132" s="153"/>
      <c r="AK1132" s="153"/>
      <c r="AL1132" s="153"/>
      <c r="AM1132" s="153"/>
      <c r="AN1132" s="153"/>
      <c r="AO1132" s="153"/>
      <c r="AP1132" s="153"/>
      <c r="AQ1132" s="153"/>
      <c r="AR1132" s="153"/>
      <c r="AS1132" s="153"/>
      <c r="AT1132" s="153"/>
      <c r="AU1132" s="153"/>
      <c r="AV1132" s="153"/>
      <c r="AW1132" s="153"/>
      <c r="AX1132" s="153"/>
      <c r="AY1132" s="153"/>
      <c r="AZ1132" s="153"/>
      <c r="BA1132" s="153"/>
      <c r="BB1132" s="153"/>
      <c r="BC1132" s="153"/>
      <c r="BD1132" s="153"/>
      <c r="BE1132" s="153"/>
      <c r="BF1132" s="153"/>
      <c r="BG1132" s="153"/>
      <c r="BH1132" s="153"/>
      <c r="BI1132" s="153"/>
      <c r="BJ1132" s="153"/>
      <c r="BK1132" s="153"/>
      <c r="BL1132" s="153"/>
      <c r="BM1132" s="154"/>
      <c r="BN1132" s="154"/>
      <c r="BO1132" s="154"/>
      <c r="BP1132" s="154"/>
      <c r="BQ1132" s="154"/>
      <c r="BR1132" s="154"/>
      <c r="BS1132" s="154"/>
      <c r="BT1132" s="154"/>
      <c r="BU1132" s="154"/>
      <c r="BV1132" s="154"/>
    </row>
    <row r="1133" spans="9:74" s="168" customFormat="1">
      <c r="I1133" s="196"/>
      <c r="J1133" s="201"/>
      <c r="L1133" s="170"/>
      <c r="M1133" s="171"/>
      <c r="N1133" s="171"/>
      <c r="O1133" s="171"/>
      <c r="P1133" s="172"/>
      <c r="Q1133" s="172"/>
      <c r="R1133" s="174"/>
      <c r="S1133" s="173"/>
      <c r="T1133" s="173"/>
      <c r="U1133" s="174"/>
      <c r="V1133" s="171"/>
      <c r="W1133" s="174"/>
      <c r="X1133" s="201"/>
      <c r="Y1133" s="153"/>
      <c r="Z1133" s="153"/>
      <c r="AA1133" s="153"/>
      <c r="AB1133" s="153"/>
      <c r="AC1133" s="153"/>
      <c r="AD1133" s="153"/>
      <c r="AE1133" s="153"/>
      <c r="AF1133" s="153"/>
      <c r="AG1133" s="153"/>
      <c r="AH1133" s="153"/>
      <c r="AI1133" s="153"/>
      <c r="AJ1133" s="153"/>
      <c r="AK1133" s="153"/>
      <c r="AL1133" s="153"/>
      <c r="AM1133" s="153"/>
      <c r="AN1133" s="153"/>
      <c r="AO1133" s="153"/>
      <c r="AP1133" s="153"/>
      <c r="AQ1133" s="153"/>
      <c r="AR1133" s="153"/>
      <c r="AS1133" s="153"/>
      <c r="AT1133" s="153"/>
      <c r="AU1133" s="153"/>
      <c r="AV1133" s="153"/>
      <c r="AW1133" s="153"/>
      <c r="AX1133" s="153"/>
      <c r="AY1133" s="153"/>
      <c r="AZ1133" s="153"/>
      <c r="BA1133" s="153"/>
      <c r="BB1133" s="153"/>
      <c r="BC1133" s="153"/>
      <c r="BD1133" s="153"/>
      <c r="BE1133" s="153"/>
      <c r="BF1133" s="153"/>
      <c r="BG1133" s="153"/>
      <c r="BH1133" s="153"/>
      <c r="BI1133" s="153"/>
      <c r="BJ1133" s="153"/>
      <c r="BK1133" s="153"/>
      <c r="BL1133" s="153"/>
      <c r="BM1133" s="154"/>
      <c r="BN1133" s="154"/>
      <c r="BO1133" s="154"/>
      <c r="BP1133" s="154"/>
      <c r="BQ1133" s="154"/>
      <c r="BR1133" s="154"/>
      <c r="BS1133" s="154"/>
      <c r="BT1133" s="154"/>
      <c r="BU1133" s="154"/>
      <c r="BV1133" s="154"/>
    </row>
    <row r="1134" spans="9:74" s="168" customFormat="1">
      <c r="I1134" s="196"/>
      <c r="J1134" s="201"/>
      <c r="L1134" s="170"/>
      <c r="M1134" s="171"/>
      <c r="N1134" s="171"/>
      <c r="O1134" s="171"/>
      <c r="P1134" s="172"/>
      <c r="Q1134" s="172"/>
      <c r="R1134" s="174"/>
      <c r="S1134" s="173"/>
      <c r="T1134" s="173"/>
      <c r="U1134" s="174"/>
      <c r="V1134" s="171"/>
      <c r="W1134" s="174"/>
      <c r="X1134" s="201"/>
      <c r="Y1134" s="153"/>
      <c r="Z1134" s="153"/>
      <c r="AA1134" s="153"/>
      <c r="AB1134" s="153"/>
      <c r="AC1134" s="153"/>
      <c r="AD1134" s="153"/>
      <c r="AE1134" s="153"/>
      <c r="AF1134" s="153"/>
      <c r="AG1134" s="153"/>
      <c r="AH1134" s="153"/>
      <c r="AI1134" s="153"/>
      <c r="AJ1134" s="153"/>
      <c r="AK1134" s="153"/>
      <c r="AL1134" s="153"/>
      <c r="AM1134" s="153"/>
      <c r="AN1134" s="153"/>
      <c r="AO1134" s="153"/>
      <c r="AP1134" s="153"/>
      <c r="AQ1134" s="153"/>
      <c r="AR1134" s="153"/>
      <c r="AS1134" s="153"/>
      <c r="AT1134" s="153"/>
      <c r="AU1134" s="153"/>
      <c r="AV1134" s="153"/>
      <c r="AW1134" s="153"/>
      <c r="AX1134" s="153"/>
      <c r="AY1134" s="153"/>
      <c r="AZ1134" s="153"/>
      <c r="BA1134" s="153"/>
      <c r="BB1134" s="153"/>
      <c r="BC1134" s="153"/>
      <c r="BD1134" s="153"/>
      <c r="BE1134" s="153"/>
      <c r="BF1134" s="153"/>
      <c r="BG1134" s="153"/>
      <c r="BH1134" s="153"/>
      <c r="BI1134" s="153"/>
      <c r="BJ1134" s="153"/>
      <c r="BK1134" s="153"/>
      <c r="BL1134" s="153"/>
      <c r="BM1134" s="154"/>
      <c r="BN1134" s="154"/>
      <c r="BO1134" s="154"/>
      <c r="BP1134" s="154"/>
      <c r="BQ1134" s="154"/>
      <c r="BR1134" s="154"/>
      <c r="BS1134" s="154"/>
      <c r="BT1134" s="154"/>
      <c r="BU1134" s="154"/>
      <c r="BV1134" s="154"/>
    </row>
    <row r="1135" spans="9:74" s="168" customFormat="1">
      <c r="I1135" s="196"/>
      <c r="J1135" s="201"/>
      <c r="L1135" s="170"/>
      <c r="M1135" s="171"/>
      <c r="N1135" s="171"/>
      <c r="O1135" s="171"/>
      <c r="P1135" s="172"/>
      <c r="Q1135" s="172"/>
      <c r="R1135" s="174"/>
      <c r="S1135" s="173"/>
      <c r="T1135" s="173"/>
      <c r="U1135" s="174"/>
      <c r="V1135" s="171"/>
      <c r="W1135" s="174"/>
      <c r="X1135" s="201"/>
      <c r="Y1135" s="153"/>
      <c r="Z1135" s="153"/>
      <c r="AA1135" s="153"/>
      <c r="AB1135" s="153"/>
      <c r="AC1135" s="153"/>
      <c r="AD1135" s="153"/>
      <c r="AE1135" s="153"/>
      <c r="AF1135" s="153"/>
      <c r="AG1135" s="153"/>
      <c r="AH1135" s="153"/>
      <c r="AI1135" s="153"/>
      <c r="AJ1135" s="153"/>
      <c r="AK1135" s="153"/>
      <c r="AL1135" s="153"/>
      <c r="AM1135" s="153"/>
      <c r="AN1135" s="153"/>
      <c r="AO1135" s="153"/>
      <c r="AP1135" s="153"/>
      <c r="AQ1135" s="153"/>
      <c r="AR1135" s="153"/>
      <c r="AS1135" s="153"/>
      <c r="AT1135" s="153"/>
      <c r="AU1135" s="153"/>
      <c r="AV1135" s="153"/>
      <c r="AW1135" s="153"/>
      <c r="AX1135" s="153"/>
      <c r="AY1135" s="153"/>
      <c r="AZ1135" s="153"/>
      <c r="BA1135" s="153"/>
      <c r="BB1135" s="153"/>
      <c r="BC1135" s="153"/>
      <c r="BD1135" s="153"/>
      <c r="BE1135" s="153"/>
      <c r="BF1135" s="153"/>
      <c r="BG1135" s="153"/>
      <c r="BH1135" s="153"/>
      <c r="BI1135" s="153"/>
      <c r="BJ1135" s="153"/>
      <c r="BK1135" s="153"/>
      <c r="BL1135" s="153"/>
      <c r="BM1135" s="154"/>
      <c r="BN1135" s="154"/>
      <c r="BO1135" s="154"/>
      <c r="BP1135" s="154"/>
      <c r="BQ1135" s="154"/>
      <c r="BR1135" s="154"/>
      <c r="BS1135" s="154"/>
      <c r="BT1135" s="154"/>
      <c r="BU1135" s="154"/>
      <c r="BV1135" s="154"/>
    </row>
    <row r="1136" spans="9:74" s="168" customFormat="1">
      <c r="I1136" s="196"/>
      <c r="J1136" s="201"/>
      <c r="L1136" s="170"/>
      <c r="M1136" s="171"/>
      <c r="N1136" s="171"/>
      <c r="O1136" s="171"/>
      <c r="P1136" s="172"/>
      <c r="Q1136" s="172"/>
      <c r="R1136" s="174"/>
      <c r="S1136" s="173"/>
      <c r="T1136" s="173"/>
      <c r="U1136" s="174"/>
      <c r="V1136" s="171"/>
      <c r="W1136" s="174"/>
      <c r="X1136" s="201"/>
      <c r="Y1136" s="153"/>
      <c r="Z1136" s="153"/>
      <c r="AA1136" s="153"/>
      <c r="AB1136" s="153"/>
      <c r="AC1136" s="153"/>
      <c r="AD1136" s="153"/>
      <c r="AE1136" s="153"/>
      <c r="AF1136" s="153"/>
      <c r="AG1136" s="153"/>
      <c r="AH1136" s="153"/>
      <c r="AI1136" s="153"/>
      <c r="AJ1136" s="153"/>
      <c r="AK1136" s="153"/>
      <c r="AL1136" s="153"/>
      <c r="AM1136" s="153"/>
      <c r="AN1136" s="153"/>
      <c r="AO1136" s="153"/>
      <c r="AP1136" s="153"/>
      <c r="AQ1136" s="153"/>
      <c r="AR1136" s="153"/>
      <c r="AS1136" s="153"/>
      <c r="AT1136" s="153"/>
      <c r="AU1136" s="153"/>
      <c r="AV1136" s="153"/>
      <c r="AW1136" s="153"/>
      <c r="AX1136" s="153"/>
      <c r="AY1136" s="153"/>
      <c r="AZ1136" s="153"/>
      <c r="BA1136" s="153"/>
      <c r="BB1136" s="153"/>
      <c r="BC1136" s="153"/>
      <c r="BD1136" s="153"/>
      <c r="BE1136" s="153"/>
      <c r="BF1136" s="153"/>
      <c r="BG1136" s="153"/>
      <c r="BH1136" s="153"/>
      <c r="BI1136" s="153"/>
      <c r="BJ1136" s="153"/>
      <c r="BK1136" s="153"/>
      <c r="BL1136" s="153"/>
      <c r="BM1136" s="154"/>
      <c r="BN1136" s="154"/>
      <c r="BO1136" s="154"/>
      <c r="BP1136" s="154"/>
      <c r="BQ1136" s="154"/>
      <c r="BR1136" s="154"/>
      <c r="BS1136" s="154"/>
      <c r="BT1136" s="154"/>
      <c r="BU1136" s="154"/>
      <c r="BV1136" s="154"/>
    </row>
    <row r="1137" spans="9:74" s="168" customFormat="1">
      <c r="I1137" s="196"/>
      <c r="J1137" s="201"/>
      <c r="L1137" s="170"/>
      <c r="M1137" s="171"/>
      <c r="N1137" s="171"/>
      <c r="O1137" s="171"/>
      <c r="P1137" s="172"/>
      <c r="Q1137" s="172"/>
      <c r="R1137" s="174"/>
      <c r="S1137" s="173"/>
      <c r="T1137" s="173"/>
      <c r="U1137" s="174"/>
      <c r="V1137" s="171"/>
      <c r="W1137" s="174"/>
      <c r="X1137" s="201"/>
      <c r="Y1137" s="153"/>
      <c r="Z1137" s="153"/>
      <c r="AA1137" s="153"/>
      <c r="AB1137" s="153"/>
      <c r="AC1137" s="153"/>
      <c r="AD1137" s="153"/>
      <c r="AE1137" s="153"/>
      <c r="AF1137" s="153"/>
      <c r="AG1137" s="153"/>
      <c r="AH1137" s="153"/>
      <c r="AI1137" s="153"/>
      <c r="AJ1137" s="153"/>
      <c r="AK1137" s="153"/>
      <c r="AL1137" s="153"/>
      <c r="AM1137" s="153"/>
      <c r="AN1137" s="153"/>
      <c r="AO1137" s="153"/>
      <c r="AP1137" s="153"/>
      <c r="AQ1137" s="153"/>
      <c r="AR1137" s="153"/>
      <c r="AS1137" s="153"/>
      <c r="AT1137" s="153"/>
      <c r="AU1137" s="153"/>
      <c r="AV1137" s="153"/>
      <c r="AW1137" s="153"/>
      <c r="AX1137" s="153"/>
      <c r="AY1137" s="153"/>
      <c r="AZ1137" s="153"/>
      <c r="BA1137" s="153"/>
      <c r="BB1137" s="153"/>
      <c r="BC1137" s="153"/>
      <c r="BD1137" s="153"/>
      <c r="BE1137" s="153"/>
      <c r="BF1137" s="153"/>
      <c r="BG1137" s="153"/>
      <c r="BH1137" s="153"/>
      <c r="BI1137" s="153"/>
      <c r="BJ1137" s="153"/>
      <c r="BK1137" s="153"/>
      <c r="BL1137" s="153"/>
      <c r="BM1137" s="154"/>
      <c r="BN1137" s="154"/>
      <c r="BO1137" s="154"/>
      <c r="BP1137" s="154"/>
      <c r="BQ1137" s="154"/>
      <c r="BR1137" s="154"/>
      <c r="BS1137" s="154"/>
      <c r="BT1137" s="154"/>
      <c r="BU1137" s="154"/>
      <c r="BV1137" s="154"/>
    </row>
    <row r="1138" spans="9:74" s="168" customFormat="1">
      <c r="I1138" s="196"/>
      <c r="J1138" s="201"/>
      <c r="L1138" s="170"/>
      <c r="M1138" s="171"/>
      <c r="N1138" s="171"/>
      <c r="O1138" s="171"/>
      <c r="P1138" s="172"/>
      <c r="Q1138" s="172"/>
      <c r="R1138" s="174"/>
      <c r="S1138" s="173"/>
      <c r="T1138" s="173"/>
      <c r="U1138" s="174"/>
      <c r="V1138" s="171"/>
      <c r="W1138" s="174"/>
      <c r="X1138" s="201"/>
      <c r="Y1138" s="153"/>
      <c r="Z1138" s="153"/>
      <c r="AA1138" s="153"/>
      <c r="AB1138" s="153"/>
      <c r="AC1138" s="153"/>
      <c r="AD1138" s="153"/>
      <c r="AE1138" s="153"/>
      <c r="AF1138" s="153"/>
      <c r="AG1138" s="153"/>
      <c r="AH1138" s="153"/>
      <c r="AI1138" s="153"/>
      <c r="AJ1138" s="153"/>
      <c r="AK1138" s="153"/>
      <c r="AL1138" s="153"/>
      <c r="AM1138" s="153"/>
      <c r="AN1138" s="153"/>
      <c r="AO1138" s="153"/>
      <c r="AP1138" s="153"/>
      <c r="AQ1138" s="153"/>
      <c r="AR1138" s="153"/>
      <c r="AS1138" s="153"/>
      <c r="AT1138" s="153"/>
      <c r="AU1138" s="153"/>
      <c r="AV1138" s="153"/>
      <c r="AW1138" s="153"/>
      <c r="AX1138" s="153"/>
      <c r="AY1138" s="153"/>
      <c r="AZ1138" s="153"/>
      <c r="BA1138" s="153"/>
      <c r="BB1138" s="153"/>
      <c r="BC1138" s="153"/>
      <c r="BD1138" s="153"/>
      <c r="BE1138" s="153"/>
      <c r="BF1138" s="153"/>
      <c r="BG1138" s="153"/>
      <c r="BH1138" s="153"/>
      <c r="BI1138" s="153"/>
      <c r="BJ1138" s="153"/>
      <c r="BK1138" s="153"/>
      <c r="BL1138" s="153"/>
      <c r="BM1138" s="154"/>
      <c r="BN1138" s="154"/>
      <c r="BO1138" s="154"/>
      <c r="BP1138" s="154"/>
      <c r="BQ1138" s="154"/>
      <c r="BR1138" s="154"/>
      <c r="BS1138" s="154"/>
      <c r="BT1138" s="154"/>
      <c r="BU1138" s="154"/>
      <c r="BV1138" s="154"/>
    </row>
    <row r="1139" spans="9:74" s="168" customFormat="1">
      <c r="I1139" s="196"/>
      <c r="J1139" s="201"/>
      <c r="L1139" s="170"/>
      <c r="M1139" s="171"/>
      <c r="N1139" s="171"/>
      <c r="O1139" s="171"/>
      <c r="P1139" s="172"/>
      <c r="Q1139" s="172"/>
      <c r="R1139" s="174"/>
      <c r="S1139" s="173"/>
      <c r="T1139" s="173"/>
      <c r="U1139" s="174"/>
      <c r="V1139" s="171"/>
      <c r="W1139" s="174"/>
      <c r="X1139" s="201"/>
      <c r="Y1139" s="153"/>
      <c r="Z1139" s="153"/>
      <c r="AA1139" s="153"/>
      <c r="AB1139" s="153"/>
      <c r="AC1139" s="153"/>
      <c r="AD1139" s="153"/>
      <c r="AE1139" s="153"/>
      <c r="AF1139" s="153"/>
      <c r="AG1139" s="153"/>
      <c r="AH1139" s="153"/>
      <c r="AI1139" s="153"/>
      <c r="AJ1139" s="153"/>
      <c r="AK1139" s="153"/>
      <c r="AL1139" s="153"/>
      <c r="AM1139" s="153"/>
      <c r="AN1139" s="153"/>
      <c r="AO1139" s="153"/>
      <c r="AP1139" s="153"/>
      <c r="AQ1139" s="153"/>
      <c r="AR1139" s="153"/>
      <c r="AS1139" s="153"/>
      <c r="AT1139" s="153"/>
      <c r="AU1139" s="153"/>
      <c r="AV1139" s="153"/>
      <c r="AW1139" s="153"/>
      <c r="AX1139" s="153"/>
      <c r="AY1139" s="153"/>
      <c r="AZ1139" s="153"/>
      <c r="BA1139" s="153"/>
      <c r="BB1139" s="153"/>
      <c r="BC1139" s="153"/>
      <c r="BD1139" s="153"/>
      <c r="BE1139" s="153"/>
      <c r="BF1139" s="153"/>
      <c r="BG1139" s="153"/>
      <c r="BH1139" s="153"/>
      <c r="BI1139" s="153"/>
      <c r="BJ1139" s="153"/>
      <c r="BK1139" s="153"/>
      <c r="BL1139" s="153"/>
      <c r="BM1139" s="154"/>
      <c r="BN1139" s="154"/>
      <c r="BO1139" s="154"/>
      <c r="BP1139" s="154"/>
      <c r="BQ1139" s="154"/>
      <c r="BR1139" s="154"/>
      <c r="BS1139" s="154"/>
      <c r="BT1139" s="154"/>
      <c r="BU1139" s="154"/>
      <c r="BV1139" s="154"/>
    </row>
    <row r="1140" spans="9:74" s="168" customFormat="1">
      <c r="I1140" s="196"/>
      <c r="J1140" s="201"/>
      <c r="L1140" s="170"/>
      <c r="M1140" s="171"/>
      <c r="N1140" s="171"/>
      <c r="O1140" s="171"/>
      <c r="P1140" s="172"/>
      <c r="Q1140" s="172"/>
      <c r="R1140" s="174"/>
      <c r="S1140" s="173"/>
      <c r="T1140" s="173"/>
      <c r="U1140" s="174"/>
      <c r="V1140" s="171"/>
      <c r="W1140" s="174"/>
      <c r="X1140" s="201"/>
      <c r="Y1140" s="153"/>
      <c r="Z1140" s="153"/>
      <c r="AA1140" s="153"/>
      <c r="AB1140" s="153"/>
      <c r="AC1140" s="153"/>
      <c r="AD1140" s="153"/>
      <c r="AE1140" s="153"/>
      <c r="AF1140" s="153"/>
      <c r="AG1140" s="153"/>
      <c r="AH1140" s="153"/>
      <c r="AI1140" s="153"/>
      <c r="AJ1140" s="153"/>
      <c r="AK1140" s="153"/>
      <c r="AL1140" s="153"/>
      <c r="AM1140" s="153"/>
      <c r="AN1140" s="153"/>
      <c r="AO1140" s="153"/>
      <c r="AP1140" s="153"/>
      <c r="AQ1140" s="153"/>
      <c r="AR1140" s="153"/>
      <c r="AS1140" s="153"/>
      <c r="AT1140" s="153"/>
      <c r="AU1140" s="153"/>
      <c r="AV1140" s="153"/>
      <c r="AW1140" s="153"/>
      <c r="AX1140" s="153"/>
      <c r="AY1140" s="153"/>
      <c r="AZ1140" s="153"/>
      <c r="BA1140" s="153"/>
      <c r="BB1140" s="153"/>
      <c r="BC1140" s="153"/>
      <c r="BD1140" s="153"/>
      <c r="BE1140" s="153"/>
      <c r="BF1140" s="153"/>
      <c r="BG1140" s="153"/>
      <c r="BH1140" s="153"/>
      <c r="BI1140" s="153"/>
      <c r="BJ1140" s="153"/>
      <c r="BK1140" s="153"/>
      <c r="BL1140" s="153"/>
      <c r="BM1140" s="154"/>
      <c r="BN1140" s="154"/>
      <c r="BO1140" s="154"/>
      <c r="BP1140" s="154"/>
      <c r="BQ1140" s="154"/>
      <c r="BR1140" s="154"/>
      <c r="BS1140" s="154"/>
      <c r="BT1140" s="154"/>
      <c r="BU1140" s="154"/>
      <c r="BV1140" s="154"/>
    </row>
    <row r="1141" spans="9:74" s="168" customFormat="1">
      <c r="I1141" s="196"/>
      <c r="J1141" s="201"/>
      <c r="L1141" s="170"/>
      <c r="M1141" s="171"/>
      <c r="N1141" s="171"/>
      <c r="O1141" s="171"/>
      <c r="P1141" s="172"/>
      <c r="Q1141" s="172"/>
      <c r="R1141" s="174"/>
      <c r="S1141" s="173"/>
      <c r="T1141" s="173"/>
      <c r="U1141" s="174"/>
      <c r="V1141" s="171"/>
      <c r="W1141" s="174"/>
      <c r="X1141" s="201"/>
      <c r="Y1141" s="153"/>
      <c r="Z1141" s="153"/>
      <c r="AA1141" s="153"/>
      <c r="AB1141" s="153"/>
      <c r="AC1141" s="153"/>
      <c r="AD1141" s="153"/>
      <c r="AE1141" s="153"/>
      <c r="AF1141" s="153"/>
      <c r="AG1141" s="153"/>
      <c r="AH1141" s="153"/>
      <c r="AI1141" s="153"/>
      <c r="AJ1141" s="153"/>
      <c r="AK1141" s="153"/>
      <c r="AL1141" s="153"/>
      <c r="AM1141" s="153"/>
      <c r="AN1141" s="153"/>
      <c r="AO1141" s="153"/>
      <c r="AP1141" s="153"/>
      <c r="AQ1141" s="153"/>
      <c r="AR1141" s="153"/>
      <c r="AS1141" s="153"/>
      <c r="AT1141" s="153"/>
      <c r="AU1141" s="153"/>
      <c r="AV1141" s="153"/>
      <c r="AW1141" s="153"/>
      <c r="AX1141" s="153"/>
      <c r="AY1141" s="153"/>
      <c r="AZ1141" s="153"/>
      <c r="BA1141" s="153"/>
      <c r="BB1141" s="153"/>
      <c r="BC1141" s="153"/>
      <c r="BD1141" s="153"/>
      <c r="BE1141" s="153"/>
      <c r="BF1141" s="153"/>
      <c r="BG1141" s="153"/>
      <c r="BH1141" s="153"/>
      <c r="BI1141" s="153"/>
      <c r="BJ1141" s="153"/>
      <c r="BK1141" s="153"/>
      <c r="BL1141" s="153"/>
      <c r="BM1141" s="154"/>
      <c r="BN1141" s="154"/>
      <c r="BO1141" s="154"/>
      <c r="BP1141" s="154"/>
      <c r="BQ1141" s="154"/>
      <c r="BR1141" s="154"/>
      <c r="BS1141" s="154"/>
      <c r="BT1141" s="154"/>
      <c r="BU1141" s="154"/>
      <c r="BV1141" s="154"/>
    </row>
    <row r="1142" spans="9:74" s="168" customFormat="1">
      <c r="I1142" s="196"/>
      <c r="J1142" s="201"/>
      <c r="L1142" s="170"/>
      <c r="M1142" s="171"/>
      <c r="N1142" s="171"/>
      <c r="O1142" s="171"/>
      <c r="P1142" s="172"/>
      <c r="Q1142" s="172"/>
      <c r="R1142" s="174"/>
      <c r="S1142" s="173"/>
      <c r="T1142" s="173"/>
      <c r="U1142" s="174"/>
      <c r="V1142" s="171"/>
      <c r="W1142" s="174"/>
      <c r="X1142" s="201"/>
      <c r="Y1142" s="153"/>
      <c r="Z1142" s="153"/>
      <c r="AA1142" s="153"/>
      <c r="AB1142" s="153"/>
      <c r="AC1142" s="153"/>
      <c r="AD1142" s="153"/>
      <c r="AE1142" s="153"/>
      <c r="AF1142" s="153"/>
      <c r="AG1142" s="153"/>
      <c r="AH1142" s="153"/>
      <c r="AI1142" s="153"/>
      <c r="AJ1142" s="153"/>
      <c r="AK1142" s="153"/>
      <c r="AL1142" s="153"/>
      <c r="AM1142" s="153"/>
      <c r="AN1142" s="153"/>
      <c r="AO1142" s="153"/>
      <c r="AP1142" s="153"/>
      <c r="AQ1142" s="153"/>
      <c r="AR1142" s="153"/>
      <c r="AS1142" s="153"/>
      <c r="AT1142" s="153"/>
      <c r="AU1142" s="153"/>
      <c r="AV1142" s="153"/>
      <c r="AW1142" s="153"/>
      <c r="AX1142" s="153"/>
      <c r="AY1142" s="153"/>
      <c r="AZ1142" s="153"/>
      <c r="BA1142" s="153"/>
      <c r="BB1142" s="153"/>
      <c r="BC1142" s="153"/>
      <c r="BD1142" s="153"/>
      <c r="BE1142" s="153"/>
      <c r="BF1142" s="153"/>
      <c r="BG1142" s="153"/>
      <c r="BH1142" s="153"/>
      <c r="BI1142" s="153"/>
      <c r="BJ1142" s="153"/>
      <c r="BK1142" s="153"/>
      <c r="BL1142" s="153"/>
      <c r="BM1142" s="154"/>
      <c r="BN1142" s="154"/>
      <c r="BO1142" s="154"/>
      <c r="BP1142" s="154"/>
      <c r="BQ1142" s="154"/>
      <c r="BR1142" s="154"/>
      <c r="BS1142" s="154"/>
      <c r="BT1142" s="154"/>
      <c r="BU1142" s="154"/>
      <c r="BV1142" s="154"/>
    </row>
    <row r="1143" spans="9:74" s="168" customFormat="1">
      <c r="I1143" s="196"/>
      <c r="J1143" s="201"/>
      <c r="L1143" s="170"/>
      <c r="M1143" s="171"/>
      <c r="N1143" s="171"/>
      <c r="O1143" s="171"/>
      <c r="P1143" s="172"/>
      <c r="Q1143" s="172"/>
      <c r="R1143" s="174"/>
      <c r="S1143" s="173"/>
      <c r="T1143" s="173"/>
      <c r="U1143" s="174"/>
      <c r="V1143" s="171"/>
      <c r="W1143" s="174"/>
      <c r="X1143" s="201"/>
      <c r="Y1143" s="153"/>
      <c r="Z1143" s="153"/>
      <c r="AA1143" s="153"/>
      <c r="AB1143" s="153"/>
      <c r="AC1143" s="153"/>
      <c r="AD1143" s="153"/>
      <c r="AE1143" s="153"/>
      <c r="AF1143" s="153"/>
      <c r="AG1143" s="153"/>
      <c r="AH1143" s="153"/>
      <c r="AI1143" s="153"/>
      <c r="AJ1143" s="153"/>
      <c r="AK1143" s="153"/>
      <c r="AL1143" s="153"/>
      <c r="AM1143" s="153"/>
      <c r="AN1143" s="153"/>
      <c r="AO1143" s="153"/>
      <c r="AP1143" s="153"/>
      <c r="AQ1143" s="153"/>
      <c r="AR1143" s="153"/>
      <c r="AS1143" s="153"/>
      <c r="AT1143" s="153"/>
      <c r="AU1143" s="153"/>
      <c r="AV1143" s="153"/>
      <c r="AW1143" s="153"/>
      <c r="AX1143" s="153"/>
      <c r="AY1143" s="153"/>
      <c r="AZ1143" s="153"/>
      <c r="BA1143" s="153"/>
      <c r="BB1143" s="153"/>
      <c r="BC1143" s="153"/>
      <c r="BD1143" s="153"/>
      <c r="BE1143" s="153"/>
      <c r="BF1143" s="153"/>
      <c r="BG1143" s="153"/>
      <c r="BH1143" s="153"/>
      <c r="BI1143" s="153"/>
      <c r="BJ1143" s="153"/>
      <c r="BK1143" s="153"/>
      <c r="BL1143" s="153"/>
      <c r="BM1143" s="154"/>
      <c r="BN1143" s="154"/>
      <c r="BO1143" s="154"/>
      <c r="BP1143" s="154"/>
      <c r="BQ1143" s="154"/>
      <c r="BR1143" s="154"/>
      <c r="BS1143" s="154"/>
      <c r="BT1143" s="154"/>
      <c r="BU1143" s="154"/>
      <c r="BV1143" s="154"/>
    </row>
    <row r="1144" spans="9:74" s="168" customFormat="1">
      <c r="I1144" s="196"/>
      <c r="J1144" s="201"/>
      <c r="L1144" s="170"/>
      <c r="M1144" s="171"/>
      <c r="N1144" s="171"/>
      <c r="O1144" s="171"/>
      <c r="P1144" s="172"/>
      <c r="Q1144" s="172"/>
      <c r="R1144" s="174"/>
      <c r="S1144" s="173"/>
      <c r="T1144" s="173"/>
      <c r="U1144" s="174"/>
      <c r="V1144" s="171"/>
      <c r="W1144" s="174"/>
      <c r="X1144" s="201"/>
      <c r="Y1144" s="153"/>
      <c r="Z1144" s="153"/>
      <c r="AA1144" s="153"/>
      <c r="AB1144" s="153"/>
      <c r="AC1144" s="153"/>
      <c r="AD1144" s="153"/>
      <c r="AE1144" s="153"/>
      <c r="AF1144" s="153"/>
      <c r="AG1144" s="153"/>
      <c r="AH1144" s="153"/>
      <c r="AI1144" s="153"/>
      <c r="AJ1144" s="153"/>
      <c r="AK1144" s="153"/>
      <c r="AL1144" s="153"/>
      <c r="AM1144" s="153"/>
      <c r="AN1144" s="153"/>
      <c r="AO1144" s="153"/>
      <c r="AP1144" s="153"/>
      <c r="AQ1144" s="153"/>
      <c r="AR1144" s="153"/>
      <c r="AS1144" s="153"/>
      <c r="AT1144" s="153"/>
      <c r="AU1144" s="153"/>
      <c r="AV1144" s="153"/>
      <c r="AW1144" s="153"/>
      <c r="AX1144" s="153"/>
      <c r="AY1144" s="153"/>
      <c r="AZ1144" s="153"/>
      <c r="BA1144" s="153"/>
      <c r="BB1144" s="153"/>
      <c r="BC1144" s="153"/>
      <c r="BD1144" s="153"/>
      <c r="BE1144" s="153"/>
      <c r="BF1144" s="153"/>
      <c r="BG1144" s="153"/>
      <c r="BH1144" s="153"/>
      <c r="BI1144" s="153"/>
      <c r="BJ1144" s="153"/>
      <c r="BK1144" s="153"/>
      <c r="BL1144" s="153"/>
      <c r="BM1144" s="154"/>
      <c r="BN1144" s="154"/>
      <c r="BO1144" s="154"/>
      <c r="BP1144" s="154"/>
      <c r="BQ1144" s="154"/>
      <c r="BR1144" s="154"/>
      <c r="BS1144" s="154"/>
      <c r="BT1144" s="154"/>
      <c r="BU1144" s="154"/>
      <c r="BV1144" s="154"/>
    </row>
    <row r="1145" spans="9:74" s="168" customFormat="1">
      <c r="I1145" s="196"/>
      <c r="J1145" s="201"/>
      <c r="L1145" s="170"/>
      <c r="M1145" s="171"/>
      <c r="N1145" s="171"/>
      <c r="O1145" s="171"/>
      <c r="P1145" s="172"/>
      <c r="Q1145" s="172"/>
      <c r="R1145" s="174"/>
      <c r="S1145" s="173"/>
      <c r="T1145" s="173"/>
      <c r="U1145" s="174"/>
      <c r="V1145" s="171"/>
      <c r="W1145" s="174"/>
      <c r="X1145" s="201"/>
      <c r="Y1145" s="153"/>
      <c r="Z1145" s="153"/>
      <c r="AA1145" s="153"/>
      <c r="AB1145" s="153"/>
      <c r="AC1145" s="153"/>
      <c r="AD1145" s="153"/>
      <c r="AE1145" s="153"/>
      <c r="AF1145" s="153"/>
      <c r="AG1145" s="153"/>
      <c r="AH1145" s="153"/>
      <c r="AI1145" s="153"/>
      <c r="AJ1145" s="153"/>
      <c r="AK1145" s="153"/>
      <c r="AL1145" s="153"/>
      <c r="AM1145" s="153"/>
      <c r="AN1145" s="153"/>
      <c r="AO1145" s="153"/>
      <c r="AP1145" s="153"/>
      <c r="AQ1145" s="153"/>
      <c r="AR1145" s="153"/>
      <c r="AS1145" s="153"/>
      <c r="AT1145" s="153"/>
      <c r="AU1145" s="153"/>
      <c r="AV1145" s="153"/>
      <c r="AW1145" s="153"/>
      <c r="AX1145" s="153"/>
      <c r="AY1145" s="153"/>
      <c r="AZ1145" s="153"/>
      <c r="BA1145" s="153"/>
      <c r="BB1145" s="153"/>
      <c r="BC1145" s="153"/>
      <c r="BD1145" s="153"/>
      <c r="BE1145" s="153"/>
      <c r="BF1145" s="153"/>
      <c r="BG1145" s="153"/>
      <c r="BH1145" s="153"/>
      <c r="BI1145" s="153"/>
      <c r="BJ1145" s="153"/>
      <c r="BK1145" s="153"/>
      <c r="BL1145" s="153"/>
      <c r="BM1145" s="154"/>
      <c r="BN1145" s="154"/>
      <c r="BO1145" s="154"/>
      <c r="BP1145" s="154"/>
      <c r="BQ1145" s="154"/>
      <c r="BR1145" s="154"/>
      <c r="BS1145" s="154"/>
      <c r="BT1145" s="154"/>
      <c r="BU1145" s="154"/>
      <c r="BV1145" s="154"/>
    </row>
    <row r="1146" spans="9:74" s="168" customFormat="1">
      <c r="I1146" s="196"/>
      <c r="J1146" s="201"/>
      <c r="L1146" s="170"/>
      <c r="M1146" s="171"/>
      <c r="N1146" s="171"/>
      <c r="O1146" s="171"/>
      <c r="P1146" s="172"/>
      <c r="Q1146" s="172"/>
      <c r="R1146" s="174"/>
      <c r="S1146" s="173"/>
      <c r="T1146" s="173"/>
      <c r="U1146" s="174"/>
      <c r="V1146" s="171"/>
      <c r="W1146" s="174"/>
      <c r="X1146" s="201"/>
      <c r="Y1146" s="153"/>
      <c r="Z1146" s="153"/>
      <c r="AA1146" s="153"/>
      <c r="AB1146" s="153"/>
      <c r="AC1146" s="153"/>
      <c r="AD1146" s="153"/>
      <c r="AE1146" s="153"/>
      <c r="AF1146" s="153"/>
      <c r="AG1146" s="153"/>
      <c r="AH1146" s="153"/>
      <c r="AI1146" s="153"/>
      <c r="AJ1146" s="153"/>
      <c r="AK1146" s="153"/>
      <c r="AL1146" s="153"/>
      <c r="AM1146" s="153"/>
      <c r="AN1146" s="153"/>
      <c r="AO1146" s="153"/>
      <c r="AP1146" s="153"/>
      <c r="AQ1146" s="153"/>
      <c r="AR1146" s="153"/>
      <c r="AS1146" s="153"/>
      <c r="AT1146" s="153"/>
      <c r="AU1146" s="153"/>
      <c r="AV1146" s="153"/>
      <c r="AW1146" s="153"/>
      <c r="AX1146" s="153"/>
      <c r="AY1146" s="153"/>
      <c r="AZ1146" s="153"/>
      <c r="BA1146" s="153"/>
      <c r="BB1146" s="153"/>
      <c r="BC1146" s="153"/>
      <c r="BD1146" s="153"/>
      <c r="BE1146" s="153"/>
      <c r="BF1146" s="153"/>
      <c r="BG1146" s="153"/>
      <c r="BH1146" s="153"/>
      <c r="BI1146" s="153"/>
      <c r="BJ1146" s="153"/>
      <c r="BK1146" s="153"/>
      <c r="BL1146" s="153"/>
      <c r="BM1146" s="154"/>
      <c r="BN1146" s="154"/>
      <c r="BO1146" s="154"/>
      <c r="BP1146" s="154"/>
      <c r="BQ1146" s="154"/>
      <c r="BR1146" s="154"/>
      <c r="BS1146" s="154"/>
      <c r="BT1146" s="154"/>
      <c r="BU1146" s="154"/>
      <c r="BV1146" s="154"/>
    </row>
    <row r="1147" spans="9:74" s="168" customFormat="1">
      <c r="I1147" s="196"/>
      <c r="J1147" s="201"/>
      <c r="L1147" s="170"/>
      <c r="M1147" s="171"/>
      <c r="N1147" s="171"/>
      <c r="O1147" s="171"/>
      <c r="P1147" s="172"/>
      <c r="Q1147" s="172"/>
      <c r="R1147" s="174"/>
      <c r="S1147" s="173"/>
      <c r="T1147" s="173"/>
      <c r="U1147" s="174"/>
      <c r="V1147" s="171"/>
      <c r="W1147" s="174"/>
      <c r="X1147" s="201"/>
      <c r="Y1147" s="153"/>
      <c r="Z1147" s="153"/>
      <c r="AA1147" s="153"/>
      <c r="AB1147" s="153"/>
      <c r="AC1147" s="153"/>
      <c r="AD1147" s="153"/>
      <c r="AE1147" s="153"/>
      <c r="AF1147" s="153"/>
      <c r="AG1147" s="153"/>
      <c r="AH1147" s="153"/>
      <c r="AI1147" s="153"/>
      <c r="AJ1147" s="153"/>
      <c r="AK1147" s="153"/>
      <c r="AL1147" s="153"/>
      <c r="AM1147" s="153"/>
      <c r="AN1147" s="153"/>
      <c r="AO1147" s="153"/>
      <c r="AP1147" s="153"/>
      <c r="AQ1147" s="153"/>
      <c r="AR1147" s="153"/>
      <c r="AS1147" s="153"/>
      <c r="AT1147" s="153"/>
      <c r="AU1147" s="153"/>
      <c r="AV1147" s="153"/>
      <c r="AW1147" s="153"/>
      <c r="AX1147" s="153"/>
      <c r="AY1147" s="153"/>
      <c r="AZ1147" s="153"/>
      <c r="BA1147" s="153"/>
      <c r="BB1147" s="153"/>
      <c r="BC1147" s="153"/>
      <c r="BD1147" s="153"/>
      <c r="BE1147" s="153"/>
      <c r="BF1147" s="153"/>
      <c r="BG1147" s="153"/>
      <c r="BH1147" s="153"/>
      <c r="BI1147" s="153"/>
      <c r="BJ1147" s="153"/>
      <c r="BK1147" s="153"/>
      <c r="BL1147" s="153"/>
      <c r="BM1147" s="154"/>
      <c r="BN1147" s="154"/>
      <c r="BO1147" s="154"/>
      <c r="BP1147" s="154"/>
      <c r="BQ1147" s="154"/>
      <c r="BR1147" s="154"/>
      <c r="BS1147" s="154"/>
      <c r="BT1147" s="154"/>
      <c r="BU1147" s="154"/>
      <c r="BV1147" s="154"/>
    </row>
    <row r="1148" spans="9:74" s="168" customFormat="1">
      <c r="I1148" s="196"/>
      <c r="J1148" s="201"/>
      <c r="L1148" s="170"/>
      <c r="M1148" s="171"/>
      <c r="N1148" s="171"/>
      <c r="O1148" s="171"/>
      <c r="P1148" s="172"/>
      <c r="Q1148" s="172"/>
      <c r="R1148" s="174"/>
      <c r="S1148" s="173"/>
      <c r="T1148" s="173"/>
      <c r="U1148" s="174"/>
      <c r="V1148" s="171"/>
      <c r="W1148" s="174"/>
      <c r="X1148" s="201"/>
      <c r="Y1148" s="153"/>
      <c r="Z1148" s="153"/>
      <c r="AA1148" s="153"/>
      <c r="AB1148" s="153"/>
      <c r="AC1148" s="153"/>
      <c r="AD1148" s="153"/>
      <c r="AE1148" s="153"/>
      <c r="AF1148" s="153"/>
      <c r="AG1148" s="153"/>
      <c r="AH1148" s="153"/>
      <c r="AI1148" s="153"/>
      <c r="AJ1148" s="153"/>
      <c r="AK1148" s="153"/>
      <c r="AL1148" s="153"/>
      <c r="AM1148" s="153"/>
      <c r="AN1148" s="153"/>
      <c r="AO1148" s="153"/>
      <c r="AP1148" s="153"/>
      <c r="AQ1148" s="153"/>
      <c r="AR1148" s="153"/>
      <c r="AS1148" s="153"/>
      <c r="AT1148" s="153"/>
      <c r="AU1148" s="153"/>
      <c r="AV1148" s="153"/>
      <c r="AW1148" s="153"/>
      <c r="AX1148" s="153"/>
      <c r="AY1148" s="153"/>
      <c r="AZ1148" s="153"/>
      <c r="BA1148" s="153"/>
      <c r="BB1148" s="153"/>
      <c r="BC1148" s="153"/>
      <c r="BD1148" s="153"/>
      <c r="BE1148" s="153"/>
      <c r="BF1148" s="153"/>
      <c r="BG1148" s="153"/>
      <c r="BH1148" s="153"/>
      <c r="BI1148" s="153"/>
      <c r="BJ1148" s="153"/>
      <c r="BK1148" s="153"/>
      <c r="BL1148" s="153"/>
      <c r="BM1148" s="154"/>
      <c r="BN1148" s="154"/>
      <c r="BO1148" s="154"/>
      <c r="BP1148" s="154"/>
      <c r="BQ1148" s="154"/>
      <c r="BR1148" s="154"/>
      <c r="BS1148" s="154"/>
      <c r="BT1148" s="154"/>
      <c r="BU1148" s="154"/>
      <c r="BV1148" s="154"/>
    </row>
    <row r="1149" spans="9:74" s="168" customFormat="1">
      <c r="I1149" s="196"/>
      <c r="J1149" s="201"/>
      <c r="L1149" s="170"/>
      <c r="M1149" s="171"/>
      <c r="N1149" s="171"/>
      <c r="O1149" s="171"/>
      <c r="P1149" s="172"/>
      <c r="Q1149" s="172"/>
      <c r="R1149" s="174"/>
      <c r="S1149" s="173"/>
      <c r="T1149" s="173"/>
      <c r="U1149" s="174"/>
      <c r="V1149" s="171"/>
      <c r="W1149" s="174"/>
      <c r="X1149" s="201"/>
      <c r="Y1149" s="153"/>
      <c r="Z1149" s="153"/>
      <c r="AA1149" s="153"/>
      <c r="AB1149" s="153"/>
      <c r="AC1149" s="153"/>
      <c r="AD1149" s="153"/>
      <c r="AE1149" s="153"/>
      <c r="AF1149" s="153"/>
      <c r="AG1149" s="153"/>
      <c r="AH1149" s="153"/>
      <c r="AI1149" s="153"/>
      <c r="AJ1149" s="153"/>
      <c r="AK1149" s="153"/>
      <c r="AL1149" s="153"/>
      <c r="AM1149" s="153"/>
      <c r="AN1149" s="153"/>
      <c r="AO1149" s="153"/>
      <c r="AP1149" s="153"/>
      <c r="AQ1149" s="153"/>
      <c r="AR1149" s="153"/>
      <c r="AS1149" s="153"/>
      <c r="AT1149" s="153"/>
      <c r="AU1149" s="153"/>
      <c r="AV1149" s="153"/>
      <c r="AW1149" s="153"/>
      <c r="AX1149" s="153"/>
      <c r="AY1149" s="153"/>
      <c r="AZ1149" s="153"/>
      <c r="BA1149" s="153"/>
      <c r="BB1149" s="153"/>
      <c r="BC1149" s="153"/>
      <c r="BD1149" s="153"/>
      <c r="BE1149" s="153"/>
      <c r="BF1149" s="153"/>
      <c r="BG1149" s="153"/>
      <c r="BH1149" s="153"/>
      <c r="BI1149" s="153"/>
      <c r="BJ1149" s="153"/>
      <c r="BK1149" s="153"/>
      <c r="BL1149" s="153"/>
      <c r="BM1149" s="154"/>
      <c r="BN1149" s="154"/>
      <c r="BO1149" s="154"/>
      <c r="BP1149" s="154"/>
      <c r="BQ1149" s="154"/>
      <c r="BR1149" s="154"/>
      <c r="BS1149" s="154"/>
      <c r="BT1149" s="154"/>
      <c r="BU1149" s="154"/>
      <c r="BV1149" s="154"/>
    </row>
    <row r="1150" spans="9:74" s="168" customFormat="1">
      <c r="I1150" s="196"/>
      <c r="J1150" s="201"/>
      <c r="L1150" s="170"/>
      <c r="M1150" s="171"/>
      <c r="N1150" s="171"/>
      <c r="O1150" s="171"/>
      <c r="P1150" s="172"/>
      <c r="Q1150" s="172"/>
      <c r="R1150" s="174"/>
      <c r="S1150" s="173"/>
      <c r="T1150" s="173"/>
      <c r="U1150" s="174"/>
      <c r="V1150" s="171"/>
      <c r="W1150" s="174"/>
      <c r="X1150" s="201"/>
      <c r="Y1150" s="153"/>
      <c r="Z1150" s="153"/>
      <c r="AA1150" s="153"/>
      <c r="AB1150" s="153"/>
      <c r="AC1150" s="153"/>
      <c r="AD1150" s="153"/>
      <c r="AE1150" s="153"/>
      <c r="AF1150" s="153"/>
      <c r="AG1150" s="153"/>
      <c r="AH1150" s="153"/>
      <c r="AI1150" s="153"/>
      <c r="AJ1150" s="153"/>
      <c r="AK1150" s="153"/>
      <c r="AL1150" s="153"/>
      <c r="AM1150" s="153"/>
      <c r="AN1150" s="153"/>
      <c r="AO1150" s="153"/>
      <c r="AP1150" s="153"/>
      <c r="AQ1150" s="153"/>
      <c r="AR1150" s="153"/>
      <c r="AS1150" s="153"/>
      <c r="AT1150" s="153"/>
      <c r="AU1150" s="153"/>
      <c r="AV1150" s="153"/>
      <c r="AW1150" s="153"/>
      <c r="AX1150" s="153"/>
      <c r="AY1150" s="153"/>
      <c r="AZ1150" s="153"/>
      <c r="BA1150" s="153"/>
      <c r="BB1150" s="153"/>
      <c r="BC1150" s="153"/>
      <c r="BD1150" s="153"/>
      <c r="BE1150" s="153"/>
      <c r="BF1150" s="153"/>
      <c r="BG1150" s="153"/>
      <c r="BH1150" s="153"/>
      <c r="BI1150" s="153"/>
      <c r="BJ1150" s="153"/>
      <c r="BK1150" s="153"/>
      <c r="BL1150" s="153"/>
      <c r="BM1150" s="154"/>
      <c r="BN1150" s="154"/>
      <c r="BO1150" s="154"/>
      <c r="BP1150" s="154"/>
      <c r="BQ1150" s="154"/>
      <c r="BR1150" s="154"/>
      <c r="BS1150" s="154"/>
      <c r="BT1150" s="154"/>
      <c r="BU1150" s="154"/>
      <c r="BV1150" s="154"/>
    </row>
    <row r="1151" spans="9:74" s="168" customFormat="1">
      <c r="I1151" s="196"/>
      <c r="J1151" s="201"/>
      <c r="L1151" s="170"/>
      <c r="M1151" s="171"/>
      <c r="N1151" s="171"/>
      <c r="O1151" s="171"/>
      <c r="P1151" s="172"/>
      <c r="Q1151" s="172"/>
      <c r="R1151" s="174"/>
      <c r="S1151" s="173"/>
      <c r="T1151" s="173"/>
      <c r="U1151" s="174"/>
      <c r="V1151" s="171"/>
      <c r="W1151" s="174"/>
      <c r="X1151" s="201"/>
      <c r="Y1151" s="153"/>
      <c r="Z1151" s="153"/>
      <c r="AA1151" s="153"/>
      <c r="AB1151" s="153"/>
      <c r="AC1151" s="153"/>
      <c r="AD1151" s="153"/>
      <c r="AE1151" s="153"/>
      <c r="AF1151" s="153"/>
      <c r="AG1151" s="153"/>
      <c r="AH1151" s="153"/>
      <c r="AI1151" s="153"/>
      <c r="AJ1151" s="153"/>
      <c r="AK1151" s="153"/>
      <c r="AL1151" s="153"/>
      <c r="AM1151" s="153"/>
      <c r="AN1151" s="153"/>
      <c r="AO1151" s="153"/>
      <c r="AP1151" s="153"/>
      <c r="AQ1151" s="153"/>
      <c r="AR1151" s="153"/>
      <c r="AS1151" s="153"/>
      <c r="AT1151" s="153"/>
      <c r="AU1151" s="153"/>
      <c r="AV1151" s="153"/>
      <c r="AW1151" s="153"/>
      <c r="AX1151" s="153"/>
      <c r="AY1151" s="153"/>
      <c r="AZ1151" s="153"/>
      <c r="BA1151" s="153"/>
      <c r="BB1151" s="153"/>
      <c r="BC1151" s="153"/>
      <c r="BD1151" s="153"/>
      <c r="BE1151" s="153"/>
      <c r="BF1151" s="153"/>
      <c r="BG1151" s="153"/>
      <c r="BH1151" s="153"/>
      <c r="BI1151" s="153"/>
      <c r="BJ1151" s="153"/>
      <c r="BK1151" s="153"/>
      <c r="BL1151" s="153"/>
      <c r="BM1151" s="154"/>
      <c r="BN1151" s="154"/>
      <c r="BO1151" s="154"/>
      <c r="BP1151" s="154"/>
      <c r="BQ1151" s="154"/>
      <c r="BR1151" s="154"/>
      <c r="BS1151" s="154"/>
      <c r="BT1151" s="154"/>
      <c r="BU1151" s="154"/>
      <c r="BV1151" s="154"/>
    </row>
    <row r="1152" spans="9:74" s="168" customFormat="1">
      <c r="I1152" s="196"/>
      <c r="J1152" s="201"/>
      <c r="L1152" s="170"/>
      <c r="M1152" s="171"/>
      <c r="N1152" s="171"/>
      <c r="O1152" s="171"/>
      <c r="P1152" s="172"/>
      <c r="Q1152" s="172"/>
      <c r="R1152" s="174"/>
      <c r="S1152" s="173"/>
      <c r="T1152" s="173"/>
      <c r="U1152" s="174"/>
      <c r="V1152" s="171"/>
      <c r="W1152" s="174"/>
      <c r="X1152" s="201"/>
      <c r="Y1152" s="153"/>
      <c r="Z1152" s="153"/>
      <c r="AA1152" s="153"/>
      <c r="AB1152" s="153"/>
      <c r="AC1152" s="153"/>
      <c r="AD1152" s="153"/>
      <c r="AE1152" s="153"/>
      <c r="AF1152" s="153"/>
      <c r="AG1152" s="153"/>
      <c r="AH1152" s="153"/>
      <c r="AI1152" s="153"/>
      <c r="AJ1152" s="153"/>
      <c r="AK1152" s="153"/>
      <c r="AL1152" s="153"/>
      <c r="AM1152" s="153"/>
      <c r="AN1152" s="153"/>
      <c r="AO1152" s="153"/>
      <c r="AP1152" s="153"/>
      <c r="AQ1152" s="153"/>
      <c r="AR1152" s="153"/>
      <c r="AS1152" s="153"/>
      <c r="AT1152" s="153"/>
      <c r="AU1152" s="153"/>
      <c r="AV1152" s="153"/>
      <c r="AW1152" s="153"/>
      <c r="AX1152" s="153"/>
      <c r="AY1152" s="153"/>
      <c r="AZ1152" s="153"/>
      <c r="BA1152" s="153"/>
      <c r="BB1152" s="153"/>
      <c r="BC1152" s="153"/>
      <c r="BD1152" s="153"/>
      <c r="BE1152" s="153"/>
      <c r="BF1152" s="153"/>
      <c r="BG1152" s="153"/>
      <c r="BH1152" s="153"/>
      <c r="BI1152" s="153"/>
      <c r="BJ1152" s="153"/>
      <c r="BK1152" s="153"/>
      <c r="BL1152" s="153"/>
      <c r="BM1152" s="154"/>
      <c r="BN1152" s="154"/>
      <c r="BO1152" s="154"/>
      <c r="BP1152" s="154"/>
      <c r="BQ1152" s="154"/>
      <c r="BR1152" s="154"/>
      <c r="BS1152" s="154"/>
      <c r="BT1152" s="154"/>
      <c r="BU1152" s="154"/>
      <c r="BV1152" s="154"/>
    </row>
    <row r="1153" spans="9:74" s="168" customFormat="1">
      <c r="I1153" s="196"/>
      <c r="J1153" s="201"/>
      <c r="L1153" s="170"/>
      <c r="M1153" s="171"/>
      <c r="N1153" s="171"/>
      <c r="O1153" s="171"/>
      <c r="P1153" s="172"/>
      <c r="Q1153" s="172"/>
      <c r="R1153" s="174"/>
      <c r="S1153" s="173"/>
      <c r="T1153" s="173"/>
      <c r="U1153" s="174"/>
      <c r="V1153" s="171"/>
      <c r="W1153" s="174"/>
      <c r="X1153" s="201"/>
      <c r="Y1153" s="153"/>
      <c r="Z1153" s="153"/>
      <c r="AA1153" s="153"/>
      <c r="AB1153" s="153"/>
      <c r="AC1153" s="153"/>
      <c r="AD1153" s="153"/>
      <c r="AE1153" s="153"/>
      <c r="AF1153" s="153"/>
      <c r="AG1153" s="153"/>
      <c r="AH1153" s="153"/>
      <c r="AI1153" s="153"/>
      <c r="AJ1153" s="153"/>
      <c r="AK1153" s="153"/>
      <c r="AL1153" s="153"/>
      <c r="AM1153" s="153"/>
      <c r="AN1153" s="153"/>
      <c r="AO1153" s="153"/>
      <c r="AP1153" s="153"/>
      <c r="AQ1153" s="153"/>
      <c r="AR1153" s="153"/>
      <c r="AS1153" s="153"/>
      <c r="AT1153" s="153"/>
      <c r="AU1153" s="153"/>
      <c r="AV1153" s="153"/>
      <c r="AW1153" s="153"/>
      <c r="AX1153" s="153"/>
      <c r="AY1153" s="153"/>
      <c r="AZ1153" s="153"/>
      <c r="BA1153" s="153"/>
      <c r="BB1153" s="153"/>
      <c r="BC1153" s="153"/>
      <c r="BD1153" s="153"/>
      <c r="BE1153" s="153"/>
      <c r="BF1153" s="153"/>
      <c r="BG1153" s="153"/>
      <c r="BH1153" s="153"/>
      <c r="BI1153" s="153"/>
      <c r="BJ1153" s="153"/>
      <c r="BK1153" s="153"/>
      <c r="BL1153" s="153"/>
      <c r="BM1153" s="154"/>
      <c r="BN1153" s="154"/>
      <c r="BO1153" s="154"/>
      <c r="BP1153" s="154"/>
      <c r="BQ1153" s="154"/>
      <c r="BR1153" s="154"/>
      <c r="BS1153" s="154"/>
      <c r="BT1153" s="154"/>
      <c r="BU1153" s="154"/>
      <c r="BV1153" s="154"/>
    </row>
    <row r="1154" spans="9:74" s="168" customFormat="1">
      <c r="I1154" s="196"/>
      <c r="J1154" s="201"/>
      <c r="L1154" s="170"/>
      <c r="M1154" s="171"/>
      <c r="N1154" s="171"/>
      <c r="O1154" s="171"/>
      <c r="P1154" s="172"/>
      <c r="Q1154" s="172"/>
      <c r="R1154" s="174"/>
      <c r="S1154" s="173"/>
      <c r="T1154" s="173"/>
      <c r="U1154" s="174"/>
      <c r="V1154" s="171"/>
      <c r="W1154" s="174"/>
      <c r="X1154" s="201"/>
      <c r="Y1154" s="153"/>
      <c r="Z1154" s="153"/>
      <c r="AA1154" s="153"/>
      <c r="AB1154" s="153"/>
      <c r="AC1154" s="153"/>
      <c r="AD1154" s="153"/>
      <c r="AE1154" s="153"/>
      <c r="AF1154" s="153"/>
      <c r="AG1154" s="153"/>
      <c r="AH1154" s="153"/>
      <c r="AI1154" s="153"/>
      <c r="AJ1154" s="153"/>
      <c r="AK1154" s="153"/>
      <c r="AL1154" s="153"/>
      <c r="AM1154" s="153"/>
      <c r="AN1154" s="153"/>
      <c r="AO1154" s="153"/>
      <c r="AP1154" s="153"/>
      <c r="AQ1154" s="153"/>
      <c r="AR1154" s="153"/>
      <c r="AS1154" s="153"/>
      <c r="AT1154" s="153"/>
      <c r="AU1154" s="153"/>
      <c r="AV1154" s="153"/>
      <c r="AW1154" s="153"/>
      <c r="AX1154" s="153"/>
      <c r="AY1154" s="153"/>
      <c r="AZ1154" s="153"/>
      <c r="BA1154" s="153"/>
      <c r="BB1154" s="153"/>
      <c r="BC1154" s="153"/>
      <c r="BD1154" s="153"/>
      <c r="BE1154" s="153"/>
      <c r="BF1154" s="153"/>
      <c r="BG1154" s="153"/>
      <c r="BH1154" s="153"/>
      <c r="BI1154" s="153"/>
      <c r="BJ1154" s="153"/>
      <c r="BK1154" s="153"/>
      <c r="BL1154" s="153"/>
      <c r="BM1154" s="154"/>
      <c r="BN1154" s="154"/>
      <c r="BO1154" s="154"/>
      <c r="BP1154" s="154"/>
      <c r="BQ1154" s="154"/>
      <c r="BR1154" s="154"/>
      <c r="BS1154" s="154"/>
      <c r="BT1154" s="154"/>
      <c r="BU1154" s="154"/>
      <c r="BV1154" s="154"/>
    </row>
    <row r="1155" spans="9:74" s="168" customFormat="1">
      <c r="I1155" s="196"/>
      <c r="J1155" s="201"/>
      <c r="L1155" s="170"/>
      <c r="M1155" s="171"/>
      <c r="N1155" s="171"/>
      <c r="O1155" s="171"/>
      <c r="P1155" s="172"/>
      <c r="Q1155" s="172"/>
      <c r="R1155" s="174"/>
      <c r="S1155" s="173"/>
      <c r="T1155" s="173"/>
      <c r="U1155" s="174"/>
      <c r="V1155" s="171"/>
      <c r="W1155" s="174"/>
      <c r="X1155" s="201"/>
      <c r="Y1155" s="153"/>
      <c r="Z1155" s="153"/>
      <c r="AA1155" s="153"/>
      <c r="AB1155" s="153"/>
      <c r="AC1155" s="153"/>
      <c r="AD1155" s="153"/>
      <c r="AE1155" s="153"/>
      <c r="AF1155" s="153"/>
      <c r="AG1155" s="153"/>
      <c r="AH1155" s="153"/>
      <c r="AI1155" s="153"/>
      <c r="AJ1155" s="153"/>
      <c r="AK1155" s="153"/>
      <c r="AL1155" s="153"/>
      <c r="AM1155" s="153"/>
      <c r="AN1155" s="153"/>
      <c r="AO1155" s="153"/>
      <c r="AP1155" s="153"/>
      <c r="AQ1155" s="153"/>
      <c r="AR1155" s="153"/>
      <c r="AS1155" s="153"/>
      <c r="AT1155" s="153"/>
      <c r="AU1155" s="153"/>
      <c r="AV1155" s="153"/>
      <c r="AW1155" s="153"/>
      <c r="AX1155" s="153"/>
      <c r="AY1155" s="153"/>
      <c r="AZ1155" s="153"/>
      <c r="BA1155" s="153"/>
      <c r="BB1155" s="153"/>
      <c r="BC1155" s="153"/>
      <c r="BD1155" s="153"/>
      <c r="BE1155" s="153"/>
      <c r="BF1155" s="153"/>
      <c r="BG1155" s="153"/>
      <c r="BH1155" s="153"/>
      <c r="BI1155" s="153"/>
      <c r="BJ1155" s="153"/>
      <c r="BK1155" s="153"/>
      <c r="BL1155" s="153"/>
      <c r="BM1155" s="154"/>
      <c r="BN1155" s="154"/>
      <c r="BO1155" s="154"/>
      <c r="BP1155" s="154"/>
      <c r="BQ1155" s="154"/>
      <c r="BR1155" s="154"/>
      <c r="BS1155" s="154"/>
      <c r="BT1155" s="154"/>
      <c r="BU1155" s="154"/>
      <c r="BV1155" s="154"/>
    </row>
    <row r="1156" spans="9:74" s="168" customFormat="1">
      <c r="I1156" s="196"/>
      <c r="J1156" s="201"/>
      <c r="L1156" s="170"/>
      <c r="M1156" s="171"/>
      <c r="N1156" s="171"/>
      <c r="O1156" s="171"/>
      <c r="P1156" s="172"/>
      <c r="Q1156" s="172"/>
      <c r="R1156" s="174"/>
      <c r="S1156" s="173"/>
      <c r="T1156" s="173"/>
      <c r="U1156" s="174"/>
      <c r="V1156" s="171"/>
      <c r="W1156" s="174"/>
      <c r="X1156" s="201"/>
      <c r="Y1156" s="153"/>
      <c r="Z1156" s="153"/>
      <c r="AA1156" s="153"/>
      <c r="AB1156" s="153"/>
      <c r="AC1156" s="153"/>
      <c r="AD1156" s="153"/>
      <c r="AE1156" s="153"/>
      <c r="AF1156" s="153"/>
      <c r="AG1156" s="153"/>
      <c r="AH1156" s="153"/>
      <c r="AI1156" s="153"/>
      <c r="AJ1156" s="153"/>
      <c r="AK1156" s="153"/>
      <c r="AL1156" s="153"/>
      <c r="AM1156" s="153"/>
      <c r="AN1156" s="153"/>
      <c r="AO1156" s="153"/>
      <c r="AP1156" s="153"/>
      <c r="AQ1156" s="153"/>
      <c r="AR1156" s="153"/>
      <c r="AS1156" s="153"/>
      <c r="AT1156" s="153"/>
      <c r="AU1156" s="153"/>
      <c r="AV1156" s="153"/>
      <c r="AW1156" s="153"/>
      <c r="AX1156" s="153"/>
      <c r="AY1156" s="153"/>
      <c r="AZ1156" s="153"/>
      <c r="BA1156" s="153"/>
      <c r="BB1156" s="153"/>
      <c r="BC1156" s="153"/>
      <c r="BD1156" s="153"/>
      <c r="BE1156" s="153"/>
      <c r="BF1156" s="153"/>
      <c r="BG1156" s="153"/>
      <c r="BH1156" s="153"/>
      <c r="BI1156" s="153"/>
      <c r="BJ1156" s="153"/>
      <c r="BK1156" s="153"/>
      <c r="BL1156" s="153"/>
      <c r="BM1156" s="154"/>
      <c r="BN1156" s="154"/>
      <c r="BO1156" s="154"/>
      <c r="BP1156" s="154"/>
      <c r="BQ1156" s="154"/>
      <c r="BR1156" s="154"/>
      <c r="BS1156" s="154"/>
      <c r="BT1156" s="154"/>
      <c r="BU1156" s="154"/>
      <c r="BV1156" s="154"/>
    </row>
    <row r="1157" spans="9:74" s="168" customFormat="1">
      <c r="I1157" s="196"/>
      <c r="J1157" s="201"/>
      <c r="L1157" s="170"/>
      <c r="M1157" s="171"/>
      <c r="N1157" s="171"/>
      <c r="O1157" s="171"/>
      <c r="P1157" s="172"/>
      <c r="Q1157" s="172"/>
      <c r="R1157" s="174"/>
      <c r="S1157" s="173"/>
      <c r="T1157" s="173"/>
      <c r="U1157" s="174"/>
      <c r="V1157" s="171"/>
      <c r="W1157" s="174"/>
      <c r="X1157" s="201"/>
      <c r="Y1157" s="153"/>
      <c r="Z1157" s="153"/>
      <c r="AA1157" s="153"/>
      <c r="AB1157" s="153"/>
      <c r="AC1157" s="153"/>
      <c r="AD1157" s="153"/>
      <c r="AE1157" s="153"/>
      <c r="AF1157" s="153"/>
      <c r="AG1157" s="153"/>
      <c r="AH1157" s="153"/>
      <c r="AI1157" s="153"/>
      <c r="AJ1157" s="153"/>
      <c r="AK1157" s="153"/>
      <c r="AL1157" s="153"/>
      <c r="AM1157" s="153"/>
      <c r="AN1157" s="153"/>
      <c r="AO1157" s="153"/>
      <c r="AP1157" s="153"/>
      <c r="AQ1157" s="153"/>
      <c r="AR1157" s="153"/>
      <c r="AS1157" s="153"/>
      <c r="AT1157" s="153"/>
      <c r="AU1157" s="153"/>
      <c r="AV1157" s="153"/>
      <c r="AW1157" s="153"/>
      <c r="AX1157" s="153"/>
      <c r="AY1157" s="153"/>
      <c r="AZ1157" s="153"/>
      <c r="BA1157" s="153"/>
      <c r="BB1157" s="153"/>
      <c r="BC1157" s="153"/>
      <c r="BD1157" s="153"/>
      <c r="BE1157" s="153"/>
      <c r="BF1157" s="153"/>
      <c r="BG1157" s="153"/>
      <c r="BH1157" s="153"/>
      <c r="BI1157" s="153"/>
      <c r="BJ1157" s="153"/>
      <c r="BK1157" s="153"/>
      <c r="BL1157" s="153"/>
      <c r="BM1157" s="154"/>
      <c r="BN1157" s="154"/>
      <c r="BO1157" s="154"/>
      <c r="BP1157" s="154"/>
      <c r="BQ1157" s="154"/>
      <c r="BR1157" s="154"/>
      <c r="BS1157" s="154"/>
      <c r="BT1157" s="154"/>
      <c r="BU1157" s="154"/>
      <c r="BV1157" s="154"/>
    </row>
    <row r="1158" spans="9:74" s="168" customFormat="1">
      <c r="I1158" s="196"/>
      <c r="J1158" s="201"/>
      <c r="L1158" s="170"/>
      <c r="M1158" s="171"/>
      <c r="N1158" s="171"/>
      <c r="O1158" s="171"/>
      <c r="P1158" s="172"/>
      <c r="Q1158" s="172"/>
      <c r="R1158" s="174"/>
      <c r="S1158" s="173"/>
      <c r="T1158" s="173"/>
      <c r="U1158" s="174"/>
      <c r="V1158" s="171"/>
      <c r="W1158" s="174"/>
      <c r="X1158" s="201"/>
      <c r="Y1158" s="153"/>
      <c r="Z1158" s="153"/>
      <c r="AA1158" s="153"/>
      <c r="AB1158" s="153"/>
      <c r="AC1158" s="153"/>
      <c r="AD1158" s="153"/>
      <c r="AE1158" s="153"/>
      <c r="AF1158" s="153"/>
      <c r="AG1158" s="153"/>
      <c r="AH1158" s="153"/>
      <c r="AI1158" s="153"/>
      <c r="AJ1158" s="153"/>
      <c r="AK1158" s="153"/>
      <c r="AL1158" s="153"/>
      <c r="AM1158" s="153"/>
      <c r="AN1158" s="153"/>
      <c r="AO1158" s="153"/>
      <c r="AP1158" s="153"/>
      <c r="AQ1158" s="153"/>
      <c r="AR1158" s="153"/>
      <c r="AS1158" s="153"/>
      <c r="AT1158" s="153"/>
      <c r="AU1158" s="153"/>
      <c r="AV1158" s="153"/>
      <c r="AW1158" s="153"/>
      <c r="AX1158" s="153"/>
      <c r="AY1158" s="153"/>
      <c r="AZ1158" s="153"/>
      <c r="BA1158" s="153"/>
      <c r="BB1158" s="153"/>
      <c r="BC1158" s="153"/>
      <c r="BD1158" s="153"/>
      <c r="BE1158" s="153"/>
      <c r="BF1158" s="153"/>
      <c r="BG1158" s="153"/>
      <c r="BH1158" s="153"/>
      <c r="BI1158" s="153"/>
      <c r="BJ1158" s="153"/>
      <c r="BK1158" s="153"/>
      <c r="BL1158" s="153"/>
      <c r="BM1158" s="154"/>
      <c r="BN1158" s="154"/>
      <c r="BO1158" s="154"/>
      <c r="BP1158" s="154"/>
      <c r="BQ1158" s="154"/>
      <c r="BR1158" s="154"/>
      <c r="BS1158" s="154"/>
      <c r="BT1158" s="154"/>
      <c r="BU1158" s="154"/>
      <c r="BV1158" s="154"/>
    </row>
    <row r="1159" spans="9:74" s="168" customFormat="1">
      <c r="I1159" s="196"/>
      <c r="J1159" s="201"/>
      <c r="L1159" s="170"/>
      <c r="M1159" s="171"/>
      <c r="N1159" s="171"/>
      <c r="O1159" s="171"/>
      <c r="P1159" s="172"/>
      <c r="Q1159" s="172"/>
      <c r="R1159" s="174"/>
      <c r="S1159" s="173"/>
      <c r="T1159" s="173"/>
      <c r="U1159" s="174"/>
      <c r="V1159" s="171"/>
      <c r="W1159" s="174"/>
      <c r="X1159" s="201"/>
      <c r="Y1159" s="153"/>
      <c r="Z1159" s="153"/>
      <c r="AA1159" s="153"/>
      <c r="AB1159" s="153"/>
      <c r="AC1159" s="153"/>
      <c r="AD1159" s="153"/>
      <c r="AE1159" s="153"/>
      <c r="AF1159" s="153"/>
      <c r="AG1159" s="153"/>
      <c r="AH1159" s="153"/>
      <c r="AI1159" s="153"/>
      <c r="AJ1159" s="153"/>
      <c r="AK1159" s="153"/>
      <c r="AL1159" s="153"/>
      <c r="AM1159" s="153"/>
      <c r="AN1159" s="153"/>
      <c r="AO1159" s="153"/>
      <c r="AP1159" s="153"/>
      <c r="AQ1159" s="153"/>
      <c r="AR1159" s="153"/>
      <c r="AS1159" s="153"/>
      <c r="AT1159" s="153"/>
      <c r="AU1159" s="153"/>
      <c r="AV1159" s="153"/>
      <c r="AW1159" s="153"/>
      <c r="AX1159" s="153"/>
      <c r="AY1159" s="153"/>
      <c r="AZ1159" s="153"/>
      <c r="BA1159" s="153"/>
      <c r="BB1159" s="153"/>
      <c r="BC1159" s="153"/>
      <c r="BD1159" s="153"/>
      <c r="BE1159" s="153"/>
      <c r="BF1159" s="153"/>
      <c r="BG1159" s="153"/>
      <c r="BH1159" s="153"/>
      <c r="BI1159" s="153"/>
      <c r="BJ1159" s="153"/>
      <c r="BK1159" s="153"/>
      <c r="BL1159" s="153"/>
      <c r="BM1159" s="154"/>
      <c r="BN1159" s="154"/>
      <c r="BO1159" s="154"/>
      <c r="BP1159" s="154"/>
      <c r="BQ1159" s="154"/>
      <c r="BR1159" s="154"/>
      <c r="BS1159" s="154"/>
      <c r="BT1159" s="154"/>
      <c r="BU1159" s="154"/>
      <c r="BV1159" s="154"/>
    </row>
    <row r="1160" spans="9:74" s="168" customFormat="1">
      <c r="I1160" s="196"/>
      <c r="J1160" s="201"/>
      <c r="L1160" s="170"/>
      <c r="M1160" s="171"/>
      <c r="N1160" s="171"/>
      <c r="O1160" s="171"/>
      <c r="P1160" s="172"/>
      <c r="Q1160" s="172"/>
      <c r="R1160" s="174"/>
      <c r="S1160" s="173"/>
      <c r="T1160" s="173"/>
      <c r="U1160" s="174"/>
      <c r="V1160" s="171"/>
      <c r="W1160" s="174"/>
      <c r="X1160" s="201"/>
      <c r="Y1160" s="153"/>
      <c r="Z1160" s="153"/>
      <c r="AA1160" s="153"/>
      <c r="AB1160" s="153"/>
      <c r="AC1160" s="153"/>
      <c r="AD1160" s="153"/>
      <c r="AE1160" s="153"/>
      <c r="AF1160" s="153"/>
      <c r="AG1160" s="153"/>
      <c r="AH1160" s="153"/>
      <c r="AI1160" s="153"/>
      <c r="AJ1160" s="153"/>
      <c r="AK1160" s="153"/>
      <c r="AL1160" s="153"/>
      <c r="AM1160" s="153"/>
      <c r="AN1160" s="153"/>
      <c r="AO1160" s="153"/>
      <c r="AP1160" s="153"/>
      <c r="AQ1160" s="153"/>
      <c r="AR1160" s="153"/>
      <c r="AS1160" s="153"/>
      <c r="AT1160" s="153"/>
      <c r="AU1160" s="153"/>
      <c r="AV1160" s="153"/>
      <c r="AW1160" s="153"/>
      <c r="AX1160" s="153"/>
      <c r="AY1160" s="153"/>
      <c r="AZ1160" s="153"/>
      <c r="BA1160" s="153"/>
      <c r="BB1160" s="153"/>
      <c r="BC1160" s="153"/>
      <c r="BD1160" s="153"/>
      <c r="BE1160" s="153"/>
      <c r="BF1160" s="153"/>
      <c r="BG1160" s="153"/>
      <c r="BH1160" s="153"/>
      <c r="BI1160" s="153"/>
      <c r="BJ1160" s="153"/>
      <c r="BK1160" s="153"/>
      <c r="BL1160" s="153"/>
      <c r="BM1160" s="154"/>
      <c r="BN1160" s="154"/>
      <c r="BO1160" s="154"/>
      <c r="BP1160" s="154"/>
      <c r="BQ1160" s="154"/>
      <c r="BR1160" s="154"/>
      <c r="BS1160" s="154"/>
      <c r="BT1160" s="154"/>
      <c r="BU1160" s="154"/>
      <c r="BV1160" s="154"/>
    </row>
    <row r="1161" spans="9:74" s="168" customFormat="1">
      <c r="I1161" s="196"/>
      <c r="J1161" s="201"/>
      <c r="L1161" s="170"/>
      <c r="M1161" s="171"/>
      <c r="N1161" s="171"/>
      <c r="O1161" s="171"/>
      <c r="P1161" s="172"/>
      <c r="Q1161" s="172"/>
      <c r="R1161" s="174"/>
      <c r="S1161" s="173"/>
      <c r="T1161" s="173"/>
      <c r="U1161" s="174"/>
      <c r="V1161" s="171"/>
      <c r="W1161" s="174"/>
      <c r="X1161" s="201"/>
      <c r="Y1161" s="153"/>
      <c r="Z1161" s="153"/>
      <c r="AA1161" s="153"/>
      <c r="AB1161" s="153"/>
      <c r="AC1161" s="153"/>
      <c r="AD1161" s="153"/>
      <c r="AE1161" s="153"/>
      <c r="AF1161" s="153"/>
      <c r="AG1161" s="153"/>
      <c r="AH1161" s="153"/>
      <c r="AI1161" s="153"/>
      <c r="AJ1161" s="153"/>
      <c r="AK1161" s="153"/>
      <c r="AL1161" s="153"/>
      <c r="AM1161" s="153"/>
      <c r="AN1161" s="153"/>
      <c r="AO1161" s="153"/>
      <c r="AP1161" s="153"/>
      <c r="AQ1161" s="153"/>
      <c r="AR1161" s="153"/>
      <c r="AS1161" s="153"/>
      <c r="AT1161" s="153"/>
      <c r="AU1161" s="153"/>
      <c r="AV1161" s="153"/>
      <c r="AW1161" s="153"/>
      <c r="AX1161" s="153"/>
      <c r="AY1161" s="153"/>
      <c r="AZ1161" s="153"/>
      <c r="BA1161" s="153"/>
      <c r="BB1161" s="153"/>
      <c r="BC1161" s="153"/>
      <c r="BD1161" s="153"/>
      <c r="BE1161" s="153"/>
      <c r="BF1161" s="153"/>
      <c r="BG1161" s="153"/>
      <c r="BH1161" s="153"/>
      <c r="BI1161" s="153"/>
      <c r="BJ1161" s="153"/>
      <c r="BK1161" s="153"/>
      <c r="BL1161" s="153"/>
      <c r="BM1161" s="154"/>
      <c r="BN1161" s="154"/>
      <c r="BO1161" s="154"/>
      <c r="BP1161" s="154"/>
      <c r="BQ1161" s="154"/>
      <c r="BR1161" s="154"/>
      <c r="BS1161" s="154"/>
      <c r="BT1161" s="154"/>
      <c r="BU1161" s="154"/>
      <c r="BV1161" s="154"/>
    </row>
    <row r="1162" spans="9:74" s="168" customFormat="1">
      <c r="I1162" s="196"/>
      <c r="J1162" s="201"/>
      <c r="L1162" s="170"/>
      <c r="M1162" s="171"/>
      <c r="N1162" s="171"/>
      <c r="O1162" s="171"/>
      <c r="P1162" s="172"/>
      <c r="Q1162" s="172"/>
      <c r="R1162" s="174"/>
      <c r="S1162" s="173"/>
      <c r="T1162" s="173"/>
      <c r="U1162" s="174"/>
      <c r="V1162" s="171"/>
      <c r="W1162" s="174"/>
      <c r="X1162" s="201"/>
      <c r="Y1162" s="153"/>
      <c r="Z1162" s="153"/>
      <c r="AA1162" s="153"/>
      <c r="AB1162" s="153"/>
      <c r="AC1162" s="153"/>
      <c r="AD1162" s="153"/>
      <c r="AE1162" s="153"/>
      <c r="AF1162" s="153"/>
      <c r="AG1162" s="153"/>
      <c r="AH1162" s="153"/>
      <c r="AI1162" s="153"/>
      <c r="AJ1162" s="153"/>
      <c r="AK1162" s="153"/>
      <c r="AL1162" s="153"/>
      <c r="AM1162" s="153"/>
      <c r="AN1162" s="153"/>
      <c r="AO1162" s="153"/>
      <c r="AP1162" s="153"/>
      <c r="AQ1162" s="153"/>
      <c r="AR1162" s="153"/>
      <c r="AS1162" s="153"/>
      <c r="AT1162" s="153"/>
      <c r="AU1162" s="153"/>
      <c r="AV1162" s="153"/>
      <c r="AW1162" s="153"/>
      <c r="AX1162" s="153"/>
      <c r="AY1162" s="153"/>
      <c r="AZ1162" s="153"/>
      <c r="BA1162" s="153"/>
      <c r="BB1162" s="153"/>
      <c r="BC1162" s="153"/>
      <c r="BD1162" s="153"/>
      <c r="BE1162" s="153"/>
      <c r="BF1162" s="153"/>
      <c r="BG1162" s="153"/>
      <c r="BH1162" s="153"/>
      <c r="BI1162" s="153"/>
      <c r="BJ1162" s="153"/>
      <c r="BK1162" s="153"/>
      <c r="BL1162" s="153"/>
      <c r="BM1162" s="154"/>
      <c r="BN1162" s="154"/>
      <c r="BO1162" s="154"/>
      <c r="BP1162" s="154"/>
      <c r="BQ1162" s="154"/>
      <c r="BR1162" s="154"/>
      <c r="BS1162" s="154"/>
      <c r="BT1162" s="154"/>
      <c r="BU1162" s="154"/>
      <c r="BV1162" s="154"/>
    </row>
    <row r="1163" spans="9:74" s="168" customFormat="1">
      <c r="I1163" s="196"/>
      <c r="J1163" s="201"/>
      <c r="L1163" s="170"/>
      <c r="M1163" s="171"/>
      <c r="N1163" s="171"/>
      <c r="O1163" s="171"/>
      <c r="P1163" s="172"/>
      <c r="Q1163" s="172"/>
      <c r="R1163" s="174"/>
      <c r="S1163" s="173"/>
      <c r="T1163" s="173"/>
      <c r="U1163" s="174"/>
      <c r="V1163" s="171"/>
      <c r="W1163" s="174"/>
      <c r="X1163" s="201"/>
      <c r="Y1163" s="153"/>
      <c r="Z1163" s="153"/>
      <c r="AA1163" s="153"/>
      <c r="AB1163" s="153"/>
      <c r="AC1163" s="153"/>
      <c r="AD1163" s="153"/>
      <c r="AE1163" s="153"/>
      <c r="AF1163" s="153"/>
      <c r="AG1163" s="153"/>
      <c r="AH1163" s="153"/>
      <c r="AI1163" s="153"/>
      <c r="AJ1163" s="153"/>
      <c r="AK1163" s="153"/>
      <c r="AL1163" s="153"/>
      <c r="AM1163" s="153"/>
      <c r="AN1163" s="153"/>
      <c r="AO1163" s="153"/>
      <c r="AP1163" s="153"/>
      <c r="AQ1163" s="153"/>
      <c r="AR1163" s="153"/>
      <c r="AS1163" s="153"/>
      <c r="AT1163" s="153"/>
      <c r="AU1163" s="153"/>
      <c r="AV1163" s="153"/>
      <c r="AW1163" s="153"/>
      <c r="AX1163" s="153"/>
      <c r="AY1163" s="153"/>
      <c r="AZ1163" s="153"/>
      <c r="BA1163" s="153"/>
      <c r="BB1163" s="153"/>
      <c r="BC1163" s="153"/>
      <c r="BD1163" s="153"/>
      <c r="BE1163" s="153"/>
      <c r="BF1163" s="153"/>
      <c r="BG1163" s="153"/>
      <c r="BH1163" s="153"/>
      <c r="BI1163" s="153"/>
      <c r="BJ1163" s="153"/>
      <c r="BK1163" s="153"/>
      <c r="BL1163" s="153"/>
      <c r="BM1163" s="154"/>
      <c r="BN1163" s="154"/>
      <c r="BO1163" s="154"/>
      <c r="BP1163" s="154"/>
      <c r="BQ1163" s="154"/>
      <c r="BR1163" s="154"/>
      <c r="BS1163" s="154"/>
      <c r="BT1163" s="154"/>
      <c r="BU1163" s="154"/>
      <c r="BV1163" s="154"/>
    </row>
    <row r="1164" spans="9:74" s="168" customFormat="1">
      <c r="I1164" s="196"/>
      <c r="J1164" s="201"/>
      <c r="L1164" s="170"/>
      <c r="M1164" s="171"/>
      <c r="N1164" s="171"/>
      <c r="O1164" s="171"/>
      <c r="P1164" s="172"/>
      <c r="Q1164" s="172"/>
      <c r="R1164" s="174"/>
      <c r="S1164" s="173"/>
      <c r="T1164" s="173"/>
      <c r="U1164" s="174"/>
      <c r="V1164" s="171"/>
      <c r="W1164" s="174"/>
      <c r="X1164" s="201"/>
      <c r="Y1164" s="153"/>
      <c r="Z1164" s="153"/>
      <c r="AA1164" s="153"/>
      <c r="AB1164" s="153"/>
      <c r="AC1164" s="153"/>
      <c r="AD1164" s="153"/>
      <c r="AE1164" s="153"/>
      <c r="AF1164" s="153"/>
      <c r="AG1164" s="153"/>
      <c r="AH1164" s="153"/>
      <c r="AI1164" s="153"/>
      <c r="AJ1164" s="153"/>
      <c r="AK1164" s="153"/>
      <c r="AL1164" s="153"/>
      <c r="AM1164" s="153"/>
      <c r="AN1164" s="153"/>
      <c r="AO1164" s="153"/>
      <c r="AP1164" s="153"/>
      <c r="AQ1164" s="153"/>
      <c r="AR1164" s="153"/>
      <c r="AS1164" s="153"/>
      <c r="AT1164" s="153"/>
      <c r="AU1164" s="153"/>
      <c r="AV1164" s="153"/>
      <c r="AW1164" s="153"/>
      <c r="AX1164" s="153"/>
      <c r="AY1164" s="153"/>
      <c r="AZ1164" s="153"/>
      <c r="BA1164" s="153"/>
      <c r="BB1164" s="153"/>
      <c r="BC1164" s="153"/>
      <c r="BD1164" s="153"/>
      <c r="BE1164" s="153"/>
      <c r="BF1164" s="153"/>
      <c r="BG1164" s="153"/>
      <c r="BH1164" s="153"/>
      <c r="BI1164" s="153"/>
      <c r="BJ1164" s="153"/>
      <c r="BK1164" s="153"/>
      <c r="BL1164" s="153"/>
      <c r="BM1164" s="154"/>
      <c r="BN1164" s="154"/>
      <c r="BO1164" s="154"/>
      <c r="BP1164" s="154"/>
      <c r="BQ1164" s="154"/>
      <c r="BR1164" s="154"/>
      <c r="BS1164" s="154"/>
      <c r="BT1164" s="154"/>
      <c r="BU1164" s="154"/>
      <c r="BV1164" s="154"/>
    </row>
    <row r="1165" spans="9:74" s="168" customFormat="1">
      <c r="I1165" s="196"/>
      <c r="J1165" s="201"/>
      <c r="L1165" s="170"/>
      <c r="M1165" s="171"/>
      <c r="N1165" s="171"/>
      <c r="O1165" s="171"/>
      <c r="P1165" s="172"/>
      <c r="Q1165" s="172"/>
      <c r="R1165" s="174"/>
      <c r="S1165" s="173"/>
      <c r="T1165" s="173"/>
      <c r="U1165" s="174"/>
      <c r="V1165" s="171"/>
      <c r="W1165" s="174"/>
      <c r="X1165" s="201"/>
      <c r="Y1165" s="153"/>
      <c r="Z1165" s="153"/>
      <c r="AA1165" s="153"/>
      <c r="AB1165" s="153"/>
      <c r="AC1165" s="153"/>
      <c r="AD1165" s="153"/>
      <c r="AE1165" s="153"/>
      <c r="AF1165" s="153"/>
      <c r="AG1165" s="153"/>
      <c r="AH1165" s="153"/>
      <c r="AI1165" s="153"/>
      <c r="AJ1165" s="153"/>
      <c r="AK1165" s="153"/>
      <c r="AL1165" s="153"/>
      <c r="AM1165" s="153"/>
      <c r="AN1165" s="153"/>
      <c r="AO1165" s="153"/>
      <c r="AP1165" s="153"/>
      <c r="AQ1165" s="153"/>
      <c r="AR1165" s="153"/>
      <c r="AS1165" s="153"/>
      <c r="AT1165" s="153"/>
      <c r="AU1165" s="153"/>
      <c r="AV1165" s="153"/>
      <c r="AW1165" s="153"/>
      <c r="AX1165" s="153"/>
      <c r="AY1165" s="153"/>
      <c r="AZ1165" s="153"/>
      <c r="BA1165" s="153"/>
      <c r="BB1165" s="153"/>
      <c r="BC1165" s="153"/>
      <c r="BD1165" s="153"/>
      <c r="BE1165" s="153"/>
      <c r="BF1165" s="153"/>
      <c r="BG1165" s="153"/>
      <c r="BH1165" s="153"/>
      <c r="BI1165" s="153"/>
      <c r="BJ1165" s="153"/>
      <c r="BK1165" s="153"/>
      <c r="BL1165" s="153"/>
      <c r="BM1165" s="154"/>
      <c r="BN1165" s="154"/>
      <c r="BO1165" s="154"/>
      <c r="BP1165" s="154"/>
      <c r="BQ1165" s="154"/>
      <c r="BR1165" s="154"/>
      <c r="BS1165" s="154"/>
      <c r="BT1165" s="154"/>
      <c r="BU1165" s="154"/>
      <c r="BV1165" s="154"/>
    </row>
    <row r="1166" spans="9:74" s="168" customFormat="1">
      <c r="I1166" s="196"/>
      <c r="J1166" s="201"/>
      <c r="L1166" s="170"/>
      <c r="M1166" s="171"/>
      <c r="N1166" s="171"/>
      <c r="O1166" s="171"/>
      <c r="P1166" s="172"/>
      <c r="Q1166" s="172"/>
      <c r="R1166" s="174"/>
      <c r="S1166" s="173"/>
      <c r="T1166" s="173"/>
      <c r="U1166" s="174"/>
      <c r="V1166" s="171"/>
      <c r="W1166" s="174"/>
      <c r="X1166" s="201"/>
      <c r="Y1166" s="153"/>
      <c r="Z1166" s="153"/>
      <c r="AA1166" s="153"/>
      <c r="AB1166" s="153"/>
      <c r="AC1166" s="153"/>
      <c r="AD1166" s="153"/>
      <c r="AE1166" s="153"/>
      <c r="AF1166" s="153"/>
      <c r="AG1166" s="153"/>
      <c r="AH1166" s="153"/>
      <c r="AI1166" s="153"/>
      <c r="AJ1166" s="153"/>
      <c r="AK1166" s="153"/>
      <c r="AL1166" s="153"/>
      <c r="AM1166" s="153"/>
      <c r="AN1166" s="153"/>
      <c r="AO1166" s="153"/>
      <c r="AP1166" s="153"/>
      <c r="AQ1166" s="153"/>
      <c r="AR1166" s="153"/>
      <c r="AS1166" s="153"/>
      <c r="AT1166" s="153"/>
      <c r="AU1166" s="153"/>
      <c r="AV1166" s="153"/>
      <c r="AW1166" s="153"/>
      <c r="AX1166" s="153"/>
      <c r="AY1166" s="153"/>
      <c r="AZ1166" s="153"/>
      <c r="BA1166" s="153"/>
      <c r="BB1166" s="153"/>
      <c r="BC1166" s="153"/>
      <c r="BD1166" s="153"/>
      <c r="BE1166" s="153"/>
      <c r="BF1166" s="153"/>
      <c r="BG1166" s="153"/>
      <c r="BH1166" s="153"/>
      <c r="BI1166" s="153"/>
      <c r="BJ1166" s="153"/>
      <c r="BK1166" s="153"/>
      <c r="BL1166" s="153"/>
      <c r="BM1166" s="154"/>
      <c r="BN1166" s="154"/>
      <c r="BO1166" s="154"/>
      <c r="BP1166" s="154"/>
      <c r="BQ1166" s="154"/>
      <c r="BR1166" s="154"/>
      <c r="BS1166" s="154"/>
      <c r="BT1166" s="154"/>
      <c r="BU1166" s="154"/>
      <c r="BV1166" s="154"/>
    </row>
    <row r="1167" spans="9:74" s="168" customFormat="1">
      <c r="I1167" s="196"/>
      <c r="J1167" s="201"/>
      <c r="L1167" s="170"/>
      <c r="M1167" s="171"/>
      <c r="N1167" s="171"/>
      <c r="O1167" s="171"/>
      <c r="P1167" s="172"/>
      <c r="Q1167" s="172"/>
      <c r="R1167" s="174"/>
      <c r="S1167" s="173"/>
      <c r="T1167" s="173"/>
      <c r="U1167" s="174"/>
      <c r="V1167" s="171"/>
      <c r="W1167" s="174"/>
      <c r="X1167" s="201"/>
      <c r="Y1167" s="153"/>
      <c r="Z1167" s="153"/>
      <c r="AA1167" s="153"/>
      <c r="AB1167" s="153"/>
      <c r="AC1167" s="153"/>
      <c r="AD1167" s="153"/>
      <c r="AE1167" s="153"/>
      <c r="AF1167" s="153"/>
      <c r="AG1167" s="153"/>
      <c r="AH1167" s="153"/>
      <c r="AI1167" s="153"/>
      <c r="AJ1167" s="153"/>
      <c r="AK1167" s="153"/>
      <c r="AL1167" s="153"/>
      <c r="AM1167" s="153"/>
      <c r="AN1167" s="153"/>
      <c r="AO1167" s="153"/>
      <c r="AP1167" s="153"/>
      <c r="AQ1167" s="153"/>
      <c r="AR1167" s="153"/>
      <c r="AS1167" s="153"/>
      <c r="AT1167" s="153"/>
      <c r="AU1167" s="153"/>
      <c r="AV1167" s="153"/>
      <c r="AW1167" s="153"/>
      <c r="AX1167" s="153"/>
      <c r="AY1167" s="153"/>
      <c r="AZ1167" s="153"/>
      <c r="BA1167" s="153"/>
      <c r="BB1167" s="153"/>
      <c r="BC1167" s="153"/>
      <c r="BD1167" s="153"/>
      <c r="BE1167" s="153"/>
      <c r="BF1167" s="153"/>
      <c r="BG1167" s="153"/>
      <c r="BH1167" s="153"/>
      <c r="BI1167" s="153"/>
      <c r="BJ1167" s="153"/>
      <c r="BK1167" s="153"/>
      <c r="BL1167" s="153"/>
      <c r="BM1167" s="154"/>
      <c r="BN1167" s="154"/>
      <c r="BO1167" s="154"/>
      <c r="BP1167" s="154"/>
      <c r="BQ1167" s="154"/>
      <c r="BR1167" s="154"/>
      <c r="BS1167" s="154"/>
      <c r="BT1167" s="154"/>
      <c r="BU1167" s="154"/>
      <c r="BV1167" s="154"/>
    </row>
    <row r="1168" spans="9:74" s="168" customFormat="1">
      <c r="I1168" s="196"/>
      <c r="J1168" s="201"/>
      <c r="L1168" s="170"/>
      <c r="M1168" s="171"/>
      <c r="N1168" s="171"/>
      <c r="O1168" s="171"/>
      <c r="P1168" s="172"/>
      <c r="Q1168" s="172"/>
      <c r="R1168" s="174"/>
      <c r="S1168" s="173"/>
      <c r="T1168" s="173"/>
      <c r="U1168" s="174"/>
      <c r="V1168" s="171"/>
      <c r="W1168" s="174"/>
      <c r="X1168" s="201"/>
      <c r="Y1168" s="153"/>
      <c r="Z1168" s="153"/>
      <c r="AA1168" s="153"/>
      <c r="AB1168" s="153"/>
      <c r="AC1168" s="153"/>
      <c r="AD1168" s="153"/>
      <c r="AE1168" s="153"/>
      <c r="AF1168" s="153"/>
      <c r="AG1168" s="153"/>
      <c r="AH1168" s="153"/>
      <c r="AI1168" s="153"/>
      <c r="AJ1168" s="153"/>
      <c r="AK1168" s="153"/>
      <c r="AL1168" s="153"/>
      <c r="AM1168" s="153"/>
      <c r="AN1168" s="153"/>
      <c r="AO1168" s="153"/>
      <c r="AP1168" s="153"/>
      <c r="AQ1168" s="153"/>
      <c r="AR1168" s="153"/>
      <c r="AS1168" s="153"/>
      <c r="AT1168" s="153"/>
      <c r="AU1168" s="153"/>
      <c r="AV1168" s="153"/>
      <c r="AW1168" s="153"/>
      <c r="AX1168" s="153"/>
      <c r="AY1168" s="153"/>
      <c r="AZ1168" s="153"/>
      <c r="BA1168" s="153"/>
      <c r="BB1168" s="153"/>
      <c r="BC1168" s="153"/>
      <c r="BD1168" s="153"/>
      <c r="BE1168" s="153"/>
      <c r="BF1168" s="153"/>
      <c r="BG1168" s="153"/>
      <c r="BH1168" s="153"/>
      <c r="BI1168" s="153"/>
      <c r="BJ1168" s="153"/>
      <c r="BK1168" s="153"/>
      <c r="BL1168" s="153"/>
      <c r="BM1168" s="154"/>
      <c r="BN1168" s="154"/>
      <c r="BO1168" s="154"/>
      <c r="BP1168" s="154"/>
      <c r="BQ1168" s="154"/>
      <c r="BR1168" s="154"/>
      <c r="BS1168" s="154"/>
      <c r="BT1168" s="154"/>
      <c r="BU1168" s="154"/>
      <c r="BV1168" s="154"/>
    </row>
    <row r="1169" spans="9:74" s="168" customFormat="1">
      <c r="I1169" s="196"/>
      <c r="J1169" s="201"/>
      <c r="L1169" s="170"/>
      <c r="M1169" s="171"/>
      <c r="N1169" s="171"/>
      <c r="O1169" s="171"/>
      <c r="P1169" s="172"/>
      <c r="Q1169" s="172"/>
      <c r="R1169" s="174"/>
      <c r="S1169" s="173"/>
      <c r="T1169" s="173"/>
      <c r="U1169" s="174"/>
      <c r="V1169" s="171"/>
      <c r="W1169" s="174"/>
      <c r="X1169" s="201"/>
      <c r="Y1169" s="153"/>
      <c r="Z1169" s="153"/>
      <c r="AA1169" s="153"/>
      <c r="AB1169" s="153"/>
      <c r="AC1169" s="153"/>
      <c r="AD1169" s="153"/>
      <c r="AE1169" s="153"/>
      <c r="AF1169" s="153"/>
      <c r="AG1169" s="153"/>
      <c r="AH1169" s="153"/>
      <c r="AI1169" s="153"/>
      <c r="AJ1169" s="153"/>
      <c r="AK1169" s="153"/>
      <c r="AL1169" s="153"/>
      <c r="AM1169" s="153"/>
      <c r="AN1169" s="153"/>
      <c r="AO1169" s="153"/>
      <c r="AP1169" s="153"/>
      <c r="AQ1169" s="153"/>
      <c r="AR1169" s="153"/>
      <c r="AS1169" s="153"/>
      <c r="AT1169" s="153"/>
      <c r="AU1169" s="153"/>
      <c r="AV1169" s="153"/>
      <c r="AW1169" s="153"/>
      <c r="AX1169" s="153"/>
      <c r="AY1169" s="153"/>
      <c r="AZ1169" s="153"/>
      <c r="BA1169" s="153"/>
      <c r="BB1169" s="153"/>
      <c r="BC1169" s="153"/>
      <c r="BD1169" s="153"/>
      <c r="BE1169" s="153"/>
      <c r="BF1169" s="153"/>
      <c r="BG1169" s="153"/>
      <c r="BH1169" s="153"/>
      <c r="BI1169" s="153"/>
      <c r="BJ1169" s="153"/>
      <c r="BK1169" s="153"/>
      <c r="BL1169" s="153"/>
      <c r="BM1169" s="154"/>
      <c r="BN1169" s="154"/>
      <c r="BO1169" s="154"/>
      <c r="BP1169" s="154"/>
      <c r="BQ1169" s="154"/>
      <c r="BR1169" s="154"/>
      <c r="BS1169" s="154"/>
      <c r="BT1169" s="154"/>
      <c r="BU1169" s="154"/>
      <c r="BV1169" s="154"/>
    </row>
    <row r="1170" spans="9:74" s="168" customFormat="1">
      <c r="I1170" s="196"/>
      <c r="J1170" s="201"/>
      <c r="L1170" s="170"/>
      <c r="M1170" s="171"/>
      <c r="N1170" s="171"/>
      <c r="O1170" s="171"/>
      <c r="P1170" s="172"/>
      <c r="Q1170" s="172"/>
      <c r="R1170" s="174"/>
      <c r="S1170" s="173"/>
      <c r="T1170" s="173"/>
      <c r="U1170" s="174"/>
      <c r="V1170" s="171"/>
      <c r="W1170" s="174"/>
      <c r="X1170" s="201"/>
      <c r="Y1170" s="153"/>
      <c r="Z1170" s="153"/>
      <c r="AA1170" s="153"/>
      <c r="AB1170" s="153"/>
      <c r="AC1170" s="153"/>
      <c r="AD1170" s="153"/>
      <c r="AE1170" s="153"/>
      <c r="AF1170" s="153"/>
      <c r="AG1170" s="153"/>
      <c r="AH1170" s="153"/>
      <c r="AI1170" s="153"/>
      <c r="AJ1170" s="153"/>
      <c r="AK1170" s="153"/>
      <c r="AL1170" s="153"/>
      <c r="AM1170" s="153"/>
      <c r="AN1170" s="153"/>
      <c r="AO1170" s="153"/>
      <c r="AP1170" s="153"/>
      <c r="AQ1170" s="153"/>
      <c r="AR1170" s="153"/>
      <c r="AS1170" s="153"/>
      <c r="AT1170" s="153"/>
      <c r="AU1170" s="153"/>
      <c r="AV1170" s="153"/>
      <c r="AW1170" s="153"/>
      <c r="AX1170" s="153"/>
      <c r="AY1170" s="153"/>
      <c r="AZ1170" s="153"/>
      <c r="BA1170" s="153"/>
      <c r="BB1170" s="153"/>
      <c r="BC1170" s="153"/>
      <c r="BD1170" s="153"/>
      <c r="BE1170" s="153"/>
      <c r="BF1170" s="153"/>
      <c r="BG1170" s="153"/>
      <c r="BH1170" s="153"/>
      <c r="BI1170" s="153"/>
      <c r="BJ1170" s="153"/>
      <c r="BK1170" s="153"/>
      <c r="BL1170" s="153"/>
      <c r="BM1170" s="154"/>
      <c r="BN1170" s="154"/>
      <c r="BO1170" s="154"/>
      <c r="BP1170" s="154"/>
      <c r="BQ1170" s="154"/>
      <c r="BR1170" s="154"/>
      <c r="BS1170" s="154"/>
      <c r="BT1170" s="154"/>
      <c r="BU1170" s="154"/>
      <c r="BV1170" s="154"/>
    </row>
    <row r="1171" spans="9:74" s="168" customFormat="1">
      <c r="I1171" s="196"/>
      <c r="J1171" s="201"/>
      <c r="L1171" s="170"/>
      <c r="M1171" s="171"/>
      <c r="N1171" s="171"/>
      <c r="O1171" s="171"/>
      <c r="P1171" s="172"/>
      <c r="Q1171" s="172"/>
      <c r="R1171" s="174"/>
      <c r="S1171" s="173"/>
      <c r="T1171" s="173"/>
      <c r="U1171" s="174"/>
      <c r="V1171" s="171"/>
      <c r="W1171" s="174"/>
      <c r="X1171" s="201"/>
      <c r="Y1171" s="153"/>
      <c r="Z1171" s="153"/>
      <c r="AA1171" s="153"/>
      <c r="AB1171" s="153"/>
      <c r="AC1171" s="153"/>
      <c r="AD1171" s="153"/>
      <c r="AE1171" s="153"/>
      <c r="AF1171" s="153"/>
      <c r="AG1171" s="153"/>
      <c r="AH1171" s="153"/>
      <c r="AI1171" s="153"/>
      <c r="AJ1171" s="153"/>
      <c r="AK1171" s="153"/>
      <c r="AL1171" s="153"/>
      <c r="AM1171" s="153"/>
      <c r="AN1171" s="153"/>
      <c r="AO1171" s="153"/>
      <c r="AP1171" s="153"/>
      <c r="AQ1171" s="153"/>
      <c r="AR1171" s="153"/>
      <c r="AS1171" s="153"/>
      <c r="AT1171" s="153"/>
      <c r="AU1171" s="153"/>
      <c r="AV1171" s="153"/>
      <c r="AW1171" s="153"/>
      <c r="AX1171" s="153"/>
      <c r="AY1171" s="153"/>
      <c r="AZ1171" s="153"/>
      <c r="BA1171" s="153"/>
      <c r="BB1171" s="153"/>
      <c r="BC1171" s="153"/>
      <c r="BD1171" s="153"/>
      <c r="BE1171" s="153"/>
      <c r="BF1171" s="153"/>
      <c r="BG1171" s="153"/>
      <c r="BH1171" s="153"/>
      <c r="BI1171" s="153"/>
      <c r="BJ1171" s="153"/>
      <c r="BK1171" s="153"/>
      <c r="BL1171" s="153"/>
      <c r="BM1171" s="154"/>
      <c r="BN1171" s="154"/>
      <c r="BO1171" s="154"/>
      <c r="BP1171" s="154"/>
      <c r="BQ1171" s="154"/>
      <c r="BR1171" s="154"/>
      <c r="BS1171" s="154"/>
      <c r="BT1171" s="154"/>
      <c r="BU1171" s="154"/>
      <c r="BV1171" s="154"/>
    </row>
    <row r="1172" spans="9:74" s="168" customFormat="1">
      <c r="I1172" s="196"/>
      <c r="J1172" s="201"/>
      <c r="L1172" s="170"/>
      <c r="M1172" s="171"/>
      <c r="N1172" s="171"/>
      <c r="O1172" s="171"/>
      <c r="P1172" s="172"/>
      <c r="Q1172" s="172"/>
      <c r="R1172" s="174"/>
      <c r="S1172" s="173"/>
      <c r="T1172" s="173"/>
      <c r="U1172" s="174"/>
      <c r="V1172" s="171"/>
      <c r="W1172" s="174"/>
      <c r="X1172" s="201"/>
      <c r="Y1172" s="153"/>
      <c r="Z1172" s="153"/>
      <c r="AA1172" s="153"/>
      <c r="AB1172" s="153"/>
      <c r="AC1172" s="153"/>
      <c r="AD1172" s="153"/>
      <c r="AE1172" s="153"/>
      <c r="AF1172" s="153"/>
      <c r="AG1172" s="153"/>
      <c r="AH1172" s="153"/>
      <c r="AI1172" s="153"/>
      <c r="AJ1172" s="153"/>
      <c r="AK1172" s="153"/>
      <c r="AL1172" s="153"/>
      <c r="AM1172" s="153"/>
      <c r="AN1172" s="153"/>
      <c r="AO1172" s="153"/>
      <c r="AP1172" s="153"/>
      <c r="AQ1172" s="153"/>
      <c r="AR1172" s="153"/>
      <c r="AS1172" s="153"/>
      <c r="AT1172" s="153"/>
      <c r="AU1172" s="153"/>
      <c r="AV1172" s="153"/>
      <c r="AW1172" s="153"/>
      <c r="AX1172" s="153"/>
      <c r="AY1172" s="153"/>
      <c r="AZ1172" s="153"/>
      <c r="BA1172" s="153"/>
      <c r="BB1172" s="153"/>
      <c r="BC1172" s="153"/>
      <c r="BD1172" s="153"/>
      <c r="BE1172" s="153"/>
      <c r="BF1172" s="153"/>
      <c r="BG1172" s="153"/>
      <c r="BH1172" s="153"/>
      <c r="BI1172" s="153"/>
      <c r="BJ1172" s="153"/>
      <c r="BK1172" s="153"/>
      <c r="BL1172" s="153"/>
      <c r="BM1172" s="154"/>
      <c r="BN1172" s="154"/>
      <c r="BO1172" s="154"/>
      <c r="BP1172" s="154"/>
      <c r="BQ1172" s="154"/>
      <c r="BR1172" s="154"/>
      <c r="BS1172" s="154"/>
      <c r="BT1172" s="154"/>
      <c r="BU1172" s="154"/>
      <c r="BV1172" s="154"/>
    </row>
    <row r="1173" spans="9:74" s="168" customFormat="1">
      <c r="I1173" s="196"/>
      <c r="J1173" s="201"/>
      <c r="L1173" s="170"/>
      <c r="M1173" s="171"/>
      <c r="N1173" s="171"/>
      <c r="O1173" s="171"/>
      <c r="P1173" s="172"/>
      <c r="Q1173" s="172"/>
      <c r="R1173" s="174"/>
      <c r="S1173" s="173"/>
      <c r="T1173" s="173"/>
      <c r="U1173" s="174"/>
      <c r="V1173" s="171"/>
      <c r="W1173" s="174"/>
      <c r="X1173" s="201"/>
      <c r="Y1173" s="153"/>
      <c r="Z1173" s="153"/>
      <c r="AA1173" s="153"/>
      <c r="AB1173" s="153"/>
      <c r="AC1173" s="153"/>
      <c r="AD1173" s="153"/>
      <c r="AE1173" s="153"/>
      <c r="AF1173" s="153"/>
      <c r="AG1173" s="153"/>
      <c r="AH1173" s="153"/>
      <c r="AI1173" s="153"/>
      <c r="AJ1173" s="153"/>
      <c r="AK1173" s="153"/>
      <c r="AL1173" s="153"/>
      <c r="AM1173" s="153"/>
      <c r="AN1173" s="153"/>
      <c r="AO1173" s="153"/>
      <c r="AP1173" s="153"/>
      <c r="AQ1173" s="153"/>
      <c r="AR1173" s="153"/>
      <c r="AS1173" s="153"/>
      <c r="AT1173" s="153"/>
      <c r="AU1173" s="153"/>
      <c r="AV1173" s="153"/>
      <c r="AW1173" s="153"/>
      <c r="AX1173" s="153"/>
      <c r="AY1173" s="153"/>
      <c r="AZ1173" s="153"/>
      <c r="BA1173" s="153"/>
      <c r="BB1173" s="153"/>
      <c r="BC1173" s="153"/>
      <c r="BD1173" s="153"/>
      <c r="BE1173" s="153"/>
      <c r="BF1173" s="153"/>
      <c r="BG1173" s="153"/>
      <c r="BH1173" s="153"/>
      <c r="BI1173" s="153"/>
      <c r="BJ1173" s="153"/>
      <c r="BK1173" s="153"/>
      <c r="BL1173" s="153"/>
      <c r="BM1173" s="154"/>
      <c r="BN1173" s="154"/>
      <c r="BO1173" s="154"/>
      <c r="BP1173" s="154"/>
      <c r="BQ1173" s="154"/>
      <c r="BR1173" s="154"/>
      <c r="BS1173" s="154"/>
      <c r="BT1173" s="154"/>
      <c r="BU1173" s="154"/>
      <c r="BV1173" s="154"/>
    </row>
    <row r="1174" spans="9:74" s="168" customFormat="1">
      <c r="I1174" s="196"/>
      <c r="J1174" s="201"/>
      <c r="L1174" s="170"/>
      <c r="M1174" s="171"/>
      <c r="N1174" s="171"/>
      <c r="O1174" s="171"/>
      <c r="P1174" s="172"/>
      <c r="Q1174" s="172"/>
      <c r="R1174" s="174"/>
      <c r="S1174" s="173"/>
      <c r="T1174" s="173"/>
      <c r="U1174" s="174"/>
      <c r="V1174" s="171"/>
      <c r="W1174" s="174"/>
      <c r="X1174" s="201"/>
      <c r="Y1174" s="153"/>
      <c r="Z1174" s="153"/>
      <c r="AA1174" s="153"/>
      <c r="AB1174" s="153"/>
      <c r="AC1174" s="153"/>
      <c r="AD1174" s="153"/>
      <c r="AE1174" s="153"/>
      <c r="AF1174" s="153"/>
      <c r="AG1174" s="153"/>
      <c r="AH1174" s="153"/>
      <c r="AI1174" s="153"/>
      <c r="AJ1174" s="153"/>
      <c r="AK1174" s="153"/>
      <c r="AL1174" s="153"/>
      <c r="AM1174" s="153"/>
      <c r="AN1174" s="153"/>
      <c r="AO1174" s="153"/>
      <c r="AP1174" s="153"/>
      <c r="AQ1174" s="153"/>
      <c r="AR1174" s="153"/>
      <c r="AS1174" s="153"/>
      <c r="AT1174" s="153"/>
      <c r="AU1174" s="153"/>
      <c r="AV1174" s="153"/>
      <c r="AW1174" s="153"/>
      <c r="AX1174" s="153"/>
      <c r="AY1174" s="153"/>
      <c r="AZ1174" s="153"/>
      <c r="BA1174" s="153"/>
      <c r="BB1174" s="153"/>
      <c r="BC1174" s="153"/>
      <c r="BD1174" s="153"/>
      <c r="BE1174" s="153"/>
      <c r="BF1174" s="153"/>
      <c r="BG1174" s="153"/>
      <c r="BH1174" s="153"/>
      <c r="BI1174" s="153"/>
      <c r="BJ1174" s="153"/>
      <c r="BK1174" s="153"/>
      <c r="BL1174" s="153"/>
      <c r="BM1174" s="154"/>
      <c r="BN1174" s="154"/>
      <c r="BO1174" s="154"/>
      <c r="BP1174" s="154"/>
      <c r="BQ1174" s="154"/>
      <c r="BR1174" s="154"/>
      <c r="BS1174" s="154"/>
      <c r="BT1174" s="154"/>
      <c r="BU1174" s="154"/>
      <c r="BV1174" s="154"/>
    </row>
    <row r="1175" spans="9:74" s="168" customFormat="1">
      <c r="I1175" s="196"/>
      <c r="J1175" s="201"/>
      <c r="L1175" s="170"/>
      <c r="M1175" s="171"/>
      <c r="N1175" s="171"/>
      <c r="O1175" s="171"/>
      <c r="P1175" s="172"/>
      <c r="Q1175" s="172"/>
      <c r="R1175" s="174"/>
      <c r="S1175" s="173"/>
      <c r="T1175" s="173"/>
      <c r="U1175" s="174"/>
      <c r="V1175" s="171"/>
      <c r="W1175" s="174"/>
      <c r="X1175" s="201"/>
      <c r="Y1175" s="153"/>
      <c r="Z1175" s="153"/>
      <c r="AA1175" s="153"/>
      <c r="AB1175" s="153"/>
      <c r="AC1175" s="153"/>
      <c r="AD1175" s="153"/>
      <c r="AE1175" s="153"/>
      <c r="AF1175" s="153"/>
      <c r="AG1175" s="153"/>
      <c r="AH1175" s="153"/>
      <c r="AI1175" s="153"/>
      <c r="AJ1175" s="153"/>
      <c r="AK1175" s="153"/>
      <c r="AL1175" s="153"/>
      <c r="AM1175" s="153"/>
      <c r="AN1175" s="153"/>
      <c r="AO1175" s="153"/>
      <c r="AP1175" s="153"/>
      <c r="AQ1175" s="153"/>
      <c r="AR1175" s="153"/>
      <c r="AS1175" s="153"/>
      <c r="AT1175" s="153"/>
      <c r="AU1175" s="153"/>
      <c r="AV1175" s="153"/>
      <c r="AW1175" s="153"/>
      <c r="AX1175" s="153"/>
      <c r="AY1175" s="153"/>
      <c r="AZ1175" s="153"/>
      <c r="BA1175" s="153"/>
      <c r="BB1175" s="153"/>
      <c r="BC1175" s="153"/>
      <c r="BD1175" s="153"/>
      <c r="BE1175" s="153"/>
      <c r="BF1175" s="153"/>
      <c r="BG1175" s="153"/>
      <c r="BH1175" s="153"/>
      <c r="BI1175" s="153"/>
      <c r="BJ1175" s="153"/>
      <c r="BK1175" s="153"/>
      <c r="BL1175" s="153"/>
      <c r="BM1175" s="154"/>
      <c r="BN1175" s="154"/>
      <c r="BO1175" s="154"/>
      <c r="BP1175" s="154"/>
      <c r="BQ1175" s="154"/>
      <c r="BR1175" s="154"/>
      <c r="BS1175" s="154"/>
      <c r="BT1175" s="154"/>
      <c r="BU1175" s="154"/>
      <c r="BV1175" s="154"/>
    </row>
    <row r="1176" spans="9:74" s="168" customFormat="1">
      <c r="I1176" s="196"/>
      <c r="J1176" s="201"/>
      <c r="L1176" s="170"/>
      <c r="M1176" s="171"/>
      <c r="N1176" s="171"/>
      <c r="O1176" s="171"/>
      <c r="P1176" s="172"/>
      <c r="Q1176" s="172"/>
      <c r="R1176" s="174"/>
      <c r="S1176" s="173"/>
      <c r="T1176" s="173"/>
      <c r="U1176" s="174"/>
      <c r="V1176" s="171"/>
      <c r="W1176" s="174"/>
      <c r="X1176" s="201"/>
      <c r="Y1176" s="153"/>
      <c r="Z1176" s="153"/>
      <c r="AA1176" s="153"/>
      <c r="AB1176" s="153"/>
      <c r="AC1176" s="153"/>
      <c r="AD1176" s="153"/>
      <c r="AE1176" s="153"/>
      <c r="AF1176" s="153"/>
      <c r="AG1176" s="153"/>
      <c r="AH1176" s="153"/>
      <c r="AI1176" s="153"/>
      <c r="AJ1176" s="153"/>
      <c r="AK1176" s="153"/>
      <c r="AL1176" s="153"/>
      <c r="AM1176" s="153"/>
      <c r="AN1176" s="153"/>
      <c r="AO1176" s="153"/>
      <c r="AP1176" s="153"/>
      <c r="AQ1176" s="153"/>
      <c r="AR1176" s="153"/>
      <c r="AS1176" s="153"/>
      <c r="AT1176" s="153"/>
      <c r="AU1176" s="153"/>
      <c r="AV1176" s="153"/>
      <c r="AW1176" s="153"/>
      <c r="AX1176" s="153"/>
      <c r="AY1176" s="153"/>
      <c r="AZ1176" s="153"/>
      <c r="BA1176" s="153"/>
      <c r="BB1176" s="153"/>
      <c r="BC1176" s="153"/>
      <c r="BD1176" s="153"/>
      <c r="BE1176" s="153"/>
      <c r="BF1176" s="153"/>
      <c r="BG1176" s="153"/>
      <c r="BH1176" s="153"/>
      <c r="BI1176" s="153"/>
      <c r="BJ1176" s="153"/>
      <c r="BK1176" s="153"/>
      <c r="BL1176" s="153"/>
      <c r="BM1176" s="154"/>
      <c r="BN1176" s="154"/>
      <c r="BO1176" s="154"/>
      <c r="BP1176" s="154"/>
      <c r="BQ1176" s="154"/>
      <c r="BR1176" s="154"/>
      <c r="BS1176" s="154"/>
      <c r="BT1176" s="154"/>
      <c r="BU1176" s="154"/>
      <c r="BV1176" s="154"/>
    </row>
    <row r="1177" spans="9:74" s="168" customFormat="1">
      <c r="I1177" s="196"/>
      <c r="J1177" s="201"/>
      <c r="L1177" s="170"/>
      <c r="M1177" s="171"/>
      <c r="N1177" s="171"/>
      <c r="O1177" s="171"/>
      <c r="P1177" s="172"/>
      <c r="Q1177" s="172"/>
      <c r="R1177" s="174"/>
      <c r="S1177" s="173"/>
      <c r="T1177" s="173"/>
      <c r="U1177" s="174"/>
      <c r="V1177" s="171"/>
      <c r="W1177" s="174"/>
      <c r="X1177" s="201"/>
      <c r="Y1177" s="153"/>
      <c r="Z1177" s="153"/>
      <c r="AA1177" s="153"/>
      <c r="AB1177" s="153"/>
      <c r="AC1177" s="153"/>
      <c r="AD1177" s="153"/>
      <c r="AE1177" s="153"/>
      <c r="AF1177" s="153"/>
      <c r="AG1177" s="153"/>
      <c r="AH1177" s="153"/>
      <c r="AI1177" s="153"/>
      <c r="AJ1177" s="153"/>
      <c r="AK1177" s="153"/>
      <c r="AL1177" s="153"/>
      <c r="AM1177" s="153"/>
      <c r="AN1177" s="153"/>
      <c r="AO1177" s="153"/>
      <c r="AP1177" s="153"/>
      <c r="AQ1177" s="153"/>
      <c r="AR1177" s="153"/>
      <c r="AS1177" s="153"/>
      <c r="AT1177" s="153"/>
      <c r="AU1177" s="153"/>
      <c r="AV1177" s="153"/>
      <c r="AW1177" s="153"/>
      <c r="AX1177" s="153"/>
      <c r="AY1177" s="153"/>
      <c r="AZ1177" s="153"/>
      <c r="BA1177" s="153"/>
      <c r="BB1177" s="153"/>
      <c r="BC1177" s="153"/>
      <c r="BD1177" s="153"/>
      <c r="BE1177" s="153"/>
      <c r="BF1177" s="153"/>
      <c r="BG1177" s="153"/>
      <c r="BH1177" s="153"/>
      <c r="BI1177" s="153"/>
      <c r="BJ1177" s="153"/>
      <c r="BK1177" s="153"/>
      <c r="BL1177" s="153"/>
      <c r="BM1177" s="154"/>
      <c r="BN1177" s="154"/>
      <c r="BO1177" s="154"/>
      <c r="BP1177" s="154"/>
      <c r="BQ1177" s="154"/>
      <c r="BR1177" s="154"/>
      <c r="BS1177" s="154"/>
      <c r="BT1177" s="154"/>
      <c r="BU1177" s="154"/>
      <c r="BV1177" s="154"/>
    </row>
    <row r="1178" spans="9:74" s="168" customFormat="1">
      <c r="I1178" s="196"/>
      <c r="J1178" s="201"/>
      <c r="L1178" s="170"/>
      <c r="M1178" s="171"/>
      <c r="N1178" s="171"/>
      <c r="O1178" s="171"/>
      <c r="P1178" s="172"/>
      <c r="Q1178" s="172"/>
      <c r="R1178" s="174"/>
      <c r="S1178" s="173"/>
      <c r="T1178" s="173"/>
      <c r="U1178" s="174"/>
      <c r="V1178" s="171"/>
      <c r="W1178" s="174"/>
      <c r="X1178" s="201"/>
      <c r="Y1178" s="153"/>
      <c r="Z1178" s="153"/>
      <c r="AA1178" s="153"/>
      <c r="AB1178" s="153"/>
      <c r="AC1178" s="153"/>
      <c r="AD1178" s="153"/>
      <c r="AE1178" s="153"/>
      <c r="AF1178" s="153"/>
      <c r="AG1178" s="153"/>
      <c r="AH1178" s="153"/>
      <c r="AI1178" s="153"/>
      <c r="AJ1178" s="153"/>
      <c r="AK1178" s="153"/>
      <c r="AL1178" s="153"/>
      <c r="AM1178" s="153"/>
      <c r="AN1178" s="153"/>
      <c r="AO1178" s="153"/>
      <c r="AP1178" s="153"/>
      <c r="AQ1178" s="153"/>
      <c r="AR1178" s="153"/>
      <c r="AS1178" s="153"/>
      <c r="AT1178" s="153"/>
      <c r="AU1178" s="153"/>
      <c r="AV1178" s="153"/>
      <c r="AW1178" s="153"/>
      <c r="AX1178" s="153"/>
      <c r="AY1178" s="153"/>
      <c r="AZ1178" s="153"/>
      <c r="BA1178" s="153"/>
      <c r="BB1178" s="153"/>
      <c r="BC1178" s="153"/>
      <c r="BD1178" s="153"/>
      <c r="BE1178" s="153"/>
      <c r="BF1178" s="153"/>
      <c r="BG1178" s="153"/>
      <c r="BH1178" s="153"/>
      <c r="BI1178" s="153"/>
      <c r="BJ1178" s="153"/>
      <c r="BK1178" s="153"/>
      <c r="BL1178" s="153"/>
      <c r="BM1178" s="154"/>
      <c r="BN1178" s="154"/>
      <c r="BO1178" s="154"/>
      <c r="BP1178" s="154"/>
      <c r="BQ1178" s="154"/>
      <c r="BR1178" s="154"/>
      <c r="BS1178" s="154"/>
      <c r="BT1178" s="154"/>
      <c r="BU1178" s="154"/>
      <c r="BV1178" s="154"/>
    </row>
    <row r="1179" spans="9:74" s="168" customFormat="1">
      <c r="I1179" s="196"/>
      <c r="J1179" s="201"/>
      <c r="L1179" s="170"/>
      <c r="M1179" s="171"/>
      <c r="N1179" s="171"/>
      <c r="O1179" s="171"/>
      <c r="P1179" s="172"/>
      <c r="Q1179" s="172"/>
      <c r="R1179" s="174"/>
      <c r="S1179" s="173"/>
      <c r="T1179" s="173"/>
      <c r="U1179" s="174"/>
      <c r="V1179" s="171"/>
      <c r="W1179" s="174"/>
      <c r="X1179" s="201"/>
      <c r="Y1179" s="153"/>
      <c r="Z1179" s="153"/>
      <c r="AA1179" s="153"/>
      <c r="AB1179" s="153"/>
      <c r="AC1179" s="153"/>
      <c r="AD1179" s="153"/>
      <c r="AE1179" s="153"/>
      <c r="AF1179" s="153"/>
      <c r="AG1179" s="153"/>
      <c r="AH1179" s="153"/>
      <c r="AI1179" s="153"/>
      <c r="AJ1179" s="153"/>
      <c r="AK1179" s="153"/>
      <c r="AL1179" s="153"/>
      <c r="AM1179" s="153"/>
      <c r="AN1179" s="153"/>
      <c r="AO1179" s="153"/>
      <c r="AP1179" s="153"/>
      <c r="AQ1179" s="153"/>
      <c r="AR1179" s="153"/>
      <c r="AS1179" s="153"/>
      <c r="AT1179" s="153"/>
      <c r="AU1179" s="153"/>
      <c r="AV1179" s="153"/>
      <c r="AW1179" s="153"/>
      <c r="AX1179" s="153"/>
      <c r="AY1179" s="153"/>
      <c r="AZ1179" s="153"/>
      <c r="BA1179" s="153"/>
      <c r="BB1179" s="153"/>
      <c r="BC1179" s="153"/>
      <c r="BD1179" s="153"/>
      <c r="BE1179" s="153"/>
      <c r="BF1179" s="153"/>
      <c r="BG1179" s="153"/>
      <c r="BH1179" s="153"/>
      <c r="BI1179" s="153"/>
      <c r="BJ1179" s="153"/>
      <c r="BK1179" s="153"/>
      <c r="BL1179" s="153"/>
      <c r="BM1179" s="154"/>
      <c r="BN1179" s="154"/>
      <c r="BO1179" s="154"/>
      <c r="BP1179" s="154"/>
      <c r="BQ1179" s="154"/>
      <c r="BR1179" s="154"/>
      <c r="BS1179" s="154"/>
      <c r="BT1179" s="154"/>
      <c r="BU1179" s="154"/>
      <c r="BV1179" s="154"/>
    </row>
    <row r="1180" spans="9:74" s="168" customFormat="1">
      <c r="I1180" s="196"/>
      <c r="J1180" s="201"/>
      <c r="L1180" s="170"/>
      <c r="M1180" s="171"/>
      <c r="N1180" s="171"/>
      <c r="O1180" s="171"/>
      <c r="P1180" s="172"/>
      <c r="Q1180" s="172"/>
      <c r="R1180" s="174"/>
      <c r="S1180" s="173"/>
      <c r="T1180" s="173"/>
      <c r="U1180" s="174"/>
      <c r="V1180" s="171"/>
      <c r="W1180" s="174"/>
      <c r="X1180" s="201"/>
      <c r="Y1180" s="153"/>
      <c r="Z1180" s="153"/>
      <c r="AA1180" s="153"/>
      <c r="AB1180" s="153"/>
      <c r="AC1180" s="153"/>
      <c r="AD1180" s="153"/>
      <c r="AE1180" s="153"/>
      <c r="AF1180" s="153"/>
      <c r="AG1180" s="153"/>
      <c r="AH1180" s="153"/>
      <c r="AI1180" s="153"/>
      <c r="AJ1180" s="153"/>
      <c r="AK1180" s="153"/>
      <c r="AL1180" s="153"/>
      <c r="AM1180" s="153"/>
      <c r="AN1180" s="153"/>
      <c r="AO1180" s="153"/>
      <c r="AP1180" s="153"/>
      <c r="AQ1180" s="153"/>
      <c r="AR1180" s="153"/>
      <c r="AS1180" s="153"/>
      <c r="AT1180" s="153"/>
      <c r="AU1180" s="153"/>
      <c r="AV1180" s="153"/>
      <c r="AW1180" s="153"/>
      <c r="AX1180" s="153"/>
      <c r="AY1180" s="153"/>
      <c r="AZ1180" s="153"/>
      <c r="BA1180" s="153"/>
      <c r="BB1180" s="153"/>
      <c r="BC1180" s="153"/>
      <c r="BD1180" s="153"/>
      <c r="BE1180" s="153"/>
      <c r="BF1180" s="153"/>
      <c r="BG1180" s="153"/>
      <c r="BH1180" s="153"/>
      <c r="BI1180" s="153"/>
      <c r="BJ1180" s="153"/>
      <c r="BK1180" s="153"/>
      <c r="BL1180" s="153"/>
      <c r="BM1180" s="154"/>
      <c r="BN1180" s="154"/>
      <c r="BO1180" s="154"/>
      <c r="BP1180" s="154"/>
      <c r="BQ1180" s="154"/>
      <c r="BR1180" s="154"/>
      <c r="BS1180" s="154"/>
      <c r="BT1180" s="154"/>
      <c r="BU1180" s="154"/>
      <c r="BV1180" s="154"/>
    </row>
    <row r="1181" spans="9:74" s="168" customFormat="1">
      <c r="I1181" s="196"/>
      <c r="J1181" s="201"/>
      <c r="L1181" s="170"/>
      <c r="M1181" s="171"/>
      <c r="N1181" s="171"/>
      <c r="O1181" s="171"/>
      <c r="P1181" s="172"/>
      <c r="Q1181" s="172"/>
      <c r="R1181" s="174"/>
      <c r="S1181" s="173"/>
      <c r="T1181" s="173"/>
      <c r="U1181" s="174"/>
      <c r="V1181" s="171"/>
      <c r="W1181" s="174"/>
      <c r="X1181" s="201"/>
      <c r="Y1181" s="153"/>
      <c r="Z1181" s="153"/>
      <c r="AA1181" s="153"/>
      <c r="AB1181" s="153"/>
      <c r="AC1181" s="153"/>
      <c r="AD1181" s="153"/>
      <c r="AE1181" s="153"/>
      <c r="AF1181" s="153"/>
      <c r="AG1181" s="153"/>
      <c r="AH1181" s="153"/>
      <c r="AI1181" s="153"/>
      <c r="AJ1181" s="153"/>
      <c r="AK1181" s="153"/>
      <c r="AL1181" s="153"/>
      <c r="AM1181" s="153"/>
      <c r="AN1181" s="153"/>
      <c r="AO1181" s="153"/>
      <c r="AP1181" s="153"/>
      <c r="AQ1181" s="153"/>
      <c r="AR1181" s="153"/>
      <c r="AS1181" s="153"/>
      <c r="AT1181" s="153"/>
      <c r="AU1181" s="153"/>
      <c r="AV1181" s="153"/>
      <c r="AW1181" s="153"/>
      <c r="AX1181" s="153"/>
      <c r="AY1181" s="153"/>
      <c r="AZ1181" s="153"/>
      <c r="BA1181" s="153"/>
      <c r="BB1181" s="153"/>
      <c r="BC1181" s="153"/>
      <c r="BD1181" s="153"/>
      <c r="BE1181" s="153"/>
      <c r="BF1181" s="153"/>
      <c r="BG1181" s="153"/>
      <c r="BH1181" s="153"/>
      <c r="BI1181" s="153"/>
      <c r="BJ1181" s="153"/>
      <c r="BK1181" s="153"/>
      <c r="BL1181" s="153"/>
      <c r="BM1181" s="154"/>
      <c r="BN1181" s="154"/>
      <c r="BO1181" s="154"/>
      <c r="BP1181" s="154"/>
      <c r="BQ1181" s="154"/>
      <c r="BR1181" s="154"/>
      <c r="BS1181" s="154"/>
      <c r="BT1181" s="154"/>
      <c r="BU1181" s="154"/>
      <c r="BV1181" s="154"/>
    </row>
    <row r="1182" spans="9:74" s="168" customFormat="1">
      <c r="I1182" s="196"/>
      <c r="J1182" s="201"/>
      <c r="L1182" s="170"/>
      <c r="M1182" s="171"/>
      <c r="N1182" s="171"/>
      <c r="O1182" s="171"/>
      <c r="P1182" s="172"/>
      <c r="Q1182" s="172"/>
      <c r="R1182" s="174"/>
      <c r="S1182" s="173"/>
      <c r="T1182" s="173"/>
      <c r="U1182" s="174"/>
      <c r="V1182" s="171"/>
      <c r="W1182" s="174"/>
      <c r="X1182" s="201"/>
      <c r="Y1182" s="153"/>
      <c r="Z1182" s="153"/>
      <c r="AA1182" s="153"/>
      <c r="AB1182" s="153"/>
      <c r="AC1182" s="153"/>
      <c r="AD1182" s="153"/>
      <c r="AE1182" s="153"/>
      <c r="AF1182" s="153"/>
      <c r="AG1182" s="153"/>
      <c r="AH1182" s="153"/>
      <c r="AI1182" s="153"/>
      <c r="AJ1182" s="153"/>
      <c r="AK1182" s="153"/>
      <c r="AL1182" s="153"/>
      <c r="AM1182" s="153"/>
      <c r="AN1182" s="153"/>
      <c r="AO1182" s="153"/>
      <c r="AP1182" s="153"/>
      <c r="AQ1182" s="153"/>
      <c r="AR1182" s="153"/>
      <c r="AS1182" s="153"/>
      <c r="AT1182" s="153"/>
      <c r="AU1182" s="153"/>
      <c r="AV1182" s="153"/>
      <c r="AW1182" s="153"/>
      <c r="AX1182" s="153"/>
      <c r="AY1182" s="153"/>
      <c r="AZ1182" s="153"/>
      <c r="BA1182" s="153"/>
      <c r="BB1182" s="153"/>
      <c r="BC1182" s="153"/>
      <c r="BD1182" s="153"/>
      <c r="BE1182" s="153"/>
      <c r="BF1182" s="153"/>
      <c r="BG1182" s="153"/>
      <c r="BH1182" s="153"/>
      <c r="BI1182" s="153"/>
      <c r="BJ1182" s="153"/>
      <c r="BK1182" s="153"/>
      <c r="BL1182" s="153"/>
      <c r="BM1182" s="154"/>
      <c r="BN1182" s="154"/>
      <c r="BO1182" s="154"/>
      <c r="BP1182" s="154"/>
      <c r="BQ1182" s="154"/>
      <c r="BR1182" s="154"/>
      <c r="BS1182" s="154"/>
      <c r="BT1182" s="154"/>
      <c r="BU1182" s="154"/>
      <c r="BV1182" s="154"/>
    </row>
    <row r="1183" spans="9:74" s="168" customFormat="1">
      <c r="I1183" s="196"/>
      <c r="J1183" s="201"/>
      <c r="L1183" s="170"/>
      <c r="M1183" s="171"/>
      <c r="N1183" s="171"/>
      <c r="O1183" s="171"/>
      <c r="P1183" s="172"/>
      <c r="Q1183" s="172"/>
      <c r="R1183" s="174"/>
      <c r="S1183" s="173"/>
      <c r="T1183" s="173"/>
      <c r="U1183" s="174"/>
      <c r="V1183" s="171"/>
      <c r="W1183" s="174"/>
      <c r="X1183" s="201"/>
      <c r="Y1183" s="153"/>
      <c r="Z1183" s="153"/>
      <c r="AA1183" s="153"/>
      <c r="AB1183" s="153"/>
      <c r="AC1183" s="153"/>
      <c r="AD1183" s="153"/>
      <c r="AE1183" s="153"/>
      <c r="AF1183" s="153"/>
      <c r="AG1183" s="153"/>
      <c r="AH1183" s="153"/>
      <c r="AI1183" s="153"/>
      <c r="AJ1183" s="153"/>
      <c r="AK1183" s="153"/>
      <c r="AL1183" s="153"/>
      <c r="AM1183" s="153"/>
      <c r="AN1183" s="153"/>
      <c r="AO1183" s="153"/>
      <c r="AP1183" s="153"/>
      <c r="AQ1183" s="153"/>
      <c r="AR1183" s="153"/>
      <c r="AS1183" s="153"/>
      <c r="AT1183" s="153"/>
      <c r="AU1183" s="153"/>
      <c r="AV1183" s="153"/>
      <c r="AW1183" s="153"/>
      <c r="AX1183" s="153"/>
      <c r="AY1183" s="153"/>
      <c r="AZ1183" s="153"/>
      <c r="BA1183" s="153"/>
      <c r="BB1183" s="153"/>
      <c r="BC1183" s="153"/>
      <c r="BD1183" s="153"/>
      <c r="BE1183" s="153"/>
      <c r="BF1183" s="153"/>
      <c r="BG1183" s="153"/>
      <c r="BH1183" s="153"/>
      <c r="BI1183" s="153"/>
      <c r="BJ1183" s="153"/>
      <c r="BK1183" s="153"/>
      <c r="BL1183" s="153"/>
      <c r="BM1183" s="154"/>
      <c r="BN1183" s="154"/>
      <c r="BO1183" s="154"/>
      <c r="BP1183" s="154"/>
      <c r="BQ1183" s="154"/>
      <c r="BR1183" s="154"/>
      <c r="BS1183" s="154"/>
      <c r="BT1183" s="154"/>
      <c r="BU1183" s="154"/>
      <c r="BV1183" s="154"/>
    </row>
    <row r="1184" spans="9:74" s="168" customFormat="1">
      <c r="I1184" s="196"/>
      <c r="J1184" s="201"/>
      <c r="L1184" s="170"/>
      <c r="M1184" s="171"/>
      <c r="N1184" s="171"/>
      <c r="O1184" s="171"/>
      <c r="P1184" s="172"/>
      <c r="Q1184" s="172"/>
      <c r="R1184" s="174"/>
      <c r="S1184" s="173"/>
      <c r="T1184" s="173"/>
      <c r="U1184" s="174"/>
      <c r="V1184" s="171"/>
      <c r="W1184" s="174"/>
      <c r="X1184" s="201"/>
      <c r="Y1184" s="153"/>
      <c r="Z1184" s="153"/>
      <c r="AA1184" s="153"/>
      <c r="AB1184" s="153"/>
      <c r="AC1184" s="153"/>
      <c r="AD1184" s="153"/>
      <c r="AE1184" s="153"/>
      <c r="AF1184" s="153"/>
      <c r="AG1184" s="153"/>
      <c r="AH1184" s="153"/>
      <c r="AI1184" s="153"/>
      <c r="AJ1184" s="153"/>
      <c r="AK1184" s="153"/>
      <c r="AL1184" s="153"/>
      <c r="AM1184" s="153"/>
      <c r="AN1184" s="153"/>
      <c r="AO1184" s="153"/>
      <c r="AP1184" s="153"/>
      <c r="AQ1184" s="153"/>
      <c r="AR1184" s="153"/>
      <c r="AS1184" s="153"/>
      <c r="AT1184" s="153"/>
      <c r="AU1184" s="153"/>
      <c r="AV1184" s="153"/>
      <c r="AW1184" s="153"/>
      <c r="AX1184" s="153"/>
      <c r="AY1184" s="153"/>
      <c r="AZ1184" s="153"/>
      <c r="BA1184" s="153"/>
      <c r="BB1184" s="153"/>
      <c r="BC1184" s="153"/>
      <c r="BD1184" s="153"/>
      <c r="BE1184" s="153"/>
      <c r="BF1184" s="153"/>
      <c r="BG1184" s="153"/>
      <c r="BH1184" s="153"/>
      <c r="BI1184" s="153"/>
      <c r="BJ1184" s="153"/>
      <c r="BK1184" s="153"/>
      <c r="BL1184" s="153"/>
      <c r="BM1184" s="154"/>
      <c r="BN1184" s="154"/>
      <c r="BO1184" s="154"/>
      <c r="BP1184" s="154"/>
      <c r="BQ1184" s="154"/>
      <c r="BR1184" s="154"/>
      <c r="BS1184" s="154"/>
      <c r="BT1184" s="154"/>
      <c r="BU1184" s="154"/>
      <c r="BV1184" s="154"/>
    </row>
    <row r="1185" spans="9:74" s="168" customFormat="1">
      <c r="I1185" s="196"/>
      <c r="J1185" s="201"/>
      <c r="L1185" s="170"/>
      <c r="M1185" s="171"/>
      <c r="N1185" s="171"/>
      <c r="O1185" s="171"/>
      <c r="P1185" s="172"/>
      <c r="Q1185" s="172"/>
      <c r="R1185" s="174"/>
      <c r="S1185" s="173"/>
      <c r="T1185" s="173"/>
      <c r="U1185" s="174"/>
      <c r="V1185" s="171"/>
      <c r="W1185" s="174"/>
      <c r="X1185" s="201"/>
      <c r="Y1185" s="153"/>
      <c r="Z1185" s="153"/>
      <c r="AA1185" s="153"/>
      <c r="AB1185" s="153"/>
      <c r="AC1185" s="153"/>
      <c r="AD1185" s="153"/>
      <c r="AE1185" s="153"/>
      <c r="AF1185" s="153"/>
      <c r="AG1185" s="153"/>
      <c r="AH1185" s="153"/>
      <c r="AI1185" s="153"/>
      <c r="AJ1185" s="153"/>
      <c r="AK1185" s="153"/>
      <c r="AL1185" s="153"/>
      <c r="AM1185" s="153"/>
      <c r="AN1185" s="153"/>
      <c r="AO1185" s="153"/>
      <c r="AP1185" s="153"/>
      <c r="AQ1185" s="153"/>
      <c r="AR1185" s="153"/>
      <c r="AS1185" s="153"/>
      <c r="AT1185" s="153"/>
      <c r="AU1185" s="153"/>
      <c r="AV1185" s="153"/>
      <c r="AW1185" s="153"/>
      <c r="AX1185" s="153"/>
      <c r="AY1185" s="153"/>
      <c r="AZ1185" s="153"/>
      <c r="BA1185" s="153"/>
      <c r="BB1185" s="153"/>
      <c r="BC1185" s="153"/>
      <c r="BD1185" s="153"/>
      <c r="BE1185" s="153"/>
      <c r="BF1185" s="153"/>
      <c r="BG1185" s="153"/>
      <c r="BH1185" s="153"/>
      <c r="BI1185" s="153"/>
      <c r="BJ1185" s="153"/>
      <c r="BK1185" s="153"/>
      <c r="BL1185" s="153"/>
      <c r="BM1185" s="154"/>
      <c r="BN1185" s="154"/>
      <c r="BO1185" s="154"/>
      <c r="BP1185" s="154"/>
      <c r="BQ1185" s="154"/>
      <c r="BR1185" s="154"/>
      <c r="BS1185" s="154"/>
      <c r="BT1185" s="154"/>
      <c r="BU1185" s="154"/>
      <c r="BV1185" s="154"/>
    </row>
    <row r="1186" spans="9:74" s="168" customFormat="1">
      <c r="I1186" s="196"/>
      <c r="J1186" s="201"/>
      <c r="L1186" s="170"/>
      <c r="M1186" s="171"/>
      <c r="N1186" s="171"/>
      <c r="O1186" s="171"/>
      <c r="P1186" s="172"/>
      <c r="Q1186" s="172"/>
      <c r="R1186" s="174"/>
      <c r="S1186" s="173"/>
      <c r="T1186" s="173"/>
      <c r="U1186" s="174"/>
      <c r="V1186" s="171"/>
      <c r="W1186" s="174"/>
      <c r="X1186" s="201"/>
      <c r="Y1186" s="153"/>
      <c r="Z1186" s="153"/>
      <c r="AA1186" s="153"/>
      <c r="AB1186" s="153"/>
      <c r="AC1186" s="153"/>
      <c r="AD1186" s="153"/>
      <c r="AE1186" s="153"/>
      <c r="AF1186" s="153"/>
      <c r="AG1186" s="153"/>
      <c r="AH1186" s="153"/>
      <c r="AI1186" s="153"/>
      <c r="AJ1186" s="153"/>
      <c r="AK1186" s="153"/>
      <c r="AL1186" s="153"/>
      <c r="AM1186" s="153"/>
      <c r="AN1186" s="153"/>
      <c r="AO1186" s="153"/>
      <c r="AP1186" s="153"/>
      <c r="AQ1186" s="153"/>
      <c r="AR1186" s="153"/>
      <c r="AS1186" s="153"/>
      <c r="AT1186" s="153"/>
      <c r="AU1186" s="153"/>
      <c r="AV1186" s="153"/>
      <c r="AW1186" s="153"/>
      <c r="AX1186" s="153"/>
      <c r="AY1186" s="153"/>
      <c r="AZ1186" s="153"/>
      <c r="BA1186" s="153"/>
      <c r="BB1186" s="153"/>
      <c r="BC1186" s="153"/>
      <c r="BD1186" s="153"/>
      <c r="BE1186" s="153"/>
      <c r="BF1186" s="153"/>
      <c r="BG1186" s="153"/>
      <c r="BH1186" s="153"/>
      <c r="BI1186" s="153"/>
      <c r="BJ1186" s="153"/>
      <c r="BK1186" s="153"/>
      <c r="BL1186" s="153"/>
      <c r="BM1186" s="154"/>
      <c r="BN1186" s="154"/>
      <c r="BO1186" s="154"/>
      <c r="BP1186" s="154"/>
      <c r="BQ1186" s="154"/>
      <c r="BR1186" s="154"/>
      <c r="BS1186" s="154"/>
      <c r="BT1186" s="154"/>
      <c r="BU1186" s="154"/>
      <c r="BV1186" s="154"/>
    </row>
    <row r="1187" spans="9:74" s="168" customFormat="1">
      <c r="I1187" s="196"/>
      <c r="J1187" s="201"/>
      <c r="L1187" s="170"/>
      <c r="M1187" s="171"/>
      <c r="N1187" s="171"/>
      <c r="O1187" s="171"/>
      <c r="P1187" s="172"/>
      <c r="Q1187" s="172"/>
      <c r="R1187" s="174"/>
      <c r="S1187" s="173"/>
      <c r="T1187" s="173"/>
      <c r="U1187" s="174"/>
      <c r="V1187" s="171"/>
      <c r="W1187" s="174"/>
      <c r="X1187" s="201"/>
      <c r="Y1187" s="153"/>
      <c r="Z1187" s="153"/>
      <c r="AA1187" s="153"/>
      <c r="AB1187" s="153"/>
      <c r="AC1187" s="153"/>
      <c r="AD1187" s="153"/>
      <c r="AE1187" s="153"/>
      <c r="AF1187" s="153"/>
      <c r="AG1187" s="153"/>
      <c r="AH1187" s="153"/>
      <c r="AI1187" s="153"/>
      <c r="AJ1187" s="153"/>
      <c r="AK1187" s="153"/>
      <c r="AL1187" s="153"/>
      <c r="AM1187" s="153"/>
      <c r="AN1187" s="153"/>
      <c r="AO1187" s="153"/>
      <c r="AP1187" s="153"/>
      <c r="AQ1187" s="153"/>
      <c r="AR1187" s="153"/>
      <c r="AS1187" s="153"/>
      <c r="AT1187" s="153"/>
      <c r="AU1187" s="153"/>
      <c r="AV1187" s="153"/>
      <c r="AW1187" s="153"/>
      <c r="AX1187" s="153"/>
      <c r="AY1187" s="153"/>
      <c r="AZ1187" s="153"/>
      <c r="BA1187" s="153"/>
      <c r="BB1187" s="153"/>
      <c r="BC1187" s="153"/>
      <c r="BD1187" s="153"/>
      <c r="BE1187" s="153"/>
      <c r="BF1187" s="153"/>
      <c r="BG1187" s="153"/>
      <c r="BH1187" s="153"/>
      <c r="BI1187" s="153"/>
      <c r="BJ1187" s="153"/>
      <c r="BK1187" s="153"/>
      <c r="BL1187" s="153"/>
      <c r="BM1187" s="154"/>
      <c r="BN1187" s="154"/>
      <c r="BO1187" s="154"/>
      <c r="BP1187" s="154"/>
      <c r="BQ1187" s="154"/>
      <c r="BR1187" s="154"/>
      <c r="BS1187" s="154"/>
      <c r="BT1187" s="154"/>
      <c r="BU1187" s="154"/>
      <c r="BV1187" s="154"/>
    </row>
    <row r="1188" spans="9:74" s="168" customFormat="1">
      <c r="I1188" s="196"/>
      <c r="J1188" s="201"/>
      <c r="L1188" s="170"/>
      <c r="M1188" s="171"/>
      <c r="N1188" s="171"/>
      <c r="O1188" s="171"/>
      <c r="P1188" s="172"/>
      <c r="Q1188" s="172"/>
      <c r="R1188" s="174"/>
      <c r="S1188" s="173"/>
      <c r="T1188" s="173"/>
      <c r="U1188" s="174"/>
      <c r="V1188" s="171"/>
      <c r="W1188" s="174"/>
      <c r="X1188" s="201"/>
      <c r="Y1188" s="153"/>
      <c r="Z1188" s="153"/>
      <c r="AA1188" s="153"/>
      <c r="AB1188" s="153"/>
      <c r="AC1188" s="153"/>
      <c r="AD1188" s="153"/>
      <c r="AE1188" s="153"/>
      <c r="AF1188" s="153"/>
      <c r="AG1188" s="153"/>
      <c r="AH1188" s="153"/>
      <c r="AI1188" s="153"/>
      <c r="AJ1188" s="153"/>
      <c r="AK1188" s="153"/>
      <c r="AL1188" s="153"/>
      <c r="AM1188" s="153"/>
      <c r="AN1188" s="153"/>
      <c r="AO1188" s="153"/>
      <c r="AP1188" s="153"/>
      <c r="AQ1188" s="153"/>
      <c r="AR1188" s="153"/>
      <c r="AS1188" s="153"/>
      <c r="AT1188" s="153"/>
      <c r="AU1188" s="153"/>
      <c r="AV1188" s="153"/>
      <c r="AW1188" s="153"/>
      <c r="AX1188" s="153"/>
      <c r="AY1188" s="153"/>
      <c r="AZ1188" s="153"/>
      <c r="BA1188" s="153"/>
      <c r="BB1188" s="153"/>
      <c r="BC1188" s="153"/>
      <c r="BD1188" s="153"/>
      <c r="BE1188" s="153"/>
      <c r="BF1188" s="153"/>
      <c r="BG1188" s="153"/>
      <c r="BH1188" s="153"/>
      <c r="BI1188" s="153"/>
      <c r="BJ1188" s="153"/>
      <c r="BK1188" s="153"/>
      <c r="BL1188" s="153"/>
      <c r="BM1188" s="154"/>
      <c r="BN1188" s="154"/>
      <c r="BO1188" s="154"/>
      <c r="BP1188" s="154"/>
      <c r="BQ1188" s="154"/>
      <c r="BR1188" s="154"/>
      <c r="BS1188" s="154"/>
      <c r="BT1188" s="154"/>
      <c r="BU1188" s="154"/>
      <c r="BV1188" s="154"/>
    </row>
    <row r="1189" spans="9:74" s="168" customFormat="1">
      <c r="I1189" s="196"/>
      <c r="J1189" s="201"/>
      <c r="L1189" s="170"/>
      <c r="M1189" s="171"/>
      <c r="N1189" s="171"/>
      <c r="O1189" s="171"/>
      <c r="P1189" s="172"/>
      <c r="Q1189" s="172"/>
      <c r="R1189" s="174"/>
      <c r="S1189" s="173"/>
      <c r="T1189" s="173"/>
      <c r="U1189" s="174"/>
      <c r="V1189" s="171"/>
      <c r="W1189" s="174"/>
      <c r="X1189" s="201"/>
      <c r="Y1189" s="153"/>
      <c r="Z1189" s="153"/>
      <c r="AA1189" s="153"/>
      <c r="AB1189" s="153"/>
      <c r="AC1189" s="153"/>
      <c r="AD1189" s="153"/>
      <c r="AE1189" s="153"/>
      <c r="AF1189" s="153"/>
      <c r="AG1189" s="153"/>
      <c r="AH1189" s="153"/>
      <c r="AI1189" s="153"/>
      <c r="AJ1189" s="153"/>
      <c r="AK1189" s="153"/>
      <c r="AL1189" s="153"/>
      <c r="AM1189" s="153"/>
      <c r="AN1189" s="153"/>
      <c r="AO1189" s="153"/>
      <c r="AP1189" s="153"/>
      <c r="AQ1189" s="153"/>
      <c r="AR1189" s="153"/>
      <c r="AS1189" s="153"/>
      <c r="AT1189" s="153"/>
      <c r="AU1189" s="153"/>
      <c r="AV1189" s="153"/>
      <c r="AW1189" s="153"/>
      <c r="AX1189" s="153"/>
      <c r="AY1189" s="153"/>
      <c r="AZ1189" s="153"/>
      <c r="BA1189" s="153"/>
      <c r="BB1189" s="153"/>
      <c r="BC1189" s="153"/>
      <c r="BD1189" s="153"/>
      <c r="BE1189" s="153"/>
      <c r="BF1189" s="153"/>
      <c r="BG1189" s="153"/>
      <c r="BH1189" s="153"/>
      <c r="BI1189" s="153"/>
      <c r="BJ1189" s="153"/>
      <c r="BK1189" s="153"/>
      <c r="BL1189" s="153"/>
      <c r="BM1189" s="154"/>
      <c r="BN1189" s="154"/>
      <c r="BO1189" s="154"/>
      <c r="BP1189" s="154"/>
      <c r="BQ1189" s="154"/>
      <c r="BR1189" s="154"/>
      <c r="BS1189" s="154"/>
      <c r="BT1189" s="154"/>
      <c r="BU1189" s="154"/>
      <c r="BV1189" s="154"/>
    </row>
    <row r="1190" spans="9:74" s="168" customFormat="1">
      <c r="I1190" s="196"/>
      <c r="J1190" s="201"/>
      <c r="L1190" s="170"/>
      <c r="M1190" s="171"/>
      <c r="N1190" s="171"/>
      <c r="O1190" s="171"/>
      <c r="P1190" s="172"/>
      <c r="Q1190" s="172"/>
      <c r="R1190" s="174"/>
      <c r="S1190" s="173"/>
      <c r="T1190" s="173"/>
      <c r="U1190" s="174"/>
      <c r="V1190" s="171"/>
      <c r="W1190" s="174"/>
      <c r="X1190" s="201"/>
      <c r="Y1190" s="153"/>
      <c r="Z1190" s="153"/>
      <c r="AA1190" s="153"/>
      <c r="AB1190" s="153"/>
      <c r="AC1190" s="153"/>
      <c r="AD1190" s="153"/>
      <c r="AE1190" s="153"/>
      <c r="AF1190" s="153"/>
      <c r="AG1190" s="153"/>
      <c r="AH1190" s="153"/>
      <c r="AI1190" s="153"/>
      <c r="AJ1190" s="153"/>
      <c r="AK1190" s="153"/>
      <c r="AL1190" s="153"/>
      <c r="AM1190" s="153"/>
      <c r="AN1190" s="153"/>
      <c r="AO1190" s="153"/>
      <c r="AP1190" s="153"/>
      <c r="AQ1190" s="153"/>
      <c r="AR1190" s="153"/>
      <c r="AS1190" s="153"/>
      <c r="AT1190" s="153"/>
      <c r="AU1190" s="153"/>
      <c r="AV1190" s="153"/>
      <c r="AW1190" s="153"/>
      <c r="AX1190" s="153"/>
      <c r="AY1190" s="153"/>
      <c r="AZ1190" s="153"/>
      <c r="BA1190" s="153"/>
      <c r="BB1190" s="153"/>
      <c r="BC1190" s="153"/>
      <c r="BD1190" s="153"/>
      <c r="BE1190" s="153"/>
      <c r="BF1190" s="153"/>
      <c r="BG1190" s="153"/>
      <c r="BH1190" s="153"/>
      <c r="BI1190" s="153"/>
      <c r="BJ1190" s="153"/>
      <c r="BK1190" s="153"/>
      <c r="BL1190" s="153"/>
      <c r="BM1190" s="154"/>
      <c r="BN1190" s="154"/>
      <c r="BO1190" s="154"/>
      <c r="BP1190" s="154"/>
      <c r="BQ1190" s="154"/>
      <c r="BR1190" s="154"/>
      <c r="BS1190" s="154"/>
      <c r="BT1190" s="154"/>
      <c r="BU1190" s="154"/>
      <c r="BV1190" s="154"/>
    </row>
    <row r="1191" spans="9:74" s="168" customFormat="1">
      <c r="I1191" s="196"/>
      <c r="J1191" s="201"/>
      <c r="L1191" s="170"/>
      <c r="M1191" s="171"/>
      <c r="N1191" s="171"/>
      <c r="O1191" s="171"/>
      <c r="P1191" s="172"/>
      <c r="Q1191" s="172"/>
      <c r="R1191" s="174"/>
      <c r="S1191" s="173"/>
      <c r="T1191" s="173"/>
      <c r="U1191" s="174"/>
      <c r="V1191" s="171"/>
      <c r="W1191" s="174"/>
      <c r="X1191" s="201"/>
      <c r="Y1191" s="153"/>
      <c r="Z1191" s="153"/>
      <c r="AA1191" s="153"/>
      <c r="AB1191" s="153"/>
      <c r="AC1191" s="153"/>
      <c r="AD1191" s="153"/>
      <c r="AE1191" s="153"/>
      <c r="AF1191" s="153"/>
      <c r="AG1191" s="153"/>
      <c r="AH1191" s="153"/>
      <c r="AI1191" s="153"/>
      <c r="AJ1191" s="153"/>
      <c r="AK1191" s="153"/>
      <c r="AL1191" s="153"/>
      <c r="AM1191" s="153"/>
      <c r="AN1191" s="153"/>
      <c r="AO1191" s="153"/>
      <c r="AP1191" s="153"/>
      <c r="AQ1191" s="153"/>
      <c r="AR1191" s="153"/>
      <c r="AS1191" s="153"/>
      <c r="AT1191" s="153"/>
      <c r="AU1191" s="153"/>
      <c r="AV1191" s="153"/>
      <c r="AW1191" s="153"/>
      <c r="AX1191" s="153"/>
      <c r="AY1191" s="153"/>
      <c r="AZ1191" s="153"/>
      <c r="BA1191" s="153"/>
      <c r="BB1191" s="153"/>
      <c r="BC1191" s="153"/>
      <c r="BD1191" s="153"/>
      <c r="BE1191" s="153"/>
      <c r="BF1191" s="153"/>
      <c r="BG1191" s="153"/>
      <c r="BH1191" s="153"/>
      <c r="BI1191" s="153"/>
      <c r="BJ1191" s="153"/>
      <c r="BK1191" s="153"/>
      <c r="BL1191" s="153"/>
      <c r="BM1191" s="154"/>
      <c r="BN1191" s="154"/>
      <c r="BO1191" s="154"/>
      <c r="BP1191" s="154"/>
      <c r="BQ1191" s="154"/>
      <c r="BR1191" s="154"/>
      <c r="BS1191" s="154"/>
      <c r="BT1191" s="154"/>
      <c r="BU1191" s="154"/>
      <c r="BV1191" s="154"/>
    </row>
    <row r="1192" spans="9:74" s="168" customFormat="1">
      <c r="I1192" s="196"/>
      <c r="J1192" s="201"/>
      <c r="L1192" s="170"/>
      <c r="M1192" s="171"/>
      <c r="N1192" s="171"/>
      <c r="O1192" s="171"/>
      <c r="P1192" s="172"/>
      <c r="Q1192" s="172"/>
      <c r="R1192" s="174"/>
      <c r="S1192" s="173"/>
      <c r="T1192" s="173"/>
      <c r="U1192" s="174"/>
      <c r="V1192" s="171"/>
      <c r="W1192" s="174"/>
      <c r="X1192" s="201"/>
      <c r="Y1192" s="153"/>
      <c r="Z1192" s="153"/>
      <c r="AA1192" s="153"/>
      <c r="AB1192" s="153"/>
      <c r="AC1192" s="153"/>
      <c r="AD1192" s="153"/>
      <c r="AE1192" s="153"/>
      <c r="AF1192" s="153"/>
      <c r="AG1192" s="153"/>
      <c r="AH1192" s="153"/>
      <c r="AI1192" s="153"/>
      <c r="AJ1192" s="153"/>
      <c r="AK1192" s="153"/>
      <c r="AL1192" s="153"/>
      <c r="AM1192" s="153"/>
      <c r="AN1192" s="153"/>
      <c r="AO1192" s="153"/>
      <c r="AP1192" s="153"/>
      <c r="AQ1192" s="153"/>
      <c r="AR1192" s="153"/>
      <c r="AS1192" s="153"/>
      <c r="AT1192" s="153"/>
      <c r="AU1192" s="153"/>
      <c r="AV1192" s="153"/>
      <c r="AW1192" s="153"/>
      <c r="AX1192" s="153"/>
      <c r="AY1192" s="153"/>
      <c r="AZ1192" s="153"/>
      <c r="BA1192" s="153"/>
      <c r="BB1192" s="153"/>
      <c r="BC1192" s="153"/>
      <c r="BD1192" s="153"/>
      <c r="BE1192" s="153"/>
      <c r="BF1192" s="153"/>
      <c r="BG1192" s="153"/>
      <c r="BH1192" s="153"/>
      <c r="BI1192" s="153"/>
      <c r="BJ1192" s="153"/>
      <c r="BK1192" s="153"/>
      <c r="BL1192" s="153"/>
      <c r="BM1192" s="154"/>
      <c r="BN1192" s="154"/>
      <c r="BO1192" s="154"/>
      <c r="BP1192" s="154"/>
      <c r="BQ1192" s="154"/>
      <c r="BR1192" s="154"/>
      <c r="BS1192" s="154"/>
      <c r="BT1192" s="154"/>
      <c r="BU1192" s="154"/>
      <c r="BV1192" s="154"/>
    </row>
    <row r="1193" spans="9:74" s="168" customFormat="1">
      <c r="I1193" s="196"/>
      <c r="J1193" s="201"/>
      <c r="L1193" s="170"/>
      <c r="M1193" s="171"/>
      <c r="N1193" s="171"/>
      <c r="O1193" s="171"/>
      <c r="P1193" s="172"/>
      <c r="Q1193" s="172"/>
      <c r="R1193" s="174"/>
      <c r="S1193" s="173"/>
      <c r="T1193" s="173"/>
      <c r="U1193" s="174"/>
      <c r="V1193" s="171"/>
      <c r="W1193" s="174"/>
      <c r="X1193" s="201"/>
      <c r="Y1193" s="153"/>
      <c r="Z1193" s="153"/>
      <c r="AA1193" s="153"/>
      <c r="AB1193" s="153"/>
      <c r="AC1193" s="153"/>
      <c r="AD1193" s="153"/>
      <c r="AE1193" s="153"/>
      <c r="AF1193" s="153"/>
      <c r="AG1193" s="153"/>
      <c r="AH1193" s="153"/>
      <c r="AI1193" s="153"/>
      <c r="AJ1193" s="153"/>
      <c r="AK1193" s="153"/>
      <c r="AL1193" s="153"/>
      <c r="AM1193" s="153"/>
      <c r="AN1193" s="153"/>
      <c r="AO1193" s="153"/>
      <c r="AP1193" s="153"/>
      <c r="AQ1193" s="153"/>
      <c r="AR1193" s="153"/>
      <c r="AS1193" s="153"/>
      <c r="AT1193" s="153"/>
      <c r="AU1193" s="153"/>
      <c r="AV1193" s="153"/>
      <c r="AW1193" s="153"/>
      <c r="AX1193" s="153"/>
      <c r="AY1193" s="153"/>
      <c r="AZ1193" s="153"/>
      <c r="BA1193" s="153"/>
      <c r="BB1193" s="153"/>
      <c r="BC1193" s="153"/>
      <c r="BD1193" s="153"/>
      <c r="BE1193" s="153"/>
      <c r="BF1193" s="153"/>
      <c r="BG1193" s="153"/>
      <c r="BH1193" s="153"/>
      <c r="BI1193" s="153"/>
      <c r="BJ1193" s="153"/>
      <c r="BK1193" s="153"/>
      <c r="BL1193" s="153"/>
      <c r="BM1193" s="154"/>
      <c r="BN1193" s="154"/>
      <c r="BO1193" s="154"/>
      <c r="BP1193" s="154"/>
      <c r="BQ1193" s="154"/>
      <c r="BR1193" s="154"/>
      <c r="BS1193" s="154"/>
      <c r="BT1193" s="154"/>
      <c r="BU1193" s="154"/>
      <c r="BV1193" s="154"/>
    </row>
    <row r="1194" spans="9:74" s="168" customFormat="1">
      <c r="I1194" s="196"/>
      <c r="J1194" s="201"/>
      <c r="L1194" s="170"/>
      <c r="M1194" s="171"/>
      <c r="N1194" s="171"/>
      <c r="O1194" s="171"/>
      <c r="P1194" s="172"/>
      <c r="Q1194" s="172"/>
      <c r="R1194" s="174"/>
      <c r="S1194" s="173"/>
      <c r="T1194" s="173"/>
      <c r="U1194" s="174"/>
      <c r="V1194" s="171"/>
      <c r="W1194" s="174"/>
      <c r="X1194" s="201"/>
      <c r="Y1194" s="153"/>
      <c r="Z1194" s="153"/>
      <c r="AA1194" s="153"/>
      <c r="AB1194" s="153"/>
      <c r="AC1194" s="153"/>
      <c r="AD1194" s="153"/>
      <c r="AE1194" s="153"/>
      <c r="AF1194" s="153"/>
      <c r="AG1194" s="153"/>
      <c r="AH1194" s="153"/>
      <c r="AI1194" s="153"/>
      <c r="AJ1194" s="153"/>
      <c r="AK1194" s="153"/>
      <c r="AL1194" s="153"/>
      <c r="AM1194" s="153"/>
      <c r="AN1194" s="153"/>
      <c r="AO1194" s="153"/>
      <c r="AP1194" s="153"/>
      <c r="AQ1194" s="153"/>
      <c r="AR1194" s="153"/>
      <c r="AS1194" s="153"/>
      <c r="AT1194" s="153"/>
      <c r="AU1194" s="153"/>
      <c r="AV1194" s="153"/>
      <c r="AW1194" s="153"/>
      <c r="AX1194" s="153"/>
      <c r="AY1194" s="153"/>
      <c r="AZ1194" s="153"/>
      <c r="BA1194" s="153"/>
      <c r="BB1194" s="153"/>
      <c r="BC1194" s="153"/>
      <c r="BD1194" s="153"/>
      <c r="BE1194" s="153"/>
      <c r="BF1194" s="153"/>
      <c r="BG1194" s="153"/>
      <c r="BH1194" s="153"/>
      <c r="BI1194" s="153"/>
      <c r="BJ1194" s="153"/>
      <c r="BK1194" s="153"/>
      <c r="BL1194" s="153"/>
      <c r="BM1194" s="154"/>
      <c r="BN1194" s="154"/>
      <c r="BO1194" s="154"/>
      <c r="BP1194" s="154"/>
      <c r="BQ1194" s="154"/>
      <c r="BR1194" s="154"/>
      <c r="BS1194" s="154"/>
      <c r="BT1194" s="154"/>
      <c r="BU1194" s="154"/>
      <c r="BV1194" s="154"/>
    </row>
    <row r="1195" spans="9:74" s="168" customFormat="1">
      <c r="I1195" s="196"/>
      <c r="J1195" s="201"/>
      <c r="L1195" s="170"/>
      <c r="M1195" s="171"/>
      <c r="N1195" s="171"/>
      <c r="O1195" s="171"/>
      <c r="P1195" s="172"/>
      <c r="Q1195" s="172"/>
      <c r="R1195" s="174"/>
      <c r="S1195" s="173"/>
      <c r="T1195" s="173"/>
      <c r="U1195" s="174"/>
      <c r="V1195" s="171"/>
      <c r="W1195" s="174"/>
      <c r="X1195" s="201"/>
      <c r="Y1195" s="153"/>
      <c r="Z1195" s="153"/>
      <c r="AA1195" s="153"/>
      <c r="AB1195" s="153"/>
      <c r="AC1195" s="153"/>
      <c r="AD1195" s="153"/>
      <c r="AE1195" s="153"/>
      <c r="AF1195" s="153"/>
      <c r="AG1195" s="153"/>
      <c r="AH1195" s="153"/>
      <c r="AI1195" s="153"/>
      <c r="AJ1195" s="153"/>
      <c r="AK1195" s="153"/>
      <c r="AL1195" s="153"/>
      <c r="AM1195" s="153"/>
      <c r="AN1195" s="153"/>
      <c r="AO1195" s="153"/>
      <c r="AP1195" s="153"/>
      <c r="AQ1195" s="153"/>
      <c r="AR1195" s="153"/>
      <c r="AS1195" s="153"/>
      <c r="AT1195" s="153"/>
      <c r="AU1195" s="153"/>
      <c r="AV1195" s="153"/>
      <c r="AW1195" s="153"/>
      <c r="AX1195" s="153"/>
      <c r="AY1195" s="153"/>
      <c r="AZ1195" s="153"/>
      <c r="BA1195" s="153"/>
      <c r="BB1195" s="153"/>
      <c r="BC1195" s="153"/>
      <c r="BD1195" s="153"/>
      <c r="BE1195" s="153"/>
      <c r="BF1195" s="153"/>
      <c r="BG1195" s="153"/>
      <c r="BH1195" s="153"/>
      <c r="BI1195" s="153"/>
      <c r="BJ1195" s="153"/>
      <c r="BK1195" s="153"/>
      <c r="BL1195" s="153"/>
      <c r="BM1195" s="154"/>
      <c r="BN1195" s="154"/>
      <c r="BO1195" s="154"/>
      <c r="BP1195" s="154"/>
      <c r="BQ1195" s="154"/>
      <c r="BR1195" s="154"/>
      <c r="BS1195" s="154"/>
      <c r="BT1195" s="154"/>
      <c r="BU1195" s="154"/>
      <c r="BV1195" s="154"/>
    </row>
    <row r="1196" spans="9:74" s="168" customFormat="1">
      <c r="I1196" s="196"/>
      <c r="J1196" s="201"/>
      <c r="L1196" s="170"/>
      <c r="M1196" s="171"/>
      <c r="N1196" s="171"/>
      <c r="O1196" s="171"/>
      <c r="P1196" s="172"/>
      <c r="Q1196" s="172"/>
      <c r="R1196" s="174"/>
      <c r="S1196" s="173"/>
      <c r="T1196" s="173"/>
      <c r="U1196" s="174"/>
      <c r="V1196" s="171"/>
      <c r="W1196" s="174"/>
      <c r="X1196" s="201"/>
      <c r="Y1196" s="153"/>
      <c r="Z1196" s="153"/>
      <c r="AA1196" s="153"/>
      <c r="AB1196" s="153"/>
      <c r="AC1196" s="153"/>
      <c r="AD1196" s="153"/>
      <c r="AE1196" s="153"/>
      <c r="AF1196" s="153"/>
      <c r="AG1196" s="153"/>
      <c r="AH1196" s="153"/>
      <c r="AI1196" s="153"/>
      <c r="AJ1196" s="153"/>
      <c r="AK1196" s="153"/>
      <c r="AL1196" s="153"/>
      <c r="AM1196" s="153"/>
      <c r="AN1196" s="153"/>
      <c r="AO1196" s="153"/>
      <c r="AP1196" s="153"/>
      <c r="AQ1196" s="153"/>
      <c r="AR1196" s="153"/>
      <c r="AS1196" s="153"/>
      <c r="AT1196" s="153"/>
      <c r="AU1196" s="153"/>
      <c r="AV1196" s="153"/>
      <c r="AW1196" s="153"/>
      <c r="AX1196" s="153"/>
      <c r="AY1196" s="153"/>
      <c r="AZ1196" s="153"/>
      <c r="BA1196" s="153"/>
      <c r="BB1196" s="153"/>
      <c r="BC1196" s="153"/>
      <c r="BD1196" s="153"/>
      <c r="BE1196" s="153"/>
      <c r="BF1196" s="153"/>
      <c r="BG1196" s="153"/>
      <c r="BH1196" s="153"/>
      <c r="BI1196" s="153"/>
      <c r="BJ1196" s="153"/>
      <c r="BK1196" s="153"/>
      <c r="BL1196" s="153"/>
      <c r="BM1196" s="154"/>
      <c r="BN1196" s="154"/>
      <c r="BO1196" s="154"/>
      <c r="BP1196" s="154"/>
      <c r="BQ1196" s="154"/>
      <c r="BR1196" s="154"/>
      <c r="BS1196" s="154"/>
      <c r="BT1196" s="154"/>
      <c r="BU1196" s="154"/>
      <c r="BV1196" s="154"/>
    </row>
    <row r="1197" spans="9:74" s="168" customFormat="1">
      <c r="I1197" s="196"/>
      <c r="J1197" s="201"/>
      <c r="L1197" s="170"/>
      <c r="M1197" s="171"/>
      <c r="N1197" s="171"/>
      <c r="O1197" s="171"/>
      <c r="P1197" s="172"/>
      <c r="Q1197" s="172"/>
      <c r="R1197" s="174"/>
      <c r="S1197" s="173"/>
      <c r="T1197" s="173"/>
      <c r="U1197" s="174"/>
      <c r="V1197" s="171"/>
      <c r="W1197" s="174"/>
      <c r="X1197" s="201"/>
      <c r="Y1197" s="153"/>
      <c r="Z1197" s="153"/>
      <c r="AA1197" s="153"/>
      <c r="AB1197" s="153"/>
      <c r="AC1197" s="153"/>
      <c r="AD1197" s="153"/>
      <c r="AE1197" s="153"/>
      <c r="AF1197" s="153"/>
      <c r="AG1197" s="153"/>
      <c r="AH1197" s="153"/>
      <c r="AI1197" s="153"/>
      <c r="AJ1197" s="153"/>
      <c r="AK1197" s="153"/>
      <c r="AL1197" s="153"/>
      <c r="AM1197" s="153"/>
      <c r="AN1197" s="153"/>
      <c r="AO1197" s="153"/>
      <c r="AP1197" s="153"/>
      <c r="AQ1197" s="153"/>
      <c r="AR1197" s="153"/>
      <c r="AS1197" s="153"/>
      <c r="AT1197" s="153"/>
      <c r="AU1197" s="153"/>
      <c r="AV1197" s="153"/>
      <c r="AW1197" s="153"/>
      <c r="AX1197" s="153"/>
      <c r="AY1197" s="153"/>
      <c r="AZ1197" s="153"/>
      <c r="BA1197" s="153"/>
      <c r="BB1197" s="153"/>
      <c r="BC1197" s="153"/>
      <c r="BD1197" s="153"/>
      <c r="BE1197" s="153"/>
      <c r="BF1197" s="153"/>
      <c r="BG1197" s="153"/>
      <c r="BH1197" s="153"/>
      <c r="BI1197" s="153"/>
      <c r="BJ1197" s="153"/>
      <c r="BK1197" s="153"/>
      <c r="BL1197" s="153"/>
      <c r="BM1197" s="154"/>
      <c r="BN1197" s="154"/>
      <c r="BO1197" s="154"/>
      <c r="BP1197" s="154"/>
      <c r="BQ1197" s="154"/>
      <c r="BR1197" s="154"/>
      <c r="BS1197" s="154"/>
      <c r="BT1197" s="154"/>
      <c r="BU1197" s="154"/>
      <c r="BV1197" s="154"/>
    </row>
    <row r="1198" spans="9:74" s="168" customFormat="1">
      <c r="I1198" s="196"/>
      <c r="J1198" s="201"/>
      <c r="L1198" s="170"/>
      <c r="M1198" s="171"/>
      <c r="N1198" s="171"/>
      <c r="O1198" s="171"/>
      <c r="P1198" s="172"/>
      <c r="Q1198" s="172"/>
      <c r="R1198" s="174"/>
      <c r="S1198" s="173"/>
      <c r="T1198" s="173"/>
      <c r="U1198" s="174"/>
      <c r="V1198" s="171"/>
      <c r="W1198" s="174"/>
      <c r="X1198" s="201"/>
      <c r="Y1198" s="153"/>
      <c r="Z1198" s="153"/>
      <c r="AA1198" s="153"/>
      <c r="AB1198" s="153"/>
      <c r="AC1198" s="153"/>
      <c r="AD1198" s="153"/>
      <c r="AE1198" s="153"/>
      <c r="AF1198" s="153"/>
      <c r="AG1198" s="153"/>
      <c r="AH1198" s="153"/>
      <c r="AI1198" s="153"/>
      <c r="AJ1198" s="153"/>
      <c r="AK1198" s="153"/>
      <c r="AL1198" s="153"/>
      <c r="AM1198" s="153"/>
      <c r="AN1198" s="153"/>
      <c r="AO1198" s="153"/>
      <c r="AP1198" s="153"/>
      <c r="AQ1198" s="153"/>
      <c r="AR1198" s="153"/>
      <c r="AS1198" s="153"/>
      <c r="AT1198" s="153"/>
      <c r="AU1198" s="153"/>
      <c r="AV1198" s="153"/>
      <c r="AW1198" s="153"/>
      <c r="AX1198" s="153"/>
      <c r="AY1198" s="153"/>
      <c r="AZ1198" s="153"/>
      <c r="BA1198" s="153"/>
      <c r="BB1198" s="153"/>
      <c r="BC1198" s="153"/>
      <c r="BD1198" s="153"/>
      <c r="BE1198" s="153"/>
      <c r="BF1198" s="153"/>
      <c r="BG1198" s="153"/>
      <c r="BH1198" s="153"/>
      <c r="BI1198" s="153"/>
      <c r="BJ1198" s="153"/>
      <c r="BK1198" s="153"/>
      <c r="BL1198" s="153"/>
      <c r="BM1198" s="154"/>
      <c r="BN1198" s="154"/>
      <c r="BO1198" s="154"/>
      <c r="BP1198" s="154"/>
      <c r="BQ1198" s="154"/>
      <c r="BR1198" s="154"/>
      <c r="BS1198" s="154"/>
      <c r="BT1198" s="154"/>
      <c r="BU1198" s="154"/>
      <c r="BV1198" s="154"/>
    </row>
    <row r="1199" spans="9:74" s="168" customFormat="1">
      <c r="I1199" s="196"/>
      <c r="J1199" s="201"/>
      <c r="L1199" s="170"/>
      <c r="M1199" s="171"/>
      <c r="N1199" s="171"/>
      <c r="O1199" s="171"/>
      <c r="P1199" s="172"/>
      <c r="Q1199" s="172"/>
      <c r="R1199" s="174"/>
      <c r="S1199" s="173"/>
      <c r="T1199" s="173"/>
      <c r="U1199" s="174"/>
      <c r="V1199" s="171"/>
      <c r="W1199" s="174"/>
      <c r="X1199" s="201"/>
      <c r="Y1199" s="153"/>
      <c r="Z1199" s="153"/>
      <c r="AA1199" s="153"/>
      <c r="AB1199" s="153"/>
      <c r="AC1199" s="153"/>
      <c r="AD1199" s="153"/>
      <c r="AE1199" s="153"/>
      <c r="AF1199" s="153"/>
      <c r="AG1199" s="153"/>
      <c r="AH1199" s="153"/>
      <c r="AI1199" s="153"/>
      <c r="AJ1199" s="153"/>
      <c r="AK1199" s="153"/>
      <c r="AL1199" s="153"/>
      <c r="AM1199" s="153"/>
      <c r="AN1199" s="153"/>
      <c r="AO1199" s="153"/>
      <c r="AP1199" s="153"/>
      <c r="AQ1199" s="153"/>
      <c r="AR1199" s="153"/>
      <c r="AS1199" s="153"/>
      <c r="AT1199" s="153"/>
      <c r="AU1199" s="153"/>
      <c r="AV1199" s="153"/>
      <c r="AW1199" s="153"/>
      <c r="AX1199" s="153"/>
      <c r="AY1199" s="153"/>
      <c r="AZ1199" s="153"/>
      <c r="BA1199" s="153"/>
      <c r="BB1199" s="153"/>
      <c r="BC1199" s="153"/>
      <c r="BD1199" s="153"/>
      <c r="BE1199" s="153"/>
      <c r="BF1199" s="153"/>
      <c r="BG1199" s="153"/>
      <c r="BH1199" s="153"/>
      <c r="BI1199" s="153"/>
      <c r="BJ1199" s="153"/>
      <c r="BK1199" s="153"/>
      <c r="BL1199" s="153"/>
      <c r="BM1199" s="154"/>
      <c r="BN1199" s="154"/>
      <c r="BO1199" s="154"/>
      <c r="BP1199" s="154"/>
      <c r="BQ1199" s="154"/>
      <c r="BR1199" s="154"/>
      <c r="BS1199" s="154"/>
      <c r="BT1199" s="154"/>
      <c r="BU1199" s="154"/>
      <c r="BV1199" s="154"/>
    </row>
    <row r="1200" spans="9:74" s="168" customFormat="1">
      <c r="I1200" s="196"/>
      <c r="J1200" s="201"/>
      <c r="L1200" s="170"/>
      <c r="M1200" s="171"/>
      <c r="N1200" s="171"/>
      <c r="O1200" s="171"/>
      <c r="P1200" s="172"/>
      <c r="Q1200" s="172"/>
      <c r="R1200" s="174"/>
      <c r="S1200" s="173"/>
      <c r="T1200" s="173"/>
      <c r="U1200" s="174"/>
      <c r="V1200" s="171"/>
      <c r="W1200" s="174"/>
      <c r="X1200" s="201"/>
      <c r="Y1200" s="153"/>
      <c r="Z1200" s="153"/>
      <c r="AA1200" s="153"/>
      <c r="AB1200" s="153"/>
      <c r="AC1200" s="153"/>
      <c r="AD1200" s="153"/>
      <c r="AE1200" s="153"/>
      <c r="AF1200" s="153"/>
      <c r="AG1200" s="153"/>
      <c r="AH1200" s="153"/>
      <c r="AI1200" s="153"/>
      <c r="AJ1200" s="153"/>
      <c r="AK1200" s="153"/>
      <c r="AL1200" s="153"/>
      <c r="AM1200" s="153"/>
      <c r="AN1200" s="153"/>
      <c r="AO1200" s="153"/>
      <c r="AP1200" s="153"/>
      <c r="AQ1200" s="153"/>
      <c r="AR1200" s="153"/>
      <c r="AS1200" s="153"/>
      <c r="AT1200" s="153"/>
      <c r="AU1200" s="153"/>
      <c r="AV1200" s="153"/>
      <c r="AW1200" s="153"/>
      <c r="AX1200" s="153"/>
      <c r="AY1200" s="153"/>
      <c r="AZ1200" s="153"/>
      <c r="BA1200" s="153"/>
      <c r="BB1200" s="153"/>
      <c r="BC1200" s="153"/>
      <c r="BD1200" s="153"/>
      <c r="BE1200" s="153"/>
      <c r="BF1200" s="153"/>
      <c r="BG1200" s="153"/>
      <c r="BH1200" s="153"/>
      <c r="BI1200" s="153"/>
      <c r="BJ1200" s="153"/>
      <c r="BK1200" s="153"/>
      <c r="BL1200" s="153"/>
      <c r="BM1200" s="154"/>
      <c r="BN1200" s="154"/>
      <c r="BO1200" s="154"/>
      <c r="BP1200" s="154"/>
      <c r="BQ1200" s="154"/>
      <c r="BR1200" s="154"/>
      <c r="BS1200" s="154"/>
      <c r="BT1200" s="154"/>
      <c r="BU1200" s="154"/>
      <c r="BV1200" s="154"/>
    </row>
    <row r="1201" spans="9:74" s="168" customFormat="1">
      <c r="I1201" s="196"/>
      <c r="J1201" s="201"/>
      <c r="L1201" s="170"/>
      <c r="M1201" s="171"/>
      <c r="N1201" s="171"/>
      <c r="O1201" s="171"/>
      <c r="P1201" s="172"/>
      <c r="Q1201" s="172"/>
      <c r="R1201" s="174"/>
      <c r="S1201" s="173"/>
      <c r="T1201" s="173"/>
      <c r="U1201" s="174"/>
      <c r="V1201" s="171"/>
      <c r="W1201" s="174"/>
      <c r="X1201" s="201"/>
      <c r="Y1201" s="153"/>
      <c r="Z1201" s="153"/>
      <c r="AA1201" s="153"/>
      <c r="AB1201" s="153"/>
      <c r="AC1201" s="153"/>
      <c r="AD1201" s="153"/>
      <c r="AE1201" s="153"/>
      <c r="AF1201" s="153"/>
      <c r="AG1201" s="153"/>
      <c r="AH1201" s="153"/>
      <c r="AI1201" s="153"/>
      <c r="AJ1201" s="153"/>
      <c r="AK1201" s="153"/>
      <c r="AL1201" s="153"/>
      <c r="AM1201" s="153"/>
      <c r="AN1201" s="153"/>
      <c r="AO1201" s="153"/>
      <c r="AP1201" s="153"/>
      <c r="AQ1201" s="153"/>
      <c r="AR1201" s="153"/>
      <c r="AS1201" s="153"/>
      <c r="AT1201" s="153"/>
      <c r="AU1201" s="153"/>
      <c r="AV1201" s="153"/>
      <c r="AW1201" s="153"/>
      <c r="AX1201" s="153"/>
      <c r="AY1201" s="153"/>
      <c r="AZ1201" s="153"/>
      <c r="BA1201" s="153"/>
      <c r="BB1201" s="153"/>
      <c r="BC1201" s="153"/>
      <c r="BD1201" s="153"/>
      <c r="BE1201" s="153"/>
      <c r="BF1201" s="153"/>
      <c r="BG1201" s="153"/>
      <c r="BH1201" s="153"/>
      <c r="BI1201" s="153"/>
      <c r="BJ1201" s="153"/>
      <c r="BK1201" s="153"/>
      <c r="BL1201" s="153"/>
      <c r="BM1201" s="154"/>
      <c r="BN1201" s="154"/>
      <c r="BO1201" s="154"/>
      <c r="BP1201" s="154"/>
      <c r="BQ1201" s="154"/>
      <c r="BR1201" s="154"/>
      <c r="BS1201" s="154"/>
      <c r="BT1201" s="154"/>
      <c r="BU1201" s="154"/>
      <c r="BV1201" s="154"/>
    </row>
    <row r="1202" spans="9:74" s="168" customFormat="1">
      <c r="I1202" s="196"/>
      <c r="J1202" s="201"/>
      <c r="L1202" s="170"/>
      <c r="M1202" s="171"/>
      <c r="N1202" s="171"/>
      <c r="O1202" s="171"/>
      <c r="P1202" s="172"/>
      <c r="Q1202" s="172"/>
      <c r="R1202" s="174"/>
      <c r="S1202" s="173"/>
      <c r="T1202" s="173"/>
      <c r="U1202" s="174"/>
      <c r="V1202" s="171"/>
      <c r="W1202" s="174"/>
      <c r="X1202" s="201"/>
      <c r="Y1202" s="153"/>
      <c r="Z1202" s="153"/>
      <c r="AA1202" s="153"/>
      <c r="AB1202" s="153"/>
      <c r="AC1202" s="153"/>
      <c r="AD1202" s="153"/>
      <c r="AE1202" s="153"/>
      <c r="AF1202" s="153"/>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3"/>
      <c r="BG1202" s="153"/>
      <c r="BH1202" s="153"/>
      <c r="BI1202" s="153"/>
      <c r="BJ1202" s="153"/>
      <c r="BK1202" s="153"/>
      <c r="BL1202" s="153"/>
      <c r="BM1202" s="154"/>
      <c r="BN1202" s="154"/>
      <c r="BO1202" s="154"/>
      <c r="BP1202" s="154"/>
      <c r="BQ1202" s="154"/>
      <c r="BR1202" s="154"/>
      <c r="BS1202" s="154"/>
      <c r="BT1202" s="154"/>
      <c r="BU1202" s="154"/>
      <c r="BV1202" s="154"/>
    </row>
    <row r="1203" spans="9:74" s="168" customFormat="1">
      <c r="I1203" s="196"/>
      <c r="J1203" s="201"/>
      <c r="L1203" s="170"/>
      <c r="M1203" s="171"/>
      <c r="N1203" s="171"/>
      <c r="O1203" s="171"/>
      <c r="P1203" s="172"/>
      <c r="Q1203" s="172"/>
      <c r="R1203" s="174"/>
      <c r="S1203" s="173"/>
      <c r="T1203" s="173"/>
      <c r="U1203" s="174"/>
      <c r="V1203" s="171"/>
      <c r="W1203" s="174"/>
      <c r="X1203" s="201"/>
      <c r="Y1203" s="153"/>
      <c r="Z1203" s="153"/>
      <c r="AA1203" s="153"/>
      <c r="AB1203" s="153"/>
      <c r="AC1203" s="153"/>
      <c r="AD1203" s="153"/>
      <c r="AE1203" s="153"/>
      <c r="AF1203" s="153"/>
      <c r="AG1203" s="153"/>
      <c r="AH1203" s="153"/>
      <c r="AI1203" s="153"/>
      <c r="AJ1203" s="153"/>
      <c r="AK1203" s="153"/>
      <c r="AL1203" s="153"/>
      <c r="AM1203" s="153"/>
      <c r="AN1203" s="153"/>
      <c r="AO1203" s="153"/>
      <c r="AP1203" s="153"/>
      <c r="AQ1203" s="153"/>
      <c r="AR1203" s="153"/>
      <c r="AS1203" s="153"/>
      <c r="AT1203" s="153"/>
      <c r="AU1203" s="153"/>
      <c r="AV1203" s="153"/>
      <c r="AW1203" s="153"/>
      <c r="AX1203" s="153"/>
      <c r="AY1203" s="153"/>
      <c r="AZ1203" s="153"/>
      <c r="BA1203" s="153"/>
      <c r="BB1203" s="153"/>
      <c r="BC1203" s="153"/>
      <c r="BD1203" s="153"/>
      <c r="BE1203" s="153"/>
      <c r="BF1203" s="153"/>
      <c r="BG1203" s="153"/>
      <c r="BH1203" s="153"/>
      <c r="BI1203" s="153"/>
      <c r="BJ1203" s="153"/>
      <c r="BK1203" s="153"/>
      <c r="BL1203" s="153"/>
      <c r="BM1203" s="154"/>
      <c r="BN1203" s="154"/>
      <c r="BO1203" s="154"/>
      <c r="BP1203" s="154"/>
      <c r="BQ1203" s="154"/>
      <c r="BR1203" s="154"/>
      <c r="BS1203" s="154"/>
      <c r="BT1203" s="154"/>
      <c r="BU1203" s="154"/>
      <c r="BV1203" s="154"/>
    </row>
    <row r="1204" spans="9:74" s="168" customFormat="1">
      <c r="I1204" s="196"/>
      <c r="J1204" s="201"/>
      <c r="L1204" s="170"/>
      <c r="M1204" s="171"/>
      <c r="N1204" s="171"/>
      <c r="O1204" s="171"/>
      <c r="P1204" s="172"/>
      <c r="Q1204" s="172"/>
      <c r="R1204" s="174"/>
      <c r="S1204" s="173"/>
      <c r="T1204" s="173"/>
      <c r="U1204" s="174"/>
      <c r="V1204" s="171"/>
      <c r="W1204" s="174"/>
      <c r="X1204" s="201"/>
      <c r="Y1204" s="153"/>
      <c r="Z1204" s="153"/>
      <c r="AA1204" s="153"/>
      <c r="AB1204" s="153"/>
      <c r="AC1204" s="153"/>
      <c r="AD1204" s="153"/>
      <c r="AE1204" s="153"/>
      <c r="AF1204" s="153"/>
      <c r="AG1204" s="153"/>
      <c r="AH1204" s="153"/>
      <c r="AI1204" s="153"/>
      <c r="AJ1204" s="153"/>
      <c r="AK1204" s="153"/>
      <c r="AL1204" s="153"/>
      <c r="AM1204" s="153"/>
      <c r="AN1204" s="153"/>
      <c r="AO1204" s="153"/>
      <c r="AP1204" s="153"/>
      <c r="AQ1204" s="153"/>
      <c r="AR1204" s="153"/>
      <c r="AS1204" s="153"/>
      <c r="AT1204" s="153"/>
      <c r="AU1204" s="153"/>
      <c r="AV1204" s="153"/>
      <c r="AW1204" s="153"/>
      <c r="AX1204" s="153"/>
      <c r="AY1204" s="153"/>
      <c r="AZ1204" s="153"/>
      <c r="BA1204" s="153"/>
      <c r="BB1204" s="153"/>
      <c r="BC1204" s="153"/>
      <c r="BD1204" s="153"/>
      <c r="BE1204" s="153"/>
      <c r="BF1204" s="153"/>
      <c r="BG1204" s="153"/>
      <c r="BH1204" s="153"/>
      <c r="BI1204" s="153"/>
      <c r="BJ1204" s="153"/>
      <c r="BK1204" s="153"/>
      <c r="BL1204" s="153"/>
      <c r="BM1204" s="154"/>
      <c r="BN1204" s="154"/>
      <c r="BO1204" s="154"/>
      <c r="BP1204" s="154"/>
      <c r="BQ1204" s="154"/>
      <c r="BR1204" s="154"/>
      <c r="BS1204" s="154"/>
      <c r="BT1204" s="154"/>
      <c r="BU1204" s="154"/>
      <c r="BV1204" s="154"/>
    </row>
    <row r="1205" spans="9:74" s="168" customFormat="1">
      <c r="I1205" s="196"/>
      <c r="J1205" s="201"/>
      <c r="L1205" s="170"/>
      <c r="M1205" s="171"/>
      <c r="N1205" s="171"/>
      <c r="O1205" s="171"/>
      <c r="P1205" s="172"/>
      <c r="Q1205" s="172"/>
      <c r="R1205" s="174"/>
      <c r="S1205" s="173"/>
      <c r="T1205" s="173"/>
      <c r="U1205" s="174"/>
      <c r="V1205" s="171"/>
      <c r="W1205" s="174"/>
      <c r="X1205" s="201"/>
      <c r="Y1205" s="153"/>
      <c r="Z1205" s="153"/>
      <c r="AA1205" s="153"/>
      <c r="AB1205" s="153"/>
      <c r="AC1205" s="153"/>
      <c r="AD1205" s="153"/>
      <c r="AE1205" s="153"/>
      <c r="AF1205" s="153"/>
      <c r="AG1205" s="153"/>
      <c r="AH1205" s="153"/>
      <c r="AI1205" s="153"/>
      <c r="AJ1205" s="153"/>
      <c r="AK1205" s="153"/>
      <c r="AL1205" s="153"/>
      <c r="AM1205" s="153"/>
      <c r="AN1205" s="153"/>
      <c r="AO1205" s="153"/>
      <c r="AP1205" s="153"/>
      <c r="AQ1205" s="153"/>
      <c r="AR1205" s="153"/>
      <c r="AS1205" s="153"/>
      <c r="AT1205" s="153"/>
      <c r="AU1205" s="153"/>
      <c r="AV1205" s="153"/>
      <c r="AW1205" s="153"/>
      <c r="AX1205" s="153"/>
      <c r="AY1205" s="153"/>
      <c r="AZ1205" s="153"/>
      <c r="BA1205" s="153"/>
      <c r="BB1205" s="153"/>
      <c r="BC1205" s="153"/>
      <c r="BD1205" s="153"/>
      <c r="BE1205" s="153"/>
      <c r="BF1205" s="153"/>
      <c r="BG1205" s="153"/>
      <c r="BH1205" s="153"/>
      <c r="BI1205" s="153"/>
      <c r="BJ1205" s="153"/>
      <c r="BK1205" s="153"/>
      <c r="BL1205" s="153"/>
      <c r="BM1205" s="154"/>
      <c r="BN1205" s="154"/>
      <c r="BO1205" s="154"/>
      <c r="BP1205" s="154"/>
      <c r="BQ1205" s="154"/>
      <c r="BR1205" s="154"/>
      <c r="BS1205" s="154"/>
      <c r="BT1205" s="154"/>
      <c r="BU1205" s="154"/>
      <c r="BV1205" s="154"/>
    </row>
    <row r="1206" spans="9:74" s="168" customFormat="1">
      <c r="I1206" s="196"/>
      <c r="J1206" s="201"/>
      <c r="L1206" s="170"/>
      <c r="M1206" s="171"/>
      <c r="N1206" s="171"/>
      <c r="O1206" s="171"/>
      <c r="P1206" s="172"/>
      <c r="Q1206" s="172"/>
      <c r="R1206" s="174"/>
      <c r="S1206" s="173"/>
      <c r="T1206" s="173"/>
      <c r="U1206" s="174"/>
      <c r="V1206" s="171"/>
      <c r="W1206" s="174"/>
      <c r="X1206" s="201"/>
      <c r="Y1206" s="153"/>
      <c r="Z1206" s="153"/>
      <c r="AA1206" s="153"/>
      <c r="AB1206" s="153"/>
      <c r="AC1206" s="153"/>
      <c r="AD1206" s="153"/>
      <c r="AE1206" s="153"/>
      <c r="AF1206" s="153"/>
      <c r="AG1206" s="153"/>
      <c r="AH1206" s="153"/>
      <c r="AI1206" s="153"/>
      <c r="AJ1206" s="153"/>
      <c r="AK1206" s="153"/>
      <c r="AL1206" s="153"/>
      <c r="AM1206" s="153"/>
      <c r="AN1206" s="153"/>
      <c r="AO1206" s="153"/>
      <c r="AP1206" s="153"/>
      <c r="AQ1206" s="153"/>
      <c r="AR1206" s="153"/>
      <c r="AS1206" s="153"/>
      <c r="AT1206" s="153"/>
      <c r="AU1206" s="153"/>
      <c r="AV1206" s="153"/>
      <c r="AW1206" s="153"/>
      <c r="AX1206" s="153"/>
      <c r="AY1206" s="153"/>
      <c r="AZ1206" s="153"/>
      <c r="BA1206" s="153"/>
      <c r="BB1206" s="153"/>
      <c r="BC1206" s="153"/>
      <c r="BD1206" s="153"/>
      <c r="BE1206" s="153"/>
      <c r="BF1206" s="153"/>
      <c r="BG1206" s="153"/>
      <c r="BH1206" s="153"/>
      <c r="BI1206" s="153"/>
      <c r="BJ1206" s="153"/>
      <c r="BK1206" s="153"/>
      <c r="BL1206" s="153"/>
      <c r="BM1206" s="154"/>
      <c r="BN1206" s="154"/>
      <c r="BO1206" s="154"/>
      <c r="BP1206" s="154"/>
      <c r="BQ1206" s="154"/>
      <c r="BR1206" s="154"/>
      <c r="BS1206" s="154"/>
      <c r="BT1206" s="154"/>
      <c r="BU1206" s="154"/>
      <c r="BV1206" s="154"/>
    </row>
    <row r="1207" spans="9:74" s="168" customFormat="1">
      <c r="I1207" s="196"/>
      <c r="J1207" s="201"/>
      <c r="L1207" s="170"/>
      <c r="M1207" s="171"/>
      <c r="N1207" s="171"/>
      <c r="O1207" s="171"/>
      <c r="P1207" s="172"/>
      <c r="Q1207" s="172"/>
      <c r="R1207" s="174"/>
      <c r="S1207" s="173"/>
      <c r="T1207" s="173"/>
      <c r="U1207" s="174"/>
      <c r="V1207" s="171"/>
      <c r="W1207" s="174"/>
      <c r="X1207" s="201"/>
      <c r="Y1207" s="153"/>
      <c r="Z1207" s="153"/>
      <c r="AA1207" s="153"/>
      <c r="AB1207" s="153"/>
      <c r="AC1207" s="153"/>
      <c r="AD1207" s="153"/>
      <c r="AE1207" s="153"/>
      <c r="AF1207" s="153"/>
      <c r="AG1207" s="153"/>
      <c r="AH1207" s="153"/>
      <c r="AI1207" s="153"/>
      <c r="AJ1207" s="153"/>
      <c r="AK1207" s="153"/>
      <c r="AL1207" s="153"/>
      <c r="AM1207" s="153"/>
      <c r="AN1207" s="153"/>
      <c r="AO1207" s="153"/>
      <c r="AP1207" s="153"/>
      <c r="AQ1207" s="153"/>
      <c r="AR1207" s="153"/>
      <c r="AS1207" s="153"/>
      <c r="AT1207" s="153"/>
      <c r="AU1207" s="153"/>
      <c r="AV1207" s="153"/>
      <c r="AW1207" s="153"/>
      <c r="AX1207" s="153"/>
      <c r="AY1207" s="153"/>
      <c r="AZ1207" s="153"/>
      <c r="BA1207" s="153"/>
      <c r="BB1207" s="153"/>
      <c r="BC1207" s="153"/>
      <c r="BD1207" s="153"/>
      <c r="BE1207" s="153"/>
      <c r="BF1207" s="153"/>
      <c r="BG1207" s="153"/>
      <c r="BH1207" s="153"/>
      <c r="BI1207" s="153"/>
      <c r="BJ1207" s="153"/>
      <c r="BK1207" s="153"/>
      <c r="BL1207" s="153"/>
      <c r="BM1207" s="154"/>
      <c r="BN1207" s="154"/>
      <c r="BO1207" s="154"/>
      <c r="BP1207" s="154"/>
      <c r="BQ1207" s="154"/>
      <c r="BR1207" s="154"/>
      <c r="BS1207" s="154"/>
      <c r="BT1207" s="154"/>
      <c r="BU1207" s="154"/>
      <c r="BV1207" s="154"/>
    </row>
    <row r="1208" spans="9:74" s="168" customFormat="1">
      <c r="I1208" s="196"/>
      <c r="J1208" s="201"/>
      <c r="L1208" s="170"/>
      <c r="M1208" s="171"/>
      <c r="N1208" s="171"/>
      <c r="O1208" s="171"/>
      <c r="P1208" s="172"/>
      <c r="Q1208" s="172"/>
      <c r="R1208" s="174"/>
      <c r="S1208" s="173"/>
      <c r="T1208" s="173"/>
      <c r="U1208" s="174"/>
      <c r="V1208" s="171"/>
      <c r="W1208" s="174"/>
      <c r="X1208" s="201"/>
      <c r="Y1208" s="153"/>
      <c r="Z1208" s="153"/>
      <c r="AA1208" s="153"/>
      <c r="AB1208" s="153"/>
      <c r="AC1208" s="153"/>
      <c r="AD1208" s="153"/>
      <c r="AE1208" s="153"/>
      <c r="AF1208" s="153"/>
      <c r="AG1208" s="153"/>
      <c r="AH1208" s="153"/>
      <c r="AI1208" s="153"/>
      <c r="AJ1208" s="153"/>
      <c r="AK1208" s="153"/>
      <c r="AL1208" s="153"/>
      <c r="AM1208" s="153"/>
      <c r="AN1208" s="153"/>
      <c r="AO1208" s="153"/>
      <c r="AP1208" s="153"/>
      <c r="AQ1208" s="153"/>
      <c r="AR1208" s="153"/>
      <c r="AS1208" s="153"/>
      <c r="AT1208" s="153"/>
      <c r="AU1208" s="153"/>
      <c r="AV1208" s="153"/>
      <c r="AW1208" s="153"/>
      <c r="AX1208" s="153"/>
      <c r="AY1208" s="153"/>
      <c r="AZ1208" s="153"/>
      <c r="BA1208" s="153"/>
      <c r="BB1208" s="153"/>
      <c r="BC1208" s="153"/>
      <c r="BD1208" s="153"/>
      <c r="BE1208" s="153"/>
      <c r="BF1208" s="153"/>
      <c r="BG1208" s="153"/>
      <c r="BH1208" s="153"/>
      <c r="BI1208" s="153"/>
      <c r="BJ1208" s="153"/>
      <c r="BK1208" s="153"/>
      <c r="BL1208" s="153"/>
      <c r="BM1208" s="154"/>
      <c r="BN1208" s="154"/>
      <c r="BO1208" s="154"/>
      <c r="BP1208" s="154"/>
      <c r="BQ1208" s="154"/>
      <c r="BR1208" s="154"/>
      <c r="BS1208" s="154"/>
      <c r="BT1208" s="154"/>
      <c r="BU1208" s="154"/>
      <c r="BV1208" s="154"/>
    </row>
    <row r="1209" spans="9:74" s="168" customFormat="1">
      <c r="I1209" s="196"/>
      <c r="J1209" s="201"/>
      <c r="L1209" s="170"/>
      <c r="M1209" s="171"/>
      <c r="N1209" s="171"/>
      <c r="O1209" s="171"/>
      <c r="P1209" s="172"/>
      <c r="Q1209" s="172"/>
      <c r="R1209" s="174"/>
      <c r="S1209" s="173"/>
      <c r="T1209" s="173"/>
      <c r="U1209" s="174"/>
      <c r="V1209" s="171"/>
      <c r="W1209" s="174"/>
      <c r="X1209" s="201"/>
      <c r="Y1209" s="153"/>
      <c r="Z1209" s="153"/>
      <c r="AA1209" s="153"/>
      <c r="AB1209" s="153"/>
      <c r="AC1209" s="153"/>
      <c r="AD1209" s="153"/>
      <c r="AE1209" s="153"/>
      <c r="AF1209" s="153"/>
      <c r="AG1209" s="153"/>
      <c r="AH1209" s="153"/>
      <c r="AI1209" s="153"/>
      <c r="AJ1209" s="153"/>
      <c r="AK1209" s="153"/>
      <c r="AL1209" s="153"/>
      <c r="AM1209" s="153"/>
      <c r="AN1209" s="153"/>
      <c r="AO1209" s="153"/>
      <c r="AP1209" s="153"/>
      <c r="AQ1209" s="153"/>
      <c r="AR1209" s="153"/>
      <c r="AS1209" s="153"/>
      <c r="AT1209" s="153"/>
      <c r="AU1209" s="153"/>
      <c r="AV1209" s="153"/>
      <c r="AW1209" s="153"/>
      <c r="AX1209" s="153"/>
      <c r="AY1209" s="153"/>
      <c r="AZ1209" s="153"/>
      <c r="BA1209" s="153"/>
      <c r="BB1209" s="153"/>
      <c r="BC1209" s="153"/>
      <c r="BD1209" s="153"/>
      <c r="BE1209" s="153"/>
      <c r="BF1209" s="153"/>
      <c r="BG1209" s="153"/>
      <c r="BH1209" s="153"/>
      <c r="BI1209" s="153"/>
      <c r="BJ1209" s="153"/>
      <c r="BK1209" s="153"/>
      <c r="BL1209" s="153"/>
      <c r="BM1209" s="154"/>
      <c r="BN1209" s="154"/>
      <c r="BO1209" s="154"/>
      <c r="BP1209" s="154"/>
      <c r="BQ1209" s="154"/>
      <c r="BR1209" s="154"/>
      <c r="BS1209" s="154"/>
      <c r="BT1209" s="154"/>
      <c r="BU1209" s="154"/>
      <c r="BV1209" s="154"/>
    </row>
    <row r="1210" spans="9:74" s="168" customFormat="1">
      <c r="I1210" s="196"/>
      <c r="J1210" s="201"/>
      <c r="L1210" s="170"/>
      <c r="M1210" s="171"/>
      <c r="N1210" s="171"/>
      <c r="O1210" s="171"/>
      <c r="P1210" s="172"/>
      <c r="Q1210" s="172"/>
      <c r="R1210" s="174"/>
      <c r="S1210" s="173"/>
      <c r="T1210" s="173"/>
      <c r="U1210" s="174"/>
      <c r="V1210" s="171"/>
      <c r="W1210" s="174"/>
      <c r="X1210" s="201"/>
      <c r="Y1210" s="153"/>
      <c r="Z1210" s="153"/>
      <c r="AA1210" s="153"/>
      <c r="AB1210" s="153"/>
      <c r="AC1210" s="153"/>
      <c r="AD1210" s="153"/>
      <c r="AE1210" s="153"/>
      <c r="AF1210" s="153"/>
      <c r="AG1210" s="153"/>
      <c r="AH1210" s="153"/>
      <c r="AI1210" s="153"/>
      <c r="AJ1210" s="153"/>
      <c r="AK1210" s="153"/>
      <c r="AL1210" s="153"/>
      <c r="AM1210" s="153"/>
      <c r="AN1210" s="153"/>
      <c r="AO1210" s="153"/>
      <c r="AP1210" s="153"/>
      <c r="AQ1210" s="153"/>
      <c r="AR1210" s="153"/>
      <c r="AS1210" s="153"/>
      <c r="AT1210" s="153"/>
      <c r="AU1210" s="153"/>
      <c r="AV1210" s="153"/>
      <c r="AW1210" s="153"/>
      <c r="AX1210" s="153"/>
      <c r="AY1210" s="153"/>
      <c r="AZ1210" s="153"/>
      <c r="BA1210" s="153"/>
      <c r="BB1210" s="153"/>
      <c r="BC1210" s="153"/>
      <c r="BD1210" s="153"/>
      <c r="BE1210" s="153"/>
      <c r="BF1210" s="153"/>
      <c r="BG1210" s="153"/>
      <c r="BH1210" s="153"/>
      <c r="BI1210" s="153"/>
      <c r="BJ1210" s="153"/>
      <c r="BK1210" s="153"/>
      <c r="BL1210" s="153"/>
      <c r="BM1210" s="154"/>
      <c r="BN1210" s="154"/>
      <c r="BO1210" s="154"/>
      <c r="BP1210" s="154"/>
      <c r="BQ1210" s="154"/>
      <c r="BR1210" s="154"/>
      <c r="BS1210" s="154"/>
      <c r="BT1210" s="154"/>
      <c r="BU1210" s="154"/>
      <c r="BV1210" s="154"/>
    </row>
    <row r="1211" spans="9:74" s="168" customFormat="1">
      <c r="I1211" s="196"/>
      <c r="J1211" s="201"/>
      <c r="L1211" s="170"/>
      <c r="M1211" s="171"/>
      <c r="N1211" s="171"/>
      <c r="O1211" s="171"/>
      <c r="P1211" s="172"/>
      <c r="Q1211" s="172"/>
      <c r="R1211" s="174"/>
      <c r="S1211" s="173"/>
      <c r="T1211" s="173"/>
      <c r="U1211" s="174"/>
      <c r="V1211" s="171"/>
      <c r="W1211" s="174"/>
      <c r="X1211" s="201"/>
      <c r="Y1211" s="153"/>
      <c r="Z1211" s="153"/>
      <c r="AA1211" s="153"/>
      <c r="AB1211" s="153"/>
      <c r="AC1211" s="153"/>
      <c r="AD1211" s="153"/>
      <c r="AE1211" s="153"/>
      <c r="AF1211" s="153"/>
      <c r="AG1211" s="153"/>
      <c r="AH1211" s="153"/>
      <c r="AI1211" s="153"/>
      <c r="AJ1211" s="153"/>
      <c r="AK1211" s="153"/>
      <c r="AL1211" s="153"/>
      <c r="AM1211" s="153"/>
      <c r="AN1211" s="153"/>
      <c r="AO1211" s="153"/>
      <c r="AP1211" s="153"/>
      <c r="AQ1211" s="153"/>
      <c r="AR1211" s="153"/>
      <c r="AS1211" s="153"/>
      <c r="AT1211" s="153"/>
      <c r="AU1211" s="153"/>
      <c r="AV1211" s="153"/>
      <c r="AW1211" s="153"/>
      <c r="AX1211" s="153"/>
      <c r="AY1211" s="153"/>
      <c r="AZ1211" s="153"/>
      <c r="BA1211" s="153"/>
      <c r="BB1211" s="153"/>
      <c r="BC1211" s="153"/>
      <c r="BD1211" s="153"/>
      <c r="BE1211" s="153"/>
      <c r="BF1211" s="153"/>
      <c r="BG1211" s="153"/>
      <c r="BH1211" s="153"/>
      <c r="BI1211" s="153"/>
      <c r="BJ1211" s="153"/>
      <c r="BK1211" s="153"/>
      <c r="BL1211" s="153"/>
      <c r="BM1211" s="154"/>
      <c r="BN1211" s="154"/>
      <c r="BO1211" s="154"/>
      <c r="BP1211" s="154"/>
      <c r="BQ1211" s="154"/>
      <c r="BR1211" s="154"/>
      <c r="BS1211" s="154"/>
      <c r="BT1211" s="154"/>
      <c r="BU1211" s="154"/>
      <c r="BV1211" s="154"/>
    </row>
    <row r="1212" spans="9:74" s="168" customFormat="1">
      <c r="I1212" s="196"/>
      <c r="J1212" s="201"/>
      <c r="L1212" s="170"/>
      <c r="M1212" s="171"/>
      <c r="N1212" s="171"/>
      <c r="O1212" s="171"/>
      <c r="P1212" s="172"/>
      <c r="Q1212" s="172"/>
      <c r="R1212" s="174"/>
      <c r="S1212" s="173"/>
      <c r="T1212" s="173"/>
      <c r="U1212" s="174"/>
      <c r="V1212" s="171"/>
      <c r="W1212" s="174"/>
      <c r="X1212" s="201"/>
      <c r="Y1212" s="153"/>
      <c r="Z1212" s="153"/>
      <c r="AA1212" s="153"/>
      <c r="AB1212" s="153"/>
      <c r="AC1212" s="153"/>
      <c r="AD1212" s="153"/>
      <c r="AE1212" s="153"/>
      <c r="AF1212" s="153"/>
      <c r="AG1212" s="153"/>
      <c r="AH1212" s="153"/>
      <c r="AI1212" s="153"/>
      <c r="AJ1212" s="153"/>
      <c r="AK1212" s="153"/>
      <c r="AL1212" s="153"/>
      <c r="AM1212" s="153"/>
      <c r="AN1212" s="153"/>
      <c r="AO1212" s="153"/>
      <c r="AP1212" s="153"/>
      <c r="AQ1212" s="153"/>
      <c r="AR1212" s="153"/>
      <c r="AS1212" s="153"/>
      <c r="AT1212" s="153"/>
      <c r="AU1212" s="153"/>
      <c r="AV1212" s="153"/>
      <c r="AW1212" s="153"/>
      <c r="AX1212" s="153"/>
      <c r="AY1212" s="153"/>
      <c r="AZ1212" s="153"/>
      <c r="BA1212" s="153"/>
      <c r="BB1212" s="153"/>
      <c r="BC1212" s="153"/>
      <c r="BD1212" s="153"/>
      <c r="BE1212" s="153"/>
      <c r="BF1212" s="153"/>
      <c r="BG1212" s="153"/>
      <c r="BH1212" s="153"/>
      <c r="BI1212" s="153"/>
      <c r="BJ1212" s="153"/>
      <c r="BK1212" s="153"/>
      <c r="BL1212" s="153"/>
      <c r="BM1212" s="154"/>
      <c r="BN1212" s="154"/>
      <c r="BO1212" s="154"/>
      <c r="BP1212" s="154"/>
      <c r="BQ1212" s="154"/>
      <c r="BR1212" s="154"/>
      <c r="BS1212" s="154"/>
      <c r="BT1212" s="154"/>
      <c r="BU1212" s="154"/>
      <c r="BV1212" s="154"/>
    </row>
    <row r="1213" spans="9:74" s="168" customFormat="1">
      <c r="I1213" s="196"/>
      <c r="J1213" s="201"/>
      <c r="L1213" s="170"/>
      <c r="M1213" s="171"/>
      <c r="N1213" s="171"/>
      <c r="O1213" s="171"/>
      <c r="P1213" s="172"/>
      <c r="Q1213" s="172"/>
      <c r="R1213" s="174"/>
      <c r="S1213" s="173"/>
      <c r="T1213" s="173"/>
      <c r="U1213" s="174"/>
      <c r="V1213" s="171"/>
      <c r="W1213" s="174"/>
      <c r="X1213" s="201"/>
      <c r="Y1213" s="153"/>
      <c r="Z1213" s="153"/>
      <c r="AA1213" s="153"/>
      <c r="AB1213" s="153"/>
      <c r="AC1213" s="153"/>
      <c r="AD1213" s="153"/>
      <c r="AE1213" s="153"/>
      <c r="AF1213" s="153"/>
      <c r="AG1213" s="153"/>
      <c r="AH1213" s="153"/>
      <c r="AI1213" s="153"/>
      <c r="AJ1213" s="153"/>
      <c r="AK1213" s="153"/>
      <c r="AL1213" s="153"/>
      <c r="AM1213" s="153"/>
      <c r="AN1213" s="153"/>
      <c r="AO1213" s="153"/>
      <c r="AP1213" s="153"/>
      <c r="AQ1213" s="153"/>
      <c r="AR1213" s="153"/>
      <c r="AS1213" s="153"/>
      <c r="AT1213" s="153"/>
      <c r="AU1213" s="153"/>
      <c r="AV1213" s="153"/>
      <c r="AW1213" s="153"/>
      <c r="AX1213" s="153"/>
      <c r="AY1213" s="153"/>
      <c r="AZ1213" s="153"/>
      <c r="BA1213" s="153"/>
      <c r="BB1213" s="153"/>
      <c r="BC1213" s="153"/>
      <c r="BD1213" s="153"/>
      <c r="BE1213" s="153"/>
      <c r="BF1213" s="153"/>
      <c r="BG1213" s="153"/>
      <c r="BH1213" s="153"/>
      <c r="BI1213" s="153"/>
      <c r="BJ1213" s="153"/>
      <c r="BK1213" s="153"/>
      <c r="BL1213" s="153"/>
      <c r="BM1213" s="154"/>
      <c r="BN1213" s="154"/>
      <c r="BO1213" s="154"/>
      <c r="BP1213" s="154"/>
      <c r="BQ1213" s="154"/>
      <c r="BR1213" s="154"/>
      <c r="BS1213" s="154"/>
      <c r="BT1213" s="154"/>
      <c r="BU1213" s="154"/>
      <c r="BV1213" s="154"/>
    </row>
    <row r="1214" spans="9:74" s="168" customFormat="1">
      <c r="I1214" s="196"/>
      <c r="J1214" s="201"/>
      <c r="L1214" s="170"/>
      <c r="M1214" s="171"/>
      <c r="N1214" s="171"/>
      <c r="O1214" s="171"/>
      <c r="P1214" s="172"/>
      <c r="Q1214" s="172"/>
      <c r="R1214" s="174"/>
      <c r="S1214" s="173"/>
      <c r="T1214" s="173"/>
      <c r="U1214" s="174"/>
      <c r="V1214" s="171"/>
      <c r="W1214" s="174"/>
      <c r="X1214" s="201"/>
      <c r="Y1214" s="153"/>
      <c r="Z1214" s="153"/>
      <c r="AA1214" s="153"/>
      <c r="AB1214" s="153"/>
      <c r="AC1214" s="153"/>
      <c r="AD1214" s="153"/>
      <c r="AE1214" s="153"/>
      <c r="AF1214" s="153"/>
      <c r="AG1214" s="153"/>
      <c r="AH1214" s="153"/>
      <c r="AI1214" s="153"/>
      <c r="AJ1214" s="153"/>
      <c r="AK1214" s="153"/>
      <c r="AL1214" s="153"/>
      <c r="AM1214" s="153"/>
      <c r="AN1214" s="153"/>
      <c r="AO1214" s="153"/>
      <c r="AP1214" s="153"/>
      <c r="AQ1214" s="153"/>
      <c r="AR1214" s="153"/>
      <c r="AS1214" s="153"/>
      <c r="AT1214" s="153"/>
      <c r="AU1214" s="153"/>
      <c r="AV1214" s="153"/>
      <c r="AW1214" s="153"/>
      <c r="AX1214" s="153"/>
      <c r="AY1214" s="153"/>
      <c r="AZ1214" s="153"/>
      <c r="BA1214" s="153"/>
      <c r="BB1214" s="153"/>
      <c r="BC1214" s="153"/>
      <c r="BD1214" s="153"/>
      <c r="BE1214" s="153"/>
      <c r="BF1214" s="153"/>
      <c r="BG1214" s="153"/>
      <c r="BH1214" s="153"/>
      <c r="BI1214" s="153"/>
      <c r="BJ1214" s="153"/>
      <c r="BK1214" s="153"/>
      <c r="BL1214" s="153"/>
      <c r="BM1214" s="154"/>
      <c r="BN1214" s="154"/>
      <c r="BO1214" s="154"/>
      <c r="BP1214" s="154"/>
      <c r="BQ1214" s="154"/>
      <c r="BR1214" s="154"/>
      <c r="BS1214" s="154"/>
      <c r="BT1214" s="154"/>
      <c r="BU1214" s="154"/>
      <c r="BV1214" s="154"/>
    </row>
    <row r="1215" spans="9:74" s="168" customFormat="1">
      <c r="I1215" s="196"/>
      <c r="J1215" s="201"/>
      <c r="L1215" s="170"/>
      <c r="M1215" s="171"/>
      <c r="N1215" s="171"/>
      <c r="O1215" s="171"/>
      <c r="P1215" s="172"/>
      <c r="Q1215" s="172"/>
      <c r="R1215" s="174"/>
      <c r="S1215" s="173"/>
      <c r="T1215" s="173"/>
      <c r="U1215" s="174"/>
      <c r="V1215" s="171"/>
      <c r="W1215" s="174"/>
      <c r="X1215" s="201"/>
      <c r="Y1215" s="153"/>
      <c r="Z1215" s="153"/>
      <c r="AA1215" s="153"/>
      <c r="AB1215" s="153"/>
      <c r="AC1215" s="153"/>
      <c r="AD1215" s="153"/>
      <c r="AE1215" s="153"/>
      <c r="AF1215" s="153"/>
      <c r="AG1215" s="153"/>
      <c r="AH1215" s="153"/>
      <c r="AI1215" s="153"/>
      <c r="AJ1215" s="153"/>
      <c r="AK1215" s="153"/>
      <c r="AL1215" s="153"/>
      <c r="AM1215" s="153"/>
      <c r="AN1215" s="153"/>
      <c r="AO1215" s="153"/>
      <c r="AP1215" s="153"/>
      <c r="AQ1215" s="153"/>
      <c r="AR1215" s="153"/>
      <c r="AS1215" s="153"/>
      <c r="AT1215" s="153"/>
      <c r="AU1215" s="153"/>
      <c r="AV1215" s="153"/>
      <c r="AW1215" s="153"/>
      <c r="AX1215" s="153"/>
      <c r="AY1215" s="153"/>
      <c r="AZ1215" s="153"/>
      <c r="BA1215" s="153"/>
      <c r="BB1215" s="153"/>
      <c r="BC1215" s="153"/>
      <c r="BD1215" s="153"/>
      <c r="BE1215" s="153"/>
      <c r="BF1215" s="153"/>
      <c r="BG1215" s="153"/>
      <c r="BH1215" s="153"/>
      <c r="BI1215" s="153"/>
      <c r="BJ1215" s="153"/>
      <c r="BK1215" s="153"/>
      <c r="BL1215" s="153"/>
      <c r="BM1215" s="154"/>
      <c r="BN1215" s="154"/>
      <c r="BO1215" s="154"/>
      <c r="BP1215" s="154"/>
      <c r="BQ1215" s="154"/>
      <c r="BR1215" s="154"/>
      <c r="BS1215" s="154"/>
      <c r="BT1215" s="154"/>
      <c r="BU1215" s="154"/>
      <c r="BV1215" s="154"/>
    </row>
    <row r="1216" spans="9:74" s="168" customFormat="1">
      <c r="I1216" s="196"/>
      <c r="J1216" s="201"/>
      <c r="L1216" s="170"/>
      <c r="M1216" s="171"/>
      <c r="N1216" s="171"/>
      <c r="O1216" s="171"/>
      <c r="P1216" s="172"/>
      <c r="Q1216" s="172"/>
      <c r="R1216" s="174"/>
      <c r="S1216" s="173"/>
      <c r="T1216" s="173"/>
      <c r="U1216" s="174"/>
      <c r="V1216" s="171"/>
      <c r="W1216" s="174"/>
      <c r="X1216" s="201"/>
      <c r="Y1216" s="153"/>
      <c r="Z1216" s="153"/>
      <c r="AA1216" s="153"/>
      <c r="AB1216" s="153"/>
      <c r="AC1216" s="153"/>
      <c r="AD1216" s="153"/>
      <c r="AE1216" s="153"/>
      <c r="AF1216" s="153"/>
      <c r="AG1216" s="153"/>
      <c r="AH1216" s="153"/>
      <c r="AI1216" s="153"/>
      <c r="AJ1216" s="153"/>
      <c r="AK1216" s="153"/>
      <c r="AL1216" s="153"/>
      <c r="AM1216" s="153"/>
      <c r="AN1216" s="153"/>
      <c r="AO1216" s="153"/>
      <c r="AP1216" s="153"/>
      <c r="AQ1216" s="153"/>
      <c r="AR1216" s="153"/>
      <c r="AS1216" s="153"/>
      <c r="AT1216" s="153"/>
      <c r="AU1216" s="153"/>
      <c r="AV1216" s="153"/>
      <c r="AW1216" s="153"/>
      <c r="AX1216" s="153"/>
      <c r="AY1216" s="153"/>
      <c r="AZ1216" s="153"/>
      <c r="BA1216" s="153"/>
      <c r="BB1216" s="153"/>
      <c r="BC1216" s="153"/>
      <c r="BD1216" s="153"/>
      <c r="BE1216" s="153"/>
      <c r="BF1216" s="153"/>
      <c r="BG1216" s="153"/>
      <c r="BH1216" s="153"/>
      <c r="BI1216" s="153"/>
      <c r="BJ1216" s="153"/>
      <c r="BK1216" s="153"/>
      <c r="BL1216" s="153"/>
      <c r="BM1216" s="154"/>
      <c r="BN1216" s="154"/>
      <c r="BO1216" s="154"/>
      <c r="BP1216" s="154"/>
      <c r="BQ1216" s="154"/>
      <c r="BR1216" s="154"/>
      <c r="BS1216" s="154"/>
      <c r="BT1216" s="154"/>
      <c r="BU1216" s="154"/>
      <c r="BV1216" s="154"/>
    </row>
    <row r="1217" spans="9:74" s="168" customFormat="1">
      <c r="I1217" s="196"/>
      <c r="J1217" s="201"/>
      <c r="L1217" s="170"/>
      <c r="M1217" s="171"/>
      <c r="N1217" s="171"/>
      <c r="O1217" s="171"/>
      <c r="P1217" s="172"/>
      <c r="Q1217" s="172"/>
      <c r="R1217" s="174"/>
      <c r="S1217" s="173"/>
      <c r="T1217" s="173"/>
      <c r="U1217" s="174"/>
      <c r="V1217" s="171"/>
      <c r="W1217" s="174"/>
      <c r="X1217" s="201"/>
      <c r="Y1217" s="153"/>
      <c r="Z1217" s="153"/>
      <c r="AA1217" s="153"/>
      <c r="AB1217" s="153"/>
      <c r="AC1217" s="153"/>
      <c r="AD1217" s="153"/>
      <c r="AE1217" s="153"/>
      <c r="AF1217" s="153"/>
      <c r="AG1217" s="153"/>
      <c r="AH1217" s="153"/>
      <c r="AI1217" s="153"/>
      <c r="AJ1217" s="153"/>
      <c r="AK1217" s="153"/>
      <c r="AL1217" s="153"/>
      <c r="AM1217" s="153"/>
      <c r="AN1217" s="153"/>
      <c r="AO1217" s="153"/>
      <c r="AP1217" s="153"/>
      <c r="AQ1217" s="153"/>
      <c r="AR1217" s="153"/>
      <c r="AS1217" s="153"/>
      <c r="AT1217" s="153"/>
      <c r="AU1217" s="153"/>
      <c r="AV1217" s="153"/>
      <c r="AW1217" s="153"/>
      <c r="AX1217" s="153"/>
      <c r="AY1217" s="153"/>
      <c r="AZ1217" s="153"/>
      <c r="BA1217" s="153"/>
      <c r="BB1217" s="153"/>
      <c r="BC1217" s="153"/>
      <c r="BD1217" s="153"/>
      <c r="BE1217" s="153"/>
      <c r="BF1217" s="153"/>
      <c r="BG1217" s="153"/>
      <c r="BH1217" s="153"/>
      <c r="BI1217" s="153"/>
      <c r="BJ1217" s="153"/>
      <c r="BK1217" s="153"/>
      <c r="BL1217" s="153"/>
      <c r="BM1217" s="154"/>
      <c r="BN1217" s="154"/>
      <c r="BO1217" s="154"/>
      <c r="BP1217" s="154"/>
      <c r="BQ1217" s="154"/>
      <c r="BR1217" s="154"/>
      <c r="BS1217" s="154"/>
      <c r="BT1217" s="154"/>
      <c r="BU1217" s="154"/>
      <c r="BV1217" s="154"/>
    </row>
    <row r="1218" spans="9:74" s="168" customFormat="1">
      <c r="I1218" s="196"/>
      <c r="J1218" s="201"/>
      <c r="L1218" s="170"/>
      <c r="M1218" s="171"/>
      <c r="N1218" s="171"/>
      <c r="O1218" s="171"/>
      <c r="P1218" s="172"/>
      <c r="Q1218" s="172"/>
      <c r="R1218" s="174"/>
      <c r="S1218" s="173"/>
      <c r="T1218" s="173"/>
      <c r="U1218" s="174"/>
      <c r="V1218" s="171"/>
      <c r="W1218" s="174"/>
      <c r="X1218" s="201"/>
      <c r="Y1218" s="153"/>
      <c r="Z1218" s="153"/>
      <c r="AA1218" s="153"/>
      <c r="AB1218" s="153"/>
      <c r="AC1218" s="153"/>
      <c r="AD1218" s="153"/>
      <c r="AE1218" s="153"/>
      <c r="AF1218" s="153"/>
      <c r="AG1218" s="153"/>
      <c r="AH1218" s="153"/>
      <c r="AI1218" s="153"/>
      <c r="AJ1218" s="153"/>
      <c r="AK1218" s="153"/>
      <c r="AL1218" s="153"/>
      <c r="AM1218" s="153"/>
      <c r="AN1218" s="153"/>
      <c r="AO1218" s="153"/>
      <c r="AP1218" s="153"/>
      <c r="AQ1218" s="153"/>
      <c r="AR1218" s="153"/>
      <c r="AS1218" s="153"/>
      <c r="AT1218" s="153"/>
      <c r="AU1218" s="153"/>
      <c r="AV1218" s="153"/>
      <c r="AW1218" s="153"/>
      <c r="AX1218" s="153"/>
      <c r="AY1218" s="153"/>
      <c r="AZ1218" s="153"/>
      <c r="BA1218" s="153"/>
      <c r="BB1218" s="153"/>
      <c r="BC1218" s="153"/>
      <c r="BD1218" s="153"/>
      <c r="BE1218" s="153"/>
      <c r="BF1218" s="153"/>
      <c r="BG1218" s="153"/>
      <c r="BH1218" s="153"/>
      <c r="BI1218" s="153"/>
      <c r="BJ1218" s="153"/>
      <c r="BK1218" s="153"/>
      <c r="BL1218" s="153"/>
      <c r="BM1218" s="154"/>
      <c r="BN1218" s="154"/>
      <c r="BO1218" s="154"/>
      <c r="BP1218" s="154"/>
      <c r="BQ1218" s="154"/>
      <c r="BR1218" s="154"/>
      <c r="BS1218" s="154"/>
      <c r="BT1218" s="154"/>
      <c r="BU1218" s="154"/>
      <c r="BV1218" s="154"/>
    </row>
    <row r="1219" spans="9:74" s="168" customFormat="1">
      <c r="I1219" s="196"/>
      <c r="J1219" s="201"/>
      <c r="L1219" s="170"/>
      <c r="M1219" s="171"/>
      <c r="N1219" s="171"/>
      <c r="O1219" s="171"/>
      <c r="P1219" s="172"/>
      <c r="Q1219" s="172"/>
      <c r="R1219" s="174"/>
      <c r="S1219" s="173"/>
      <c r="T1219" s="173"/>
      <c r="U1219" s="174"/>
      <c r="V1219" s="171"/>
      <c r="W1219" s="174"/>
      <c r="X1219" s="201"/>
      <c r="Y1219" s="153"/>
      <c r="Z1219" s="153"/>
      <c r="AA1219" s="153"/>
      <c r="AB1219" s="153"/>
      <c r="AC1219" s="153"/>
      <c r="AD1219" s="153"/>
      <c r="AE1219" s="153"/>
      <c r="AF1219" s="153"/>
      <c r="AG1219" s="153"/>
      <c r="AH1219" s="153"/>
      <c r="AI1219" s="153"/>
      <c r="AJ1219" s="153"/>
      <c r="AK1219" s="153"/>
      <c r="AL1219" s="153"/>
      <c r="AM1219" s="153"/>
      <c r="AN1219" s="153"/>
      <c r="AO1219" s="153"/>
      <c r="AP1219" s="153"/>
      <c r="AQ1219" s="153"/>
      <c r="AR1219" s="153"/>
      <c r="AS1219" s="153"/>
      <c r="AT1219" s="153"/>
      <c r="AU1219" s="153"/>
      <c r="AV1219" s="153"/>
      <c r="AW1219" s="153"/>
      <c r="AX1219" s="153"/>
      <c r="AY1219" s="153"/>
      <c r="AZ1219" s="153"/>
      <c r="BA1219" s="153"/>
      <c r="BB1219" s="153"/>
      <c r="BC1219" s="153"/>
      <c r="BD1219" s="153"/>
      <c r="BE1219" s="153"/>
      <c r="BF1219" s="153"/>
      <c r="BG1219" s="153"/>
      <c r="BH1219" s="153"/>
      <c r="BI1219" s="153"/>
      <c r="BJ1219" s="153"/>
      <c r="BK1219" s="153"/>
      <c r="BL1219" s="153"/>
      <c r="BM1219" s="154"/>
      <c r="BN1219" s="154"/>
      <c r="BO1219" s="154"/>
      <c r="BP1219" s="154"/>
      <c r="BQ1219" s="154"/>
      <c r="BR1219" s="154"/>
      <c r="BS1219" s="154"/>
      <c r="BT1219" s="154"/>
      <c r="BU1219" s="154"/>
      <c r="BV1219" s="154"/>
    </row>
    <row r="1220" spans="9:74" s="168" customFormat="1">
      <c r="I1220" s="196"/>
      <c r="J1220" s="201"/>
      <c r="L1220" s="170"/>
      <c r="M1220" s="171"/>
      <c r="N1220" s="171"/>
      <c r="O1220" s="171"/>
      <c r="P1220" s="172"/>
      <c r="Q1220" s="172"/>
      <c r="R1220" s="174"/>
      <c r="S1220" s="173"/>
      <c r="T1220" s="173"/>
      <c r="U1220" s="174"/>
      <c r="V1220" s="171"/>
      <c r="W1220" s="174"/>
      <c r="X1220" s="201"/>
      <c r="Y1220" s="153"/>
      <c r="Z1220" s="153"/>
      <c r="AA1220" s="153"/>
      <c r="AB1220" s="153"/>
      <c r="AC1220" s="153"/>
      <c r="AD1220" s="153"/>
      <c r="AE1220" s="153"/>
      <c r="AF1220" s="153"/>
      <c r="AG1220" s="153"/>
      <c r="AH1220" s="153"/>
      <c r="AI1220" s="153"/>
      <c r="AJ1220" s="153"/>
      <c r="AK1220" s="153"/>
      <c r="AL1220" s="153"/>
      <c r="AM1220" s="153"/>
      <c r="AN1220" s="153"/>
      <c r="AO1220" s="153"/>
      <c r="AP1220" s="153"/>
      <c r="AQ1220" s="153"/>
      <c r="AR1220" s="153"/>
      <c r="AS1220" s="153"/>
      <c r="AT1220" s="153"/>
      <c r="AU1220" s="153"/>
      <c r="AV1220" s="153"/>
      <c r="AW1220" s="153"/>
      <c r="AX1220" s="153"/>
      <c r="AY1220" s="153"/>
      <c r="AZ1220" s="153"/>
      <c r="BA1220" s="153"/>
      <c r="BB1220" s="153"/>
      <c r="BC1220" s="153"/>
      <c r="BD1220" s="153"/>
      <c r="BE1220" s="153"/>
      <c r="BF1220" s="153"/>
      <c r="BG1220" s="153"/>
      <c r="BH1220" s="153"/>
      <c r="BI1220" s="153"/>
      <c r="BJ1220" s="153"/>
      <c r="BK1220" s="153"/>
      <c r="BL1220" s="153"/>
      <c r="BM1220" s="154"/>
      <c r="BN1220" s="154"/>
      <c r="BO1220" s="154"/>
      <c r="BP1220" s="154"/>
      <c r="BQ1220" s="154"/>
      <c r="BR1220" s="154"/>
      <c r="BS1220" s="154"/>
      <c r="BT1220" s="154"/>
      <c r="BU1220" s="154"/>
      <c r="BV1220" s="154"/>
    </row>
    <row r="1221" spans="9:74" s="168" customFormat="1">
      <c r="I1221" s="196"/>
      <c r="J1221" s="201"/>
      <c r="L1221" s="170"/>
      <c r="M1221" s="171"/>
      <c r="N1221" s="171"/>
      <c r="O1221" s="171"/>
      <c r="P1221" s="172"/>
      <c r="Q1221" s="172"/>
      <c r="R1221" s="174"/>
      <c r="S1221" s="173"/>
      <c r="T1221" s="173"/>
      <c r="U1221" s="174"/>
      <c r="V1221" s="171"/>
      <c r="W1221" s="174"/>
      <c r="X1221" s="201"/>
      <c r="Y1221" s="153"/>
      <c r="Z1221" s="153"/>
      <c r="AA1221" s="153"/>
      <c r="AB1221" s="153"/>
      <c r="AC1221" s="153"/>
      <c r="AD1221" s="153"/>
      <c r="AE1221" s="153"/>
      <c r="AF1221" s="153"/>
      <c r="AG1221" s="153"/>
      <c r="AH1221" s="153"/>
      <c r="AI1221" s="153"/>
      <c r="AJ1221" s="153"/>
      <c r="AK1221" s="153"/>
      <c r="AL1221" s="153"/>
      <c r="AM1221" s="153"/>
      <c r="AN1221" s="153"/>
      <c r="AO1221" s="153"/>
      <c r="AP1221" s="153"/>
      <c r="AQ1221" s="153"/>
      <c r="AR1221" s="153"/>
      <c r="AS1221" s="153"/>
      <c r="AT1221" s="153"/>
      <c r="AU1221" s="153"/>
      <c r="AV1221" s="153"/>
      <c r="AW1221" s="153"/>
      <c r="AX1221" s="153"/>
      <c r="AY1221" s="153"/>
      <c r="AZ1221" s="153"/>
      <c r="BA1221" s="153"/>
      <c r="BB1221" s="153"/>
      <c r="BC1221" s="153"/>
      <c r="BD1221" s="153"/>
      <c r="BE1221" s="153"/>
      <c r="BF1221" s="153"/>
      <c r="BG1221" s="153"/>
      <c r="BH1221" s="153"/>
      <c r="BI1221" s="153"/>
      <c r="BJ1221" s="153"/>
      <c r="BK1221" s="153"/>
      <c r="BL1221" s="153"/>
      <c r="BM1221" s="154"/>
      <c r="BN1221" s="154"/>
      <c r="BO1221" s="154"/>
      <c r="BP1221" s="154"/>
      <c r="BQ1221" s="154"/>
      <c r="BR1221" s="154"/>
      <c r="BS1221" s="154"/>
      <c r="BT1221" s="154"/>
      <c r="BU1221" s="154"/>
      <c r="BV1221" s="154"/>
    </row>
    <row r="1222" spans="9:74" s="168" customFormat="1">
      <c r="I1222" s="196"/>
      <c r="J1222" s="201"/>
      <c r="L1222" s="170"/>
      <c r="M1222" s="171"/>
      <c r="N1222" s="171"/>
      <c r="O1222" s="171"/>
      <c r="P1222" s="172"/>
      <c r="Q1222" s="172"/>
      <c r="R1222" s="174"/>
      <c r="S1222" s="173"/>
      <c r="T1222" s="173"/>
      <c r="U1222" s="174"/>
      <c r="V1222" s="171"/>
      <c r="W1222" s="174"/>
      <c r="X1222" s="201"/>
      <c r="Y1222" s="153"/>
      <c r="Z1222" s="153"/>
      <c r="AA1222" s="153"/>
      <c r="AB1222" s="153"/>
      <c r="AC1222" s="153"/>
      <c r="AD1222" s="153"/>
      <c r="AE1222" s="153"/>
      <c r="AF1222" s="153"/>
      <c r="AG1222" s="153"/>
      <c r="AH1222" s="153"/>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3"/>
      <c r="BG1222" s="153"/>
      <c r="BH1222" s="153"/>
      <c r="BI1222" s="153"/>
      <c r="BJ1222" s="153"/>
      <c r="BK1222" s="153"/>
      <c r="BL1222" s="153"/>
      <c r="BM1222" s="154"/>
      <c r="BN1222" s="154"/>
      <c r="BO1222" s="154"/>
      <c r="BP1222" s="154"/>
      <c r="BQ1222" s="154"/>
      <c r="BR1222" s="154"/>
      <c r="BS1222" s="154"/>
      <c r="BT1222" s="154"/>
      <c r="BU1222" s="154"/>
      <c r="BV1222" s="154"/>
    </row>
    <row r="1223" spans="9:74" s="168" customFormat="1">
      <c r="I1223" s="196"/>
      <c r="J1223" s="201"/>
      <c r="L1223" s="170"/>
      <c r="M1223" s="171"/>
      <c r="N1223" s="171"/>
      <c r="O1223" s="171"/>
      <c r="P1223" s="172"/>
      <c r="Q1223" s="172"/>
      <c r="R1223" s="174"/>
      <c r="S1223" s="173"/>
      <c r="T1223" s="173"/>
      <c r="U1223" s="174"/>
      <c r="V1223" s="171"/>
      <c r="W1223" s="174"/>
      <c r="X1223" s="201"/>
      <c r="Y1223" s="153"/>
      <c r="Z1223" s="153"/>
      <c r="AA1223" s="153"/>
      <c r="AB1223" s="153"/>
      <c r="AC1223" s="153"/>
      <c r="AD1223" s="153"/>
      <c r="AE1223" s="153"/>
      <c r="AF1223" s="153"/>
      <c r="AG1223" s="153"/>
      <c r="AH1223" s="153"/>
      <c r="AI1223" s="153"/>
      <c r="AJ1223" s="153"/>
      <c r="AK1223" s="153"/>
      <c r="AL1223" s="153"/>
      <c r="AM1223" s="153"/>
      <c r="AN1223" s="153"/>
      <c r="AO1223" s="153"/>
      <c r="AP1223" s="153"/>
      <c r="AQ1223" s="153"/>
      <c r="AR1223" s="153"/>
      <c r="AS1223" s="153"/>
      <c r="AT1223" s="153"/>
      <c r="AU1223" s="153"/>
      <c r="AV1223" s="153"/>
      <c r="AW1223" s="153"/>
      <c r="AX1223" s="153"/>
      <c r="AY1223" s="153"/>
      <c r="AZ1223" s="153"/>
      <c r="BA1223" s="153"/>
      <c r="BB1223" s="153"/>
      <c r="BC1223" s="153"/>
      <c r="BD1223" s="153"/>
      <c r="BE1223" s="153"/>
      <c r="BF1223" s="153"/>
      <c r="BG1223" s="153"/>
      <c r="BH1223" s="153"/>
      <c r="BI1223" s="153"/>
      <c r="BJ1223" s="153"/>
      <c r="BK1223" s="153"/>
      <c r="BL1223" s="153"/>
      <c r="BM1223" s="154"/>
      <c r="BN1223" s="154"/>
      <c r="BO1223" s="154"/>
      <c r="BP1223" s="154"/>
      <c r="BQ1223" s="154"/>
      <c r="BR1223" s="154"/>
      <c r="BS1223" s="154"/>
      <c r="BT1223" s="154"/>
      <c r="BU1223" s="154"/>
      <c r="BV1223" s="154"/>
    </row>
    <row r="1224" spans="9:74" s="168" customFormat="1">
      <c r="I1224" s="196"/>
      <c r="J1224" s="201"/>
      <c r="L1224" s="170"/>
      <c r="M1224" s="171"/>
      <c r="N1224" s="171"/>
      <c r="O1224" s="171"/>
      <c r="P1224" s="172"/>
      <c r="Q1224" s="172"/>
      <c r="R1224" s="174"/>
      <c r="S1224" s="173"/>
      <c r="T1224" s="173"/>
      <c r="U1224" s="174"/>
      <c r="V1224" s="171"/>
      <c r="W1224" s="174"/>
      <c r="X1224" s="201"/>
      <c r="Y1224" s="153"/>
      <c r="Z1224" s="153"/>
      <c r="AA1224" s="153"/>
      <c r="AB1224" s="153"/>
      <c r="AC1224" s="153"/>
      <c r="AD1224" s="153"/>
      <c r="AE1224" s="153"/>
      <c r="AF1224" s="153"/>
      <c r="AG1224" s="153"/>
      <c r="AH1224" s="153"/>
      <c r="AI1224" s="153"/>
      <c r="AJ1224" s="153"/>
      <c r="AK1224" s="153"/>
      <c r="AL1224" s="153"/>
      <c r="AM1224" s="153"/>
      <c r="AN1224" s="153"/>
      <c r="AO1224" s="153"/>
      <c r="AP1224" s="153"/>
      <c r="AQ1224" s="153"/>
      <c r="AR1224" s="153"/>
      <c r="AS1224" s="153"/>
      <c r="AT1224" s="153"/>
      <c r="AU1224" s="153"/>
      <c r="AV1224" s="153"/>
      <c r="AW1224" s="153"/>
      <c r="AX1224" s="153"/>
      <c r="AY1224" s="153"/>
      <c r="AZ1224" s="153"/>
      <c r="BA1224" s="153"/>
      <c r="BB1224" s="153"/>
      <c r="BC1224" s="153"/>
      <c r="BD1224" s="153"/>
      <c r="BE1224" s="153"/>
      <c r="BF1224" s="153"/>
      <c r="BG1224" s="153"/>
      <c r="BH1224" s="153"/>
      <c r="BI1224" s="153"/>
      <c r="BJ1224" s="153"/>
      <c r="BK1224" s="153"/>
      <c r="BL1224" s="153"/>
      <c r="BM1224" s="154"/>
      <c r="BN1224" s="154"/>
      <c r="BO1224" s="154"/>
      <c r="BP1224" s="154"/>
      <c r="BQ1224" s="154"/>
      <c r="BR1224" s="154"/>
      <c r="BS1224" s="154"/>
      <c r="BT1224" s="154"/>
      <c r="BU1224" s="154"/>
      <c r="BV1224" s="154"/>
    </row>
    <row r="1225" spans="9:74" s="168" customFormat="1">
      <c r="I1225" s="196"/>
      <c r="J1225" s="201"/>
      <c r="L1225" s="170"/>
      <c r="M1225" s="171"/>
      <c r="N1225" s="171"/>
      <c r="O1225" s="171"/>
      <c r="P1225" s="172"/>
      <c r="Q1225" s="172"/>
      <c r="R1225" s="174"/>
      <c r="S1225" s="173"/>
      <c r="T1225" s="173"/>
      <c r="U1225" s="174"/>
      <c r="V1225" s="171"/>
      <c r="W1225" s="174"/>
      <c r="X1225" s="201"/>
      <c r="Y1225" s="153"/>
      <c r="Z1225" s="153"/>
      <c r="AA1225" s="153"/>
      <c r="AB1225" s="153"/>
      <c r="AC1225" s="153"/>
      <c r="AD1225" s="153"/>
      <c r="AE1225" s="153"/>
      <c r="AF1225" s="153"/>
      <c r="AG1225" s="153"/>
      <c r="AH1225" s="153"/>
      <c r="AI1225" s="153"/>
      <c r="AJ1225" s="153"/>
      <c r="AK1225" s="153"/>
      <c r="AL1225" s="153"/>
      <c r="AM1225" s="153"/>
      <c r="AN1225" s="153"/>
      <c r="AO1225" s="153"/>
      <c r="AP1225" s="153"/>
      <c r="AQ1225" s="153"/>
      <c r="AR1225" s="153"/>
      <c r="AS1225" s="153"/>
      <c r="AT1225" s="153"/>
      <c r="AU1225" s="153"/>
      <c r="AV1225" s="153"/>
      <c r="AW1225" s="153"/>
      <c r="AX1225" s="153"/>
      <c r="AY1225" s="153"/>
      <c r="AZ1225" s="153"/>
      <c r="BA1225" s="153"/>
      <c r="BB1225" s="153"/>
      <c r="BC1225" s="153"/>
      <c r="BD1225" s="153"/>
      <c r="BE1225" s="153"/>
      <c r="BF1225" s="153"/>
      <c r="BG1225" s="153"/>
      <c r="BH1225" s="153"/>
      <c r="BI1225" s="153"/>
      <c r="BJ1225" s="153"/>
      <c r="BK1225" s="153"/>
      <c r="BL1225" s="153"/>
      <c r="BM1225" s="154"/>
      <c r="BN1225" s="154"/>
      <c r="BO1225" s="154"/>
      <c r="BP1225" s="154"/>
      <c r="BQ1225" s="154"/>
      <c r="BR1225" s="154"/>
      <c r="BS1225" s="154"/>
      <c r="BT1225" s="154"/>
      <c r="BU1225" s="154"/>
      <c r="BV1225" s="154"/>
    </row>
    <row r="1226" spans="9:74" s="168" customFormat="1">
      <c r="I1226" s="196"/>
      <c r="J1226" s="201"/>
      <c r="L1226" s="170"/>
      <c r="M1226" s="171"/>
      <c r="N1226" s="171"/>
      <c r="O1226" s="171"/>
      <c r="P1226" s="172"/>
      <c r="Q1226" s="172"/>
      <c r="R1226" s="174"/>
      <c r="S1226" s="173"/>
      <c r="T1226" s="173"/>
      <c r="U1226" s="174"/>
      <c r="V1226" s="171"/>
      <c r="W1226" s="174"/>
      <c r="X1226" s="201"/>
      <c r="Y1226" s="153"/>
      <c r="Z1226" s="153"/>
      <c r="AA1226" s="153"/>
      <c r="AB1226" s="153"/>
      <c r="AC1226" s="153"/>
      <c r="AD1226" s="153"/>
      <c r="AE1226" s="153"/>
      <c r="AF1226" s="153"/>
      <c r="AG1226" s="153"/>
      <c r="AH1226" s="153"/>
      <c r="AI1226" s="153"/>
      <c r="AJ1226" s="153"/>
      <c r="AK1226" s="153"/>
      <c r="AL1226" s="153"/>
      <c r="AM1226" s="153"/>
      <c r="AN1226" s="153"/>
      <c r="AO1226" s="153"/>
      <c r="AP1226" s="153"/>
      <c r="AQ1226" s="153"/>
      <c r="AR1226" s="153"/>
      <c r="AS1226" s="153"/>
      <c r="AT1226" s="153"/>
      <c r="AU1226" s="153"/>
      <c r="AV1226" s="153"/>
      <c r="AW1226" s="153"/>
      <c r="AX1226" s="153"/>
      <c r="AY1226" s="153"/>
      <c r="AZ1226" s="153"/>
      <c r="BA1226" s="153"/>
      <c r="BB1226" s="153"/>
      <c r="BC1226" s="153"/>
      <c r="BD1226" s="153"/>
      <c r="BE1226" s="153"/>
      <c r="BF1226" s="153"/>
      <c r="BG1226" s="153"/>
      <c r="BH1226" s="153"/>
      <c r="BI1226" s="153"/>
      <c r="BJ1226" s="153"/>
      <c r="BK1226" s="153"/>
      <c r="BL1226" s="153"/>
      <c r="BM1226" s="154"/>
      <c r="BN1226" s="154"/>
      <c r="BO1226" s="154"/>
      <c r="BP1226" s="154"/>
      <c r="BQ1226" s="154"/>
      <c r="BR1226" s="154"/>
      <c r="BS1226" s="154"/>
      <c r="BT1226" s="154"/>
      <c r="BU1226" s="154"/>
      <c r="BV1226" s="154"/>
    </row>
    <row r="1227" spans="9:74" s="168" customFormat="1">
      <c r="I1227" s="196"/>
      <c r="J1227" s="201"/>
      <c r="L1227" s="170"/>
      <c r="M1227" s="171"/>
      <c r="N1227" s="171"/>
      <c r="O1227" s="171"/>
      <c r="P1227" s="172"/>
      <c r="Q1227" s="172"/>
      <c r="R1227" s="174"/>
      <c r="S1227" s="173"/>
      <c r="T1227" s="173"/>
      <c r="U1227" s="174"/>
      <c r="V1227" s="171"/>
      <c r="W1227" s="174"/>
      <c r="X1227" s="201"/>
      <c r="Y1227" s="153"/>
      <c r="Z1227" s="153"/>
      <c r="AA1227" s="153"/>
      <c r="AB1227" s="153"/>
      <c r="AC1227" s="153"/>
      <c r="AD1227" s="153"/>
      <c r="AE1227" s="153"/>
      <c r="AF1227" s="153"/>
      <c r="AG1227" s="153"/>
      <c r="AH1227" s="153"/>
      <c r="AI1227" s="153"/>
      <c r="AJ1227" s="153"/>
      <c r="AK1227" s="153"/>
      <c r="AL1227" s="153"/>
      <c r="AM1227" s="153"/>
      <c r="AN1227" s="153"/>
      <c r="AO1227" s="153"/>
      <c r="AP1227" s="153"/>
      <c r="AQ1227" s="153"/>
      <c r="AR1227" s="153"/>
      <c r="AS1227" s="153"/>
      <c r="AT1227" s="153"/>
      <c r="AU1227" s="153"/>
      <c r="AV1227" s="153"/>
      <c r="AW1227" s="153"/>
      <c r="AX1227" s="153"/>
      <c r="AY1227" s="153"/>
      <c r="AZ1227" s="153"/>
      <c r="BA1227" s="153"/>
      <c r="BB1227" s="153"/>
      <c r="BC1227" s="153"/>
      <c r="BD1227" s="153"/>
      <c r="BE1227" s="153"/>
      <c r="BF1227" s="153"/>
      <c r="BG1227" s="153"/>
      <c r="BH1227" s="153"/>
      <c r="BI1227" s="153"/>
      <c r="BJ1227" s="153"/>
      <c r="BK1227" s="153"/>
      <c r="BL1227" s="153"/>
      <c r="BM1227" s="154"/>
      <c r="BN1227" s="154"/>
      <c r="BO1227" s="154"/>
      <c r="BP1227" s="154"/>
      <c r="BQ1227" s="154"/>
      <c r="BR1227" s="154"/>
      <c r="BS1227" s="154"/>
      <c r="BT1227" s="154"/>
      <c r="BU1227" s="154"/>
      <c r="BV1227" s="154"/>
    </row>
    <row r="1228" spans="9:74" s="168" customFormat="1">
      <c r="I1228" s="196"/>
      <c r="J1228" s="201"/>
      <c r="L1228" s="170"/>
      <c r="M1228" s="171"/>
      <c r="N1228" s="171"/>
      <c r="O1228" s="171"/>
      <c r="P1228" s="172"/>
      <c r="Q1228" s="172"/>
      <c r="R1228" s="174"/>
      <c r="S1228" s="173"/>
      <c r="T1228" s="173"/>
      <c r="U1228" s="174"/>
      <c r="V1228" s="171"/>
      <c r="W1228" s="174"/>
      <c r="X1228" s="201"/>
      <c r="Y1228" s="153"/>
      <c r="Z1228" s="153"/>
      <c r="AA1228" s="153"/>
      <c r="AB1228" s="153"/>
      <c r="AC1228" s="153"/>
      <c r="AD1228" s="153"/>
      <c r="AE1228" s="153"/>
      <c r="AF1228" s="153"/>
      <c r="AG1228" s="153"/>
      <c r="AH1228" s="153"/>
      <c r="AI1228" s="153"/>
      <c r="AJ1228" s="153"/>
      <c r="AK1228" s="153"/>
      <c r="AL1228" s="153"/>
      <c r="AM1228" s="153"/>
      <c r="AN1228" s="153"/>
      <c r="AO1228" s="153"/>
      <c r="AP1228" s="153"/>
      <c r="AQ1228" s="153"/>
      <c r="AR1228" s="153"/>
      <c r="AS1228" s="153"/>
      <c r="AT1228" s="153"/>
      <c r="AU1228" s="153"/>
      <c r="AV1228" s="153"/>
      <c r="AW1228" s="153"/>
      <c r="AX1228" s="153"/>
      <c r="AY1228" s="153"/>
      <c r="AZ1228" s="153"/>
      <c r="BA1228" s="153"/>
      <c r="BB1228" s="153"/>
      <c r="BC1228" s="153"/>
      <c r="BD1228" s="153"/>
      <c r="BE1228" s="153"/>
      <c r="BF1228" s="153"/>
      <c r="BG1228" s="153"/>
      <c r="BH1228" s="153"/>
      <c r="BI1228" s="153"/>
      <c r="BJ1228" s="153"/>
      <c r="BK1228" s="153"/>
      <c r="BL1228" s="153"/>
      <c r="BM1228" s="154"/>
      <c r="BN1228" s="154"/>
      <c r="BO1228" s="154"/>
      <c r="BP1228" s="154"/>
      <c r="BQ1228" s="154"/>
      <c r="BR1228" s="154"/>
      <c r="BS1228" s="154"/>
      <c r="BT1228" s="154"/>
      <c r="BU1228" s="154"/>
      <c r="BV1228" s="154"/>
    </row>
    <row r="1229" spans="9:74" s="168" customFormat="1">
      <c r="I1229" s="196"/>
      <c r="J1229" s="201"/>
      <c r="L1229" s="170"/>
      <c r="M1229" s="171"/>
      <c r="N1229" s="171"/>
      <c r="O1229" s="171"/>
      <c r="P1229" s="172"/>
      <c r="Q1229" s="172"/>
      <c r="R1229" s="174"/>
      <c r="S1229" s="173"/>
      <c r="T1229" s="173"/>
      <c r="U1229" s="174"/>
      <c r="V1229" s="171"/>
      <c r="W1229" s="174"/>
      <c r="X1229" s="201"/>
      <c r="Y1229" s="153"/>
      <c r="Z1229" s="153"/>
      <c r="AA1229" s="153"/>
      <c r="AB1229" s="153"/>
      <c r="AC1229" s="153"/>
      <c r="AD1229" s="153"/>
      <c r="AE1229" s="153"/>
      <c r="AF1229" s="153"/>
      <c r="AG1229" s="153"/>
      <c r="AH1229" s="153"/>
      <c r="AI1229" s="153"/>
      <c r="AJ1229" s="153"/>
      <c r="AK1229" s="153"/>
      <c r="AL1229" s="153"/>
      <c r="AM1229" s="153"/>
      <c r="AN1229" s="153"/>
      <c r="AO1229" s="153"/>
      <c r="AP1229" s="153"/>
      <c r="AQ1229" s="153"/>
      <c r="AR1229" s="153"/>
      <c r="AS1229" s="153"/>
      <c r="AT1229" s="153"/>
      <c r="AU1229" s="153"/>
      <c r="AV1229" s="153"/>
      <c r="AW1229" s="153"/>
      <c r="AX1229" s="153"/>
      <c r="AY1229" s="153"/>
      <c r="AZ1229" s="153"/>
      <c r="BA1229" s="153"/>
      <c r="BB1229" s="153"/>
      <c r="BC1229" s="153"/>
      <c r="BD1229" s="153"/>
      <c r="BE1229" s="153"/>
      <c r="BF1229" s="153"/>
      <c r="BG1229" s="153"/>
      <c r="BH1229" s="153"/>
      <c r="BI1229" s="153"/>
      <c r="BJ1229" s="153"/>
      <c r="BK1229" s="153"/>
      <c r="BL1229" s="153"/>
      <c r="BM1229" s="154"/>
      <c r="BN1229" s="154"/>
      <c r="BO1229" s="154"/>
      <c r="BP1229" s="154"/>
      <c r="BQ1229" s="154"/>
      <c r="BR1229" s="154"/>
      <c r="BS1229" s="154"/>
      <c r="BT1229" s="154"/>
      <c r="BU1229" s="154"/>
      <c r="BV1229" s="154"/>
    </row>
    <row r="1230" spans="9:74" s="168" customFormat="1">
      <c r="I1230" s="196"/>
      <c r="J1230" s="201"/>
      <c r="L1230" s="170"/>
      <c r="M1230" s="171"/>
      <c r="N1230" s="171"/>
      <c r="O1230" s="171"/>
      <c r="P1230" s="172"/>
      <c r="Q1230" s="172"/>
      <c r="R1230" s="174"/>
      <c r="S1230" s="173"/>
      <c r="T1230" s="173"/>
      <c r="U1230" s="174"/>
      <c r="V1230" s="171"/>
      <c r="W1230" s="174"/>
      <c r="X1230" s="201"/>
      <c r="Y1230" s="153"/>
      <c r="Z1230" s="153"/>
      <c r="AA1230" s="153"/>
      <c r="AB1230" s="153"/>
      <c r="AC1230" s="153"/>
      <c r="AD1230" s="153"/>
      <c r="AE1230" s="153"/>
      <c r="AF1230" s="153"/>
      <c r="AG1230" s="153"/>
      <c r="AH1230" s="153"/>
      <c r="AI1230" s="153"/>
      <c r="AJ1230" s="153"/>
      <c r="AK1230" s="153"/>
      <c r="AL1230" s="153"/>
      <c r="AM1230" s="153"/>
      <c r="AN1230" s="153"/>
      <c r="AO1230" s="153"/>
      <c r="AP1230" s="153"/>
      <c r="AQ1230" s="153"/>
      <c r="AR1230" s="153"/>
      <c r="AS1230" s="153"/>
      <c r="AT1230" s="153"/>
      <c r="AU1230" s="153"/>
      <c r="AV1230" s="153"/>
      <c r="AW1230" s="153"/>
      <c r="AX1230" s="153"/>
      <c r="AY1230" s="153"/>
      <c r="AZ1230" s="153"/>
      <c r="BA1230" s="153"/>
      <c r="BB1230" s="153"/>
      <c r="BC1230" s="153"/>
      <c r="BD1230" s="153"/>
      <c r="BE1230" s="153"/>
      <c r="BF1230" s="153"/>
      <c r="BG1230" s="153"/>
      <c r="BH1230" s="153"/>
      <c r="BI1230" s="153"/>
      <c r="BJ1230" s="153"/>
      <c r="BK1230" s="153"/>
      <c r="BL1230" s="153"/>
      <c r="BM1230" s="154"/>
      <c r="BN1230" s="154"/>
      <c r="BO1230" s="154"/>
      <c r="BP1230" s="154"/>
      <c r="BQ1230" s="154"/>
      <c r="BR1230" s="154"/>
      <c r="BS1230" s="154"/>
      <c r="BT1230" s="154"/>
      <c r="BU1230" s="154"/>
      <c r="BV1230" s="154"/>
    </row>
    <row r="1231" spans="9:74" s="168" customFormat="1">
      <c r="I1231" s="196"/>
      <c r="J1231" s="201"/>
      <c r="L1231" s="170"/>
      <c r="M1231" s="171"/>
      <c r="N1231" s="171"/>
      <c r="O1231" s="171"/>
      <c r="P1231" s="172"/>
      <c r="Q1231" s="172"/>
      <c r="R1231" s="174"/>
      <c r="S1231" s="173"/>
      <c r="T1231" s="173"/>
      <c r="U1231" s="174"/>
      <c r="V1231" s="171"/>
      <c r="W1231" s="174"/>
      <c r="X1231" s="201"/>
      <c r="Y1231" s="153"/>
      <c r="Z1231" s="153"/>
      <c r="AA1231" s="153"/>
      <c r="AB1231" s="153"/>
      <c r="AC1231" s="153"/>
      <c r="AD1231" s="153"/>
      <c r="AE1231" s="153"/>
      <c r="AF1231" s="153"/>
      <c r="AG1231" s="153"/>
      <c r="AH1231" s="153"/>
      <c r="AI1231" s="153"/>
      <c r="AJ1231" s="153"/>
      <c r="AK1231" s="153"/>
      <c r="AL1231" s="153"/>
      <c r="AM1231" s="153"/>
      <c r="AN1231" s="153"/>
      <c r="AO1231" s="153"/>
      <c r="AP1231" s="153"/>
      <c r="AQ1231" s="153"/>
      <c r="AR1231" s="153"/>
      <c r="AS1231" s="153"/>
      <c r="AT1231" s="153"/>
      <c r="AU1231" s="153"/>
      <c r="AV1231" s="153"/>
      <c r="AW1231" s="153"/>
      <c r="AX1231" s="153"/>
      <c r="AY1231" s="153"/>
      <c r="AZ1231" s="153"/>
      <c r="BA1231" s="153"/>
      <c r="BB1231" s="153"/>
      <c r="BC1231" s="153"/>
      <c r="BD1231" s="153"/>
      <c r="BE1231" s="153"/>
      <c r="BF1231" s="153"/>
      <c r="BG1231" s="153"/>
      <c r="BH1231" s="153"/>
      <c r="BI1231" s="153"/>
      <c r="BJ1231" s="153"/>
      <c r="BK1231" s="153"/>
      <c r="BL1231" s="153"/>
      <c r="BM1231" s="154"/>
      <c r="BN1231" s="154"/>
      <c r="BO1231" s="154"/>
      <c r="BP1231" s="154"/>
      <c r="BQ1231" s="154"/>
      <c r="BR1231" s="154"/>
      <c r="BS1231" s="154"/>
      <c r="BT1231" s="154"/>
      <c r="BU1231" s="154"/>
      <c r="BV1231" s="154"/>
    </row>
    <row r="1232" spans="9:74" s="168" customFormat="1">
      <c r="I1232" s="196"/>
      <c r="J1232" s="201"/>
      <c r="L1232" s="170"/>
      <c r="M1232" s="171"/>
      <c r="N1232" s="171"/>
      <c r="O1232" s="171"/>
      <c r="P1232" s="172"/>
      <c r="Q1232" s="172"/>
      <c r="R1232" s="174"/>
      <c r="S1232" s="173"/>
      <c r="T1232" s="173"/>
      <c r="U1232" s="174"/>
      <c r="V1232" s="171"/>
      <c r="W1232" s="174"/>
      <c r="X1232" s="201"/>
      <c r="Y1232" s="153"/>
      <c r="Z1232" s="153"/>
      <c r="AA1232" s="153"/>
      <c r="AB1232" s="153"/>
      <c r="AC1232" s="153"/>
      <c r="AD1232" s="153"/>
      <c r="AE1232" s="153"/>
      <c r="AF1232" s="153"/>
      <c r="AG1232" s="153"/>
      <c r="AH1232" s="153"/>
      <c r="AI1232" s="153"/>
      <c r="AJ1232" s="153"/>
      <c r="AK1232" s="153"/>
      <c r="AL1232" s="153"/>
      <c r="AM1232" s="153"/>
      <c r="AN1232" s="153"/>
      <c r="AO1232" s="153"/>
      <c r="AP1232" s="153"/>
      <c r="AQ1232" s="153"/>
      <c r="AR1232" s="153"/>
      <c r="AS1232" s="153"/>
      <c r="AT1232" s="153"/>
      <c r="AU1232" s="153"/>
      <c r="AV1232" s="153"/>
      <c r="AW1232" s="153"/>
      <c r="AX1232" s="153"/>
      <c r="AY1232" s="153"/>
      <c r="AZ1232" s="153"/>
      <c r="BA1232" s="153"/>
      <c r="BB1232" s="153"/>
      <c r="BC1232" s="153"/>
      <c r="BD1232" s="153"/>
      <c r="BE1232" s="153"/>
      <c r="BF1232" s="153"/>
      <c r="BG1232" s="153"/>
      <c r="BH1232" s="153"/>
      <c r="BI1232" s="153"/>
      <c r="BJ1232" s="153"/>
      <c r="BK1232" s="153"/>
      <c r="BL1232" s="153"/>
      <c r="BM1232" s="154"/>
      <c r="BN1232" s="154"/>
      <c r="BO1232" s="154"/>
      <c r="BP1232" s="154"/>
      <c r="BQ1232" s="154"/>
      <c r="BR1232" s="154"/>
      <c r="BS1232" s="154"/>
      <c r="BT1232" s="154"/>
      <c r="BU1232" s="154"/>
      <c r="BV1232" s="154"/>
    </row>
    <row r="1233" spans="9:74" s="168" customFormat="1">
      <c r="I1233" s="196"/>
      <c r="J1233" s="201"/>
      <c r="L1233" s="170"/>
      <c r="M1233" s="171"/>
      <c r="N1233" s="171"/>
      <c r="O1233" s="171"/>
      <c r="P1233" s="172"/>
      <c r="Q1233" s="172"/>
      <c r="R1233" s="174"/>
      <c r="S1233" s="173"/>
      <c r="T1233" s="173"/>
      <c r="U1233" s="174"/>
      <c r="V1233" s="171"/>
      <c r="W1233" s="174"/>
      <c r="X1233" s="201"/>
      <c r="Y1233" s="153"/>
      <c r="Z1233" s="153"/>
      <c r="AA1233" s="153"/>
      <c r="AB1233" s="153"/>
      <c r="AC1233" s="153"/>
      <c r="AD1233" s="153"/>
      <c r="AE1233" s="153"/>
      <c r="AF1233" s="153"/>
      <c r="AG1233" s="153"/>
      <c r="AH1233" s="153"/>
      <c r="AI1233" s="153"/>
      <c r="AJ1233" s="153"/>
      <c r="AK1233" s="153"/>
      <c r="AL1233" s="153"/>
      <c r="AM1233" s="153"/>
      <c r="AN1233" s="153"/>
      <c r="AO1233" s="153"/>
      <c r="AP1233" s="153"/>
      <c r="AQ1233" s="153"/>
      <c r="AR1233" s="153"/>
      <c r="AS1233" s="153"/>
      <c r="AT1233" s="153"/>
      <c r="AU1233" s="153"/>
      <c r="AV1233" s="153"/>
      <c r="AW1233" s="153"/>
      <c r="AX1233" s="153"/>
      <c r="AY1233" s="153"/>
      <c r="AZ1233" s="153"/>
      <c r="BA1233" s="153"/>
      <c r="BB1233" s="153"/>
      <c r="BC1233" s="153"/>
      <c r="BD1233" s="153"/>
      <c r="BE1233" s="153"/>
      <c r="BF1233" s="153"/>
      <c r="BG1233" s="153"/>
      <c r="BH1233" s="153"/>
      <c r="BI1233" s="153"/>
      <c r="BJ1233" s="153"/>
      <c r="BK1233" s="153"/>
      <c r="BL1233" s="153"/>
      <c r="BM1233" s="154"/>
      <c r="BN1233" s="154"/>
      <c r="BO1233" s="154"/>
      <c r="BP1233" s="154"/>
      <c r="BQ1233" s="154"/>
      <c r="BR1233" s="154"/>
      <c r="BS1233" s="154"/>
      <c r="BT1233" s="154"/>
      <c r="BU1233" s="154"/>
      <c r="BV1233" s="154"/>
    </row>
    <row r="1234" spans="9:74" s="168" customFormat="1">
      <c r="I1234" s="196"/>
      <c r="J1234" s="201"/>
      <c r="L1234" s="170"/>
      <c r="M1234" s="171"/>
      <c r="N1234" s="171"/>
      <c r="O1234" s="171"/>
      <c r="P1234" s="172"/>
      <c r="Q1234" s="172"/>
      <c r="R1234" s="174"/>
      <c r="S1234" s="173"/>
      <c r="T1234" s="173"/>
      <c r="U1234" s="174"/>
      <c r="V1234" s="171"/>
      <c r="W1234" s="174"/>
      <c r="X1234" s="201"/>
      <c r="Y1234" s="153"/>
      <c r="Z1234" s="153"/>
      <c r="AA1234" s="153"/>
      <c r="AB1234" s="153"/>
      <c r="AC1234" s="153"/>
      <c r="AD1234" s="153"/>
      <c r="AE1234" s="153"/>
      <c r="AF1234" s="153"/>
      <c r="AG1234" s="153"/>
      <c r="AH1234" s="153"/>
      <c r="AI1234" s="153"/>
      <c r="AJ1234" s="153"/>
      <c r="AK1234" s="153"/>
      <c r="AL1234" s="153"/>
      <c r="AM1234" s="153"/>
      <c r="AN1234" s="153"/>
      <c r="AO1234" s="153"/>
      <c r="AP1234" s="153"/>
      <c r="AQ1234" s="153"/>
      <c r="AR1234" s="153"/>
      <c r="AS1234" s="153"/>
      <c r="AT1234" s="153"/>
      <c r="AU1234" s="153"/>
      <c r="AV1234" s="153"/>
      <c r="AW1234" s="153"/>
      <c r="AX1234" s="153"/>
      <c r="AY1234" s="153"/>
      <c r="AZ1234" s="153"/>
      <c r="BA1234" s="153"/>
      <c r="BB1234" s="153"/>
      <c r="BC1234" s="153"/>
      <c r="BD1234" s="153"/>
      <c r="BE1234" s="153"/>
      <c r="BF1234" s="153"/>
      <c r="BG1234" s="153"/>
      <c r="BH1234" s="153"/>
      <c r="BI1234" s="153"/>
      <c r="BJ1234" s="153"/>
      <c r="BK1234" s="153"/>
      <c r="BL1234" s="153"/>
      <c r="BM1234" s="154"/>
      <c r="BN1234" s="154"/>
      <c r="BO1234" s="154"/>
      <c r="BP1234" s="154"/>
      <c r="BQ1234" s="154"/>
      <c r="BR1234" s="154"/>
      <c r="BS1234" s="154"/>
      <c r="BT1234" s="154"/>
      <c r="BU1234" s="154"/>
      <c r="BV1234" s="154"/>
    </row>
    <row r="1235" spans="9:74" s="168" customFormat="1">
      <c r="I1235" s="196"/>
      <c r="J1235" s="201"/>
      <c r="L1235" s="170"/>
      <c r="M1235" s="171"/>
      <c r="N1235" s="171"/>
      <c r="O1235" s="171"/>
      <c r="P1235" s="172"/>
      <c r="Q1235" s="172"/>
      <c r="R1235" s="174"/>
      <c r="S1235" s="173"/>
      <c r="T1235" s="173"/>
      <c r="U1235" s="174"/>
      <c r="V1235" s="171"/>
      <c r="W1235" s="174"/>
      <c r="X1235" s="201"/>
      <c r="Y1235" s="153"/>
      <c r="Z1235" s="153"/>
      <c r="AA1235" s="153"/>
      <c r="AB1235" s="153"/>
      <c r="AC1235" s="153"/>
      <c r="AD1235" s="153"/>
      <c r="AE1235" s="153"/>
      <c r="AF1235" s="153"/>
      <c r="AG1235" s="153"/>
      <c r="AH1235" s="153"/>
      <c r="AI1235" s="153"/>
      <c r="AJ1235" s="153"/>
      <c r="AK1235" s="153"/>
      <c r="AL1235" s="153"/>
      <c r="AM1235" s="153"/>
      <c r="AN1235" s="153"/>
      <c r="AO1235" s="153"/>
      <c r="AP1235" s="153"/>
      <c r="AQ1235" s="153"/>
      <c r="AR1235" s="153"/>
      <c r="AS1235" s="153"/>
      <c r="AT1235" s="153"/>
      <c r="AU1235" s="153"/>
      <c r="AV1235" s="153"/>
      <c r="AW1235" s="153"/>
      <c r="AX1235" s="153"/>
      <c r="AY1235" s="153"/>
      <c r="AZ1235" s="153"/>
      <c r="BA1235" s="153"/>
      <c r="BB1235" s="153"/>
      <c r="BC1235" s="153"/>
      <c r="BD1235" s="153"/>
      <c r="BE1235" s="153"/>
      <c r="BF1235" s="153"/>
      <c r="BG1235" s="153"/>
      <c r="BH1235" s="153"/>
      <c r="BI1235" s="153"/>
      <c r="BJ1235" s="153"/>
      <c r="BK1235" s="153"/>
      <c r="BL1235" s="153"/>
      <c r="BM1235" s="154"/>
      <c r="BN1235" s="154"/>
      <c r="BO1235" s="154"/>
      <c r="BP1235" s="154"/>
      <c r="BQ1235" s="154"/>
      <c r="BR1235" s="154"/>
      <c r="BS1235" s="154"/>
      <c r="BT1235" s="154"/>
      <c r="BU1235" s="154"/>
      <c r="BV1235" s="154"/>
    </row>
    <row r="1236" spans="9:74" s="168" customFormat="1">
      <c r="I1236" s="196"/>
      <c r="J1236" s="201"/>
      <c r="L1236" s="170"/>
      <c r="M1236" s="171"/>
      <c r="N1236" s="171"/>
      <c r="O1236" s="171"/>
      <c r="P1236" s="172"/>
      <c r="Q1236" s="172"/>
      <c r="R1236" s="174"/>
      <c r="S1236" s="173"/>
      <c r="T1236" s="173"/>
      <c r="U1236" s="174"/>
      <c r="V1236" s="171"/>
      <c r="W1236" s="174"/>
      <c r="X1236" s="201"/>
      <c r="Y1236" s="153"/>
      <c r="Z1236" s="153"/>
      <c r="AA1236" s="153"/>
      <c r="AB1236" s="153"/>
      <c r="AC1236" s="153"/>
      <c r="AD1236" s="153"/>
      <c r="AE1236" s="153"/>
      <c r="AF1236" s="153"/>
      <c r="AG1236" s="153"/>
      <c r="AH1236" s="153"/>
      <c r="AI1236" s="153"/>
      <c r="AJ1236" s="153"/>
      <c r="AK1236" s="153"/>
      <c r="AL1236" s="153"/>
      <c r="AM1236" s="153"/>
      <c r="AN1236" s="153"/>
      <c r="AO1236" s="153"/>
      <c r="AP1236" s="153"/>
      <c r="AQ1236" s="153"/>
      <c r="AR1236" s="153"/>
      <c r="AS1236" s="153"/>
      <c r="AT1236" s="153"/>
      <c r="AU1236" s="153"/>
      <c r="AV1236" s="153"/>
      <c r="AW1236" s="153"/>
      <c r="AX1236" s="153"/>
      <c r="AY1236" s="153"/>
      <c r="AZ1236" s="153"/>
      <c r="BA1236" s="153"/>
      <c r="BB1236" s="153"/>
      <c r="BC1236" s="153"/>
      <c r="BD1236" s="153"/>
      <c r="BE1236" s="153"/>
      <c r="BF1236" s="153"/>
      <c r="BG1236" s="153"/>
      <c r="BH1236" s="153"/>
      <c r="BI1236" s="153"/>
      <c r="BJ1236" s="153"/>
      <c r="BK1236" s="153"/>
      <c r="BL1236" s="153"/>
      <c r="BM1236" s="154"/>
      <c r="BN1236" s="154"/>
      <c r="BO1236" s="154"/>
      <c r="BP1236" s="154"/>
      <c r="BQ1236" s="154"/>
      <c r="BR1236" s="154"/>
      <c r="BS1236" s="154"/>
      <c r="BT1236" s="154"/>
      <c r="BU1236" s="154"/>
      <c r="BV1236" s="154"/>
    </row>
    <row r="1237" spans="9:74" s="168" customFormat="1">
      <c r="I1237" s="196"/>
      <c r="J1237" s="201"/>
      <c r="L1237" s="170"/>
      <c r="M1237" s="171"/>
      <c r="N1237" s="171"/>
      <c r="O1237" s="171"/>
      <c r="P1237" s="172"/>
      <c r="Q1237" s="172"/>
      <c r="R1237" s="174"/>
      <c r="S1237" s="173"/>
      <c r="T1237" s="173"/>
      <c r="U1237" s="174"/>
      <c r="V1237" s="171"/>
      <c r="W1237" s="174"/>
      <c r="X1237" s="201"/>
      <c r="Y1237" s="153"/>
      <c r="Z1237" s="153"/>
      <c r="AA1237" s="153"/>
      <c r="AB1237" s="153"/>
      <c r="AC1237" s="153"/>
      <c r="AD1237" s="153"/>
      <c r="AE1237" s="153"/>
      <c r="AF1237" s="153"/>
      <c r="AG1237" s="153"/>
      <c r="AH1237" s="153"/>
      <c r="AI1237" s="153"/>
      <c r="AJ1237" s="153"/>
      <c r="AK1237" s="153"/>
      <c r="AL1237" s="153"/>
      <c r="AM1237" s="153"/>
      <c r="AN1237" s="153"/>
      <c r="AO1237" s="153"/>
      <c r="AP1237" s="153"/>
      <c r="AQ1237" s="153"/>
      <c r="AR1237" s="153"/>
      <c r="AS1237" s="153"/>
      <c r="AT1237" s="153"/>
      <c r="AU1237" s="153"/>
      <c r="AV1237" s="153"/>
      <c r="AW1237" s="153"/>
      <c r="AX1237" s="153"/>
      <c r="AY1237" s="153"/>
      <c r="AZ1237" s="153"/>
      <c r="BA1237" s="153"/>
      <c r="BB1237" s="153"/>
      <c r="BC1237" s="153"/>
      <c r="BD1237" s="153"/>
      <c r="BE1237" s="153"/>
      <c r="BF1237" s="153"/>
      <c r="BG1237" s="153"/>
      <c r="BH1237" s="153"/>
      <c r="BI1237" s="153"/>
      <c r="BJ1237" s="153"/>
      <c r="BK1237" s="153"/>
      <c r="BL1237" s="153"/>
      <c r="BM1237" s="154"/>
      <c r="BN1237" s="154"/>
      <c r="BO1237" s="154"/>
      <c r="BP1237" s="154"/>
      <c r="BQ1237" s="154"/>
      <c r="BR1237" s="154"/>
      <c r="BS1237" s="154"/>
      <c r="BT1237" s="154"/>
      <c r="BU1237" s="154"/>
      <c r="BV1237" s="154"/>
    </row>
    <row r="1238" spans="9:74" s="168" customFormat="1">
      <c r="I1238" s="196"/>
      <c r="J1238" s="201"/>
      <c r="L1238" s="170"/>
      <c r="M1238" s="171"/>
      <c r="N1238" s="171"/>
      <c r="O1238" s="171"/>
      <c r="P1238" s="172"/>
      <c r="Q1238" s="172"/>
      <c r="R1238" s="174"/>
      <c r="S1238" s="173"/>
      <c r="T1238" s="173"/>
      <c r="U1238" s="174"/>
      <c r="V1238" s="171"/>
      <c r="W1238" s="174"/>
      <c r="X1238" s="201"/>
      <c r="Y1238" s="153"/>
      <c r="Z1238" s="153"/>
      <c r="AA1238" s="153"/>
      <c r="AB1238" s="153"/>
      <c r="AC1238" s="153"/>
      <c r="AD1238" s="153"/>
      <c r="AE1238" s="153"/>
      <c r="AF1238" s="153"/>
      <c r="AG1238" s="153"/>
      <c r="AH1238" s="153"/>
      <c r="AI1238" s="153"/>
      <c r="AJ1238" s="153"/>
      <c r="AK1238" s="153"/>
      <c r="AL1238" s="153"/>
      <c r="AM1238" s="153"/>
      <c r="AN1238" s="153"/>
      <c r="AO1238" s="153"/>
      <c r="AP1238" s="153"/>
      <c r="AQ1238" s="153"/>
      <c r="AR1238" s="153"/>
      <c r="AS1238" s="153"/>
      <c r="AT1238" s="153"/>
      <c r="AU1238" s="153"/>
      <c r="AV1238" s="153"/>
      <c r="AW1238" s="153"/>
      <c r="AX1238" s="153"/>
      <c r="AY1238" s="153"/>
      <c r="AZ1238" s="153"/>
      <c r="BA1238" s="153"/>
      <c r="BB1238" s="153"/>
      <c r="BC1238" s="153"/>
      <c r="BD1238" s="153"/>
      <c r="BE1238" s="153"/>
      <c r="BF1238" s="153"/>
      <c r="BG1238" s="153"/>
      <c r="BH1238" s="153"/>
      <c r="BI1238" s="153"/>
      <c r="BJ1238" s="153"/>
      <c r="BK1238" s="153"/>
      <c r="BL1238" s="153"/>
      <c r="BM1238" s="154"/>
      <c r="BN1238" s="154"/>
      <c r="BO1238" s="154"/>
      <c r="BP1238" s="154"/>
      <c r="BQ1238" s="154"/>
      <c r="BR1238" s="154"/>
      <c r="BS1238" s="154"/>
      <c r="BT1238" s="154"/>
      <c r="BU1238" s="154"/>
      <c r="BV1238" s="154"/>
    </row>
    <row r="1239" spans="9:74" s="168" customFormat="1">
      <c r="I1239" s="196"/>
      <c r="J1239" s="201"/>
      <c r="L1239" s="170"/>
      <c r="M1239" s="171"/>
      <c r="N1239" s="171"/>
      <c r="O1239" s="171"/>
      <c r="P1239" s="172"/>
      <c r="Q1239" s="172"/>
      <c r="R1239" s="174"/>
      <c r="S1239" s="173"/>
      <c r="T1239" s="173"/>
      <c r="U1239" s="174"/>
      <c r="V1239" s="171"/>
      <c r="W1239" s="174"/>
      <c r="X1239" s="201"/>
      <c r="Y1239" s="153"/>
      <c r="Z1239" s="153"/>
      <c r="AA1239" s="153"/>
      <c r="AB1239" s="153"/>
      <c r="AC1239" s="153"/>
      <c r="AD1239" s="153"/>
      <c r="AE1239" s="153"/>
      <c r="AF1239" s="153"/>
      <c r="AG1239" s="153"/>
      <c r="AH1239" s="153"/>
      <c r="AI1239" s="153"/>
      <c r="AJ1239" s="153"/>
      <c r="AK1239" s="153"/>
      <c r="AL1239" s="153"/>
      <c r="AM1239" s="153"/>
      <c r="AN1239" s="153"/>
      <c r="AO1239" s="153"/>
      <c r="AP1239" s="153"/>
      <c r="AQ1239" s="153"/>
      <c r="AR1239" s="153"/>
      <c r="AS1239" s="153"/>
      <c r="AT1239" s="153"/>
      <c r="AU1239" s="153"/>
      <c r="AV1239" s="153"/>
      <c r="AW1239" s="153"/>
      <c r="AX1239" s="153"/>
      <c r="AY1239" s="153"/>
      <c r="AZ1239" s="153"/>
      <c r="BA1239" s="153"/>
      <c r="BB1239" s="153"/>
      <c r="BC1239" s="153"/>
      <c r="BD1239" s="153"/>
      <c r="BE1239" s="153"/>
      <c r="BF1239" s="153"/>
      <c r="BG1239" s="153"/>
      <c r="BH1239" s="153"/>
      <c r="BI1239" s="153"/>
      <c r="BJ1239" s="153"/>
      <c r="BK1239" s="153"/>
      <c r="BL1239" s="153"/>
      <c r="BM1239" s="154"/>
      <c r="BN1239" s="154"/>
      <c r="BO1239" s="154"/>
      <c r="BP1239" s="154"/>
      <c r="BQ1239" s="154"/>
      <c r="BR1239" s="154"/>
      <c r="BS1239" s="154"/>
      <c r="BT1239" s="154"/>
      <c r="BU1239" s="154"/>
      <c r="BV1239" s="154"/>
    </row>
    <row r="1240" spans="9:74" s="168" customFormat="1">
      <c r="I1240" s="196"/>
      <c r="J1240" s="201"/>
      <c r="L1240" s="170"/>
      <c r="M1240" s="171"/>
      <c r="N1240" s="171"/>
      <c r="O1240" s="171"/>
      <c r="P1240" s="172"/>
      <c r="Q1240" s="172"/>
      <c r="R1240" s="174"/>
      <c r="S1240" s="173"/>
      <c r="T1240" s="173"/>
      <c r="U1240" s="174"/>
      <c r="V1240" s="171"/>
      <c r="W1240" s="174"/>
      <c r="X1240" s="201"/>
      <c r="Y1240" s="153"/>
      <c r="Z1240" s="153"/>
      <c r="AA1240" s="153"/>
      <c r="AB1240" s="153"/>
      <c r="AC1240" s="153"/>
      <c r="AD1240" s="153"/>
      <c r="AE1240" s="153"/>
      <c r="AF1240" s="153"/>
      <c r="AG1240" s="153"/>
      <c r="AH1240" s="153"/>
      <c r="AI1240" s="153"/>
      <c r="AJ1240" s="153"/>
      <c r="AK1240" s="153"/>
      <c r="AL1240" s="153"/>
      <c r="AM1240" s="153"/>
      <c r="AN1240" s="153"/>
      <c r="AO1240" s="153"/>
      <c r="AP1240" s="153"/>
      <c r="AQ1240" s="153"/>
      <c r="AR1240" s="153"/>
      <c r="AS1240" s="153"/>
      <c r="AT1240" s="153"/>
      <c r="AU1240" s="153"/>
      <c r="AV1240" s="153"/>
      <c r="AW1240" s="153"/>
      <c r="AX1240" s="153"/>
      <c r="AY1240" s="153"/>
      <c r="AZ1240" s="153"/>
      <c r="BA1240" s="153"/>
      <c r="BB1240" s="153"/>
      <c r="BC1240" s="153"/>
      <c r="BD1240" s="153"/>
      <c r="BE1240" s="153"/>
      <c r="BF1240" s="153"/>
      <c r="BG1240" s="153"/>
      <c r="BH1240" s="153"/>
      <c r="BI1240" s="153"/>
      <c r="BJ1240" s="153"/>
      <c r="BK1240" s="153"/>
      <c r="BL1240" s="153"/>
      <c r="BM1240" s="154"/>
      <c r="BN1240" s="154"/>
      <c r="BO1240" s="154"/>
      <c r="BP1240" s="154"/>
      <c r="BQ1240" s="154"/>
      <c r="BR1240" s="154"/>
      <c r="BS1240" s="154"/>
      <c r="BT1240" s="154"/>
      <c r="BU1240" s="154"/>
      <c r="BV1240" s="154"/>
    </row>
    <row r="1241" spans="9:74" s="168" customFormat="1">
      <c r="I1241" s="196"/>
      <c r="J1241" s="201"/>
      <c r="L1241" s="170"/>
      <c r="M1241" s="171"/>
      <c r="N1241" s="171"/>
      <c r="O1241" s="171"/>
      <c r="P1241" s="172"/>
      <c r="Q1241" s="172"/>
      <c r="R1241" s="174"/>
      <c r="S1241" s="173"/>
      <c r="T1241" s="173"/>
      <c r="U1241" s="174"/>
      <c r="V1241" s="171"/>
      <c r="W1241" s="174"/>
      <c r="X1241" s="201"/>
      <c r="Y1241" s="153"/>
      <c r="Z1241" s="153"/>
      <c r="AA1241" s="153"/>
      <c r="AB1241" s="153"/>
      <c r="AC1241" s="153"/>
      <c r="AD1241" s="153"/>
      <c r="AE1241" s="153"/>
      <c r="AF1241" s="153"/>
      <c r="AG1241" s="153"/>
      <c r="AH1241" s="153"/>
      <c r="AI1241" s="153"/>
      <c r="AJ1241" s="153"/>
      <c r="AK1241" s="153"/>
      <c r="AL1241" s="153"/>
      <c r="AM1241" s="153"/>
      <c r="AN1241" s="153"/>
      <c r="AO1241" s="153"/>
      <c r="AP1241" s="153"/>
      <c r="AQ1241" s="153"/>
      <c r="AR1241" s="153"/>
      <c r="AS1241" s="153"/>
      <c r="AT1241" s="153"/>
      <c r="AU1241" s="153"/>
      <c r="AV1241" s="153"/>
      <c r="AW1241" s="153"/>
      <c r="AX1241" s="153"/>
      <c r="AY1241" s="153"/>
      <c r="AZ1241" s="153"/>
      <c r="BA1241" s="153"/>
      <c r="BB1241" s="153"/>
      <c r="BC1241" s="153"/>
      <c r="BD1241" s="153"/>
      <c r="BE1241" s="153"/>
      <c r="BF1241" s="153"/>
      <c r="BG1241" s="153"/>
      <c r="BH1241" s="153"/>
      <c r="BI1241" s="153"/>
      <c r="BJ1241" s="153"/>
      <c r="BK1241" s="153"/>
      <c r="BL1241" s="153"/>
      <c r="BM1241" s="154"/>
      <c r="BN1241" s="154"/>
      <c r="BO1241" s="154"/>
      <c r="BP1241" s="154"/>
      <c r="BQ1241" s="154"/>
      <c r="BR1241" s="154"/>
      <c r="BS1241" s="154"/>
      <c r="BT1241" s="154"/>
      <c r="BU1241" s="154"/>
      <c r="BV1241" s="154"/>
    </row>
    <row r="1242" spans="9:74" s="168" customFormat="1">
      <c r="I1242" s="196"/>
      <c r="J1242" s="201"/>
      <c r="L1242" s="170"/>
      <c r="M1242" s="171"/>
      <c r="N1242" s="171"/>
      <c r="O1242" s="171"/>
      <c r="P1242" s="172"/>
      <c r="Q1242" s="172"/>
      <c r="R1242" s="174"/>
      <c r="S1242" s="173"/>
      <c r="T1242" s="173"/>
      <c r="U1242" s="174"/>
      <c r="V1242" s="171"/>
      <c r="W1242" s="174"/>
      <c r="X1242" s="201"/>
      <c r="Y1242" s="153"/>
      <c r="Z1242" s="153"/>
      <c r="AA1242" s="153"/>
      <c r="AB1242" s="153"/>
      <c r="AC1242" s="153"/>
      <c r="AD1242" s="153"/>
      <c r="AE1242" s="153"/>
      <c r="AF1242" s="153"/>
      <c r="AG1242" s="153"/>
      <c r="AH1242" s="153"/>
      <c r="AI1242" s="153"/>
      <c r="AJ1242" s="153"/>
      <c r="AK1242" s="153"/>
      <c r="AL1242" s="153"/>
      <c r="AM1242" s="153"/>
      <c r="AN1242" s="153"/>
      <c r="AO1242" s="153"/>
      <c r="AP1242" s="153"/>
      <c r="AQ1242" s="153"/>
      <c r="AR1242" s="153"/>
      <c r="AS1242" s="153"/>
      <c r="AT1242" s="153"/>
      <c r="AU1242" s="153"/>
      <c r="AV1242" s="153"/>
      <c r="AW1242" s="153"/>
      <c r="AX1242" s="153"/>
      <c r="AY1242" s="153"/>
      <c r="AZ1242" s="153"/>
      <c r="BA1242" s="153"/>
      <c r="BB1242" s="153"/>
      <c r="BC1242" s="153"/>
      <c r="BD1242" s="153"/>
      <c r="BE1242" s="153"/>
      <c r="BF1242" s="153"/>
      <c r="BG1242" s="153"/>
      <c r="BH1242" s="153"/>
      <c r="BI1242" s="153"/>
      <c r="BJ1242" s="153"/>
      <c r="BK1242" s="153"/>
      <c r="BL1242" s="153"/>
      <c r="BM1242" s="154"/>
      <c r="BN1242" s="154"/>
      <c r="BO1242" s="154"/>
      <c r="BP1242" s="154"/>
      <c r="BQ1242" s="154"/>
      <c r="BR1242" s="154"/>
      <c r="BS1242" s="154"/>
      <c r="BT1242" s="154"/>
      <c r="BU1242" s="154"/>
      <c r="BV1242" s="154"/>
    </row>
    <row r="1243" spans="9:74" s="168" customFormat="1">
      <c r="I1243" s="196"/>
      <c r="J1243" s="201"/>
      <c r="L1243" s="170"/>
      <c r="M1243" s="171"/>
      <c r="N1243" s="171"/>
      <c r="O1243" s="171"/>
      <c r="P1243" s="172"/>
      <c r="Q1243" s="172"/>
      <c r="R1243" s="174"/>
      <c r="S1243" s="173"/>
      <c r="T1243" s="173"/>
      <c r="U1243" s="174"/>
      <c r="V1243" s="171"/>
      <c r="W1243" s="174"/>
      <c r="X1243" s="201"/>
      <c r="Y1243" s="153"/>
      <c r="Z1243" s="153"/>
      <c r="AA1243" s="153"/>
      <c r="AB1243" s="153"/>
      <c r="AC1243" s="153"/>
      <c r="AD1243" s="153"/>
      <c r="AE1243" s="153"/>
      <c r="AF1243" s="153"/>
      <c r="AG1243" s="153"/>
      <c r="AH1243" s="153"/>
      <c r="AI1243" s="153"/>
      <c r="AJ1243" s="153"/>
      <c r="AK1243" s="153"/>
      <c r="AL1243" s="153"/>
      <c r="AM1243" s="153"/>
      <c r="AN1243" s="153"/>
      <c r="AO1243" s="153"/>
      <c r="AP1243" s="153"/>
      <c r="AQ1243" s="153"/>
      <c r="AR1243" s="153"/>
      <c r="AS1243" s="153"/>
      <c r="AT1243" s="153"/>
      <c r="AU1243" s="153"/>
      <c r="AV1243" s="153"/>
      <c r="AW1243" s="153"/>
      <c r="AX1243" s="153"/>
      <c r="AY1243" s="153"/>
      <c r="AZ1243" s="153"/>
      <c r="BA1243" s="153"/>
      <c r="BB1243" s="153"/>
      <c r="BC1243" s="153"/>
      <c r="BD1243" s="153"/>
      <c r="BE1243" s="153"/>
      <c r="BF1243" s="153"/>
      <c r="BG1243" s="153"/>
      <c r="BH1243" s="153"/>
      <c r="BI1243" s="153"/>
      <c r="BJ1243" s="153"/>
      <c r="BK1243" s="153"/>
      <c r="BL1243" s="153"/>
      <c r="BM1243" s="154"/>
      <c r="BN1243" s="154"/>
      <c r="BO1243" s="154"/>
      <c r="BP1243" s="154"/>
      <c r="BQ1243" s="154"/>
      <c r="BR1243" s="154"/>
      <c r="BS1243" s="154"/>
      <c r="BT1243" s="154"/>
      <c r="BU1243" s="154"/>
      <c r="BV1243" s="154"/>
    </row>
    <row r="1244" spans="9:74" s="168" customFormat="1">
      <c r="I1244" s="196"/>
      <c r="J1244" s="201"/>
      <c r="L1244" s="170"/>
      <c r="M1244" s="171"/>
      <c r="N1244" s="171"/>
      <c r="O1244" s="171"/>
      <c r="P1244" s="172"/>
      <c r="Q1244" s="172"/>
      <c r="R1244" s="174"/>
      <c r="S1244" s="173"/>
      <c r="T1244" s="173"/>
      <c r="U1244" s="174"/>
      <c r="V1244" s="171"/>
      <c r="W1244" s="174"/>
      <c r="X1244" s="201"/>
      <c r="Y1244" s="153"/>
      <c r="Z1244" s="153"/>
      <c r="AA1244" s="153"/>
      <c r="AB1244" s="153"/>
      <c r="AC1244" s="153"/>
      <c r="AD1244" s="153"/>
      <c r="AE1244" s="153"/>
      <c r="AF1244" s="153"/>
      <c r="AG1244" s="153"/>
      <c r="AH1244" s="153"/>
      <c r="AI1244" s="153"/>
      <c r="AJ1244" s="153"/>
      <c r="AK1244" s="153"/>
      <c r="AL1244" s="153"/>
      <c r="AM1244" s="153"/>
      <c r="AN1244" s="153"/>
      <c r="AO1244" s="153"/>
      <c r="AP1244" s="153"/>
      <c r="AQ1244" s="153"/>
      <c r="AR1244" s="153"/>
      <c r="AS1244" s="153"/>
      <c r="AT1244" s="153"/>
      <c r="AU1244" s="153"/>
      <c r="AV1244" s="153"/>
      <c r="AW1244" s="153"/>
      <c r="AX1244" s="153"/>
      <c r="AY1244" s="153"/>
      <c r="AZ1244" s="153"/>
      <c r="BA1244" s="153"/>
      <c r="BB1244" s="153"/>
      <c r="BC1244" s="153"/>
      <c r="BD1244" s="153"/>
      <c r="BE1244" s="153"/>
      <c r="BF1244" s="153"/>
      <c r="BG1244" s="153"/>
      <c r="BH1244" s="153"/>
      <c r="BI1244" s="153"/>
      <c r="BJ1244" s="153"/>
      <c r="BK1244" s="153"/>
      <c r="BL1244" s="153"/>
      <c r="BM1244" s="154"/>
      <c r="BN1244" s="154"/>
      <c r="BO1244" s="154"/>
      <c r="BP1244" s="154"/>
      <c r="BQ1244" s="154"/>
      <c r="BR1244" s="154"/>
      <c r="BS1244" s="154"/>
      <c r="BT1244" s="154"/>
      <c r="BU1244" s="154"/>
      <c r="BV1244" s="154"/>
    </row>
    <row r="1245" spans="9:74" s="168" customFormat="1">
      <c r="I1245" s="196"/>
      <c r="J1245" s="201"/>
      <c r="L1245" s="170"/>
      <c r="M1245" s="171"/>
      <c r="N1245" s="171"/>
      <c r="O1245" s="171"/>
      <c r="P1245" s="172"/>
      <c r="Q1245" s="172"/>
      <c r="R1245" s="174"/>
      <c r="S1245" s="173"/>
      <c r="T1245" s="173"/>
      <c r="U1245" s="174"/>
      <c r="V1245" s="171"/>
      <c r="W1245" s="174"/>
      <c r="X1245" s="201"/>
      <c r="Y1245" s="153"/>
      <c r="Z1245" s="153"/>
      <c r="AA1245" s="153"/>
      <c r="AB1245" s="153"/>
      <c r="AC1245" s="153"/>
      <c r="AD1245" s="153"/>
      <c r="AE1245" s="153"/>
      <c r="AF1245" s="153"/>
      <c r="AG1245" s="153"/>
      <c r="AH1245" s="153"/>
      <c r="AI1245" s="153"/>
      <c r="AJ1245" s="153"/>
      <c r="AK1245" s="153"/>
      <c r="AL1245" s="153"/>
      <c r="AM1245" s="153"/>
      <c r="AN1245" s="153"/>
      <c r="AO1245" s="153"/>
      <c r="AP1245" s="153"/>
      <c r="AQ1245" s="153"/>
      <c r="AR1245" s="153"/>
      <c r="AS1245" s="153"/>
      <c r="AT1245" s="153"/>
      <c r="AU1245" s="153"/>
      <c r="AV1245" s="153"/>
      <c r="AW1245" s="153"/>
      <c r="AX1245" s="153"/>
      <c r="AY1245" s="153"/>
      <c r="AZ1245" s="153"/>
      <c r="BA1245" s="153"/>
      <c r="BB1245" s="153"/>
      <c r="BC1245" s="153"/>
      <c r="BD1245" s="153"/>
      <c r="BE1245" s="153"/>
      <c r="BF1245" s="153"/>
      <c r="BG1245" s="153"/>
      <c r="BH1245" s="153"/>
      <c r="BI1245" s="153"/>
      <c r="BJ1245" s="153"/>
      <c r="BK1245" s="153"/>
      <c r="BL1245" s="153"/>
      <c r="BM1245" s="154"/>
      <c r="BN1245" s="154"/>
      <c r="BO1245" s="154"/>
      <c r="BP1245" s="154"/>
      <c r="BQ1245" s="154"/>
      <c r="BR1245" s="154"/>
      <c r="BS1245" s="154"/>
      <c r="BT1245" s="154"/>
      <c r="BU1245" s="154"/>
      <c r="BV1245" s="154"/>
    </row>
    <row r="1246" spans="9:74" s="168" customFormat="1">
      <c r="I1246" s="196"/>
      <c r="J1246" s="201"/>
      <c r="L1246" s="170"/>
      <c r="M1246" s="171"/>
      <c r="N1246" s="171"/>
      <c r="O1246" s="171"/>
      <c r="P1246" s="172"/>
      <c r="Q1246" s="172"/>
      <c r="R1246" s="174"/>
      <c r="S1246" s="173"/>
      <c r="T1246" s="173"/>
      <c r="U1246" s="174"/>
      <c r="V1246" s="171"/>
      <c r="W1246" s="174"/>
      <c r="X1246" s="201"/>
      <c r="Y1246" s="153"/>
      <c r="Z1246" s="153"/>
      <c r="AA1246" s="153"/>
      <c r="AB1246" s="153"/>
      <c r="AC1246" s="153"/>
      <c r="AD1246" s="153"/>
      <c r="AE1246" s="153"/>
      <c r="AF1246" s="153"/>
      <c r="AG1246" s="153"/>
      <c r="AH1246" s="153"/>
      <c r="AI1246" s="153"/>
      <c r="AJ1246" s="153"/>
      <c r="AK1246" s="153"/>
      <c r="AL1246" s="153"/>
      <c r="AM1246" s="153"/>
      <c r="AN1246" s="153"/>
      <c r="AO1246" s="153"/>
      <c r="AP1246" s="153"/>
      <c r="AQ1246" s="153"/>
      <c r="AR1246" s="153"/>
      <c r="AS1246" s="153"/>
      <c r="AT1246" s="153"/>
      <c r="AU1246" s="153"/>
      <c r="AV1246" s="153"/>
      <c r="AW1246" s="153"/>
      <c r="AX1246" s="153"/>
      <c r="AY1246" s="153"/>
      <c r="AZ1246" s="153"/>
      <c r="BA1246" s="153"/>
      <c r="BB1246" s="153"/>
      <c r="BC1246" s="153"/>
      <c r="BD1246" s="153"/>
      <c r="BE1246" s="153"/>
      <c r="BF1246" s="153"/>
      <c r="BG1246" s="153"/>
      <c r="BH1246" s="153"/>
      <c r="BI1246" s="153"/>
      <c r="BJ1246" s="153"/>
      <c r="BK1246" s="153"/>
      <c r="BL1246" s="153"/>
      <c r="BM1246" s="154"/>
      <c r="BN1246" s="154"/>
      <c r="BO1246" s="154"/>
      <c r="BP1246" s="154"/>
      <c r="BQ1246" s="154"/>
      <c r="BR1246" s="154"/>
      <c r="BS1246" s="154"/>
      <c r="BT1246" s="154"/>
      <c r="BU1246" s="154"/>
      <c r="BV1246" s="154"/>
    </row>
    <row r="1247" spans="9:74" s="168" customFormat="1">
      <c r="I1247" s="196"/>
      <c r="J1247" s="201"/>
      <c r="L1247" s="170"/>
      <c r="M1247" s="171"/>
      <c r="N1247" s="171"/>
      <c r="O1247" s="171"/>
      <c r="P1247" s="172"/>
      <c r="Q1247" s="172"/>
      <c r="R1247" s="174"/>
      <c r="S1247" s="173"/>
      <c r="T1247" s="173"/>
      <c r="U1247" s="174"/>
      <c r="V1247" s="171"/>
      <c r="W1247" s="174"/>
      <c r="X1247" s="201"/>
      <c r="Y1247" s="153"/>
      <c r="Z1247" s="153"/>
      <c r="AA1247" s="153"/>
      <c r="AB1247" s="153"/>
      <c r="AC1247" s="153"/>
      <c r="AD1247" s="153"/>
      <c r="AE1247" s="153"/>
      <c r="AF1247" s="153"/>
      <c r="AG1247" s="153"/>
      <c r="AH1247" s="153"/>
      <c r="AI1247" s="153"/>
      <c r="AJ1247" s="153"/>
      <c r="AK1247" s="153"/>
      <c r="AL1247" s="153"/>
      <c r="AM1247" s="153"/>
      <c r="AN1247" s="153"/>
      <c r="AO1247" s="153"/>
      <c r="AP1247" s="153"/>
      <c r="AQ1247" s="153"/>
      <c r="AR1247" s="153"/>
      <c r="AS1247" s="153"/>
      <c r="AT1247" s="153"/>
      <c r="AU1247" s="153"/>
      <c r="AV1247" s="153"/>
      <c r="AW1247" s="153"/>
      <c r="AX1247" s="153"/>
      <c r="AY1247" s="153"/>
      <c r="AZ1247" s="153"/>
      <c r="BA1247" s="153"/>
      <c r="BB1247" s="153"/>
      <c r="BC1247" s="153"/>
      <c r="BD1247" s="153"/>
      <c r="BE1247" s="153"/>
      <c r="BF1247" s="153"/>
      <c r="BG1247" s="153"/>
      <c r="BH1247" s="153"/>
      <c r="BI1247" s="153"/>
      <c r="BJ1247" s="153"/>
      <c r="BK1247" s="153"/>
      <c r="BL1247" s="153"/>
      <c r="BM1247" s="154"/>
      <c r="BN1247" s="154"/>
      <c r="BO1247" s="154"/>
      <c r="BP1247" s="154"/>
      <c r="BQ1247" s="154"/>
      <c r="BR1247" s="154"/>
      <c r="BS1247" s="154"/>
      <c r="BT1247" s="154"/>
      <c r="BU1247" s="154"/>
      <c r="BV1247" s="154"/>
    </row>
    <row r="1248" spans="9:74" s="168" customFormat="1">
      <c r="I1248" s="196"/>
      <c r="J1248" s="201"/>
      <c r="L1248" s="170"/>
      <c r="M1248" s="171"/>
      <c r="N1248" s="171"/>
      <c r="O1248" s="171"/>
      <c r="P1248" s="172"/>
      <c r="Q1248" s="172"/>
      <c r="R1248" s="174"/>
      <c r="S1248" s="173"/>
      <c r="T1248" s="173"/>
      <c r="U1248" s="174"/>
      <c r="V1248" s="171"/>
      <c r="W1248" s="174"/>
      <c r="X1248" s="201"/>
      <c r="Y1248" s="153"/>
      <c r="Z1248" s="153"/>
      <c r="AA1248" s="153"/>
      <c r="AB1248" s="153"/>
      <c r="AC1248" s="153"/>
      <c r="AD1248" s="153"/>
      <c r="AE1248" s="153"/>
      <c r="AF1248" s="153"/>
      <c r="AG1248" s="153"/>
      <c r="AH1248" s="153"/>
      <c r="AI1248" s="153"/>
      <c r="AJ1248" s="153"/>
      <c r="AK1248" s="153"/>
      <c r="AL1248" s="153"/>
      <c r="AM1248" s="153"/>
      <c r="AN1248" s="153"/>
      <c r="AO1248" s="153"/>
      <c r="AP1248" s="153"/>
      <c r="AQ1248" s="153"/>
      <c r="AR1248" s="153"/>
      <c r="AS1248" s="153"/>
      <c r="AT1248" s="153"/>
      <c r="AU1248" s="153"/>
      <c r="AV1248" s="153"/>
      <c r="AW1248" s="153"/>
      <c r="AX1248" s="153"/>
      <c r="AY1248" s="153"/>
      <c r="AZ1248" s="153"/>
      <c r="BA1248" s="153"/>
      <c r="BB1248" s="153"/>
      <c r="BC1248" s="153"/>
      <c r="BD1248" s="153"/>
      <c r="BE1248" s="153"/>
      <c r="BF1248" s="153"/>
      <c r="BG1248" s="153"/>
      <c r="BH1248" s="153"/>
      <c r="BI1248" s="153"/>
      <c r="BJ1248" s="153"/>
      <c r="BK1248" s="153"/>
      <c r="BL1248" s="153"/>
      <c r="BM1248" s="154"/>
      <c r="BN1248" s="154"/>
      <c r="BO1248" s="154"/>
      <c r="BP1248" s="154"/>
      <c r="BQ1248" s="154"/>
      <c r="BR1248" s="154"/>
      <c r="BS1248" s="154"/>
      <c r="BT1248" s="154"/>
      <c r="BU1248" s="154"/>
      <c r="BV1248" s="154"/>
    </row>
    <row r="1249" spans="9:74" s="168" customFormat="1">
      <c r="I1249" s="196"/>
      <c r="J1249" s="201"/>
      <c r="L1249" s="170"/>
      <c r="M1249" s="171"/>
      <c r="N1249" s="171"/>
      <c r="O1249" s="171"/>
      <c r="P1249" s="172"/>
      <c r="Q1249" s="172"/>
      <c r="R1249" s="174"/>
      <c r="S1249" s="173"/>
      <c r="T1249" s="173"/>
      <c r="U1249" s="174"/>
      <c r="V1249" s="171"/>
      <c r="W1249" s="174"/>
      <c r="X1249" s="201"/>
      <c r="Y1249" s="153"/>
      <c r="Z1249" s="153"/>
      <c r="AA1249" s="153"/>
      <c r="AB1249" s="153"/>
      <c r="AC1249" s="153"/>
      <c r="AD1249" s="153"/>
      <c r="AE1249" s="153"/>
      <c r="AF1249" s="153"/>
      <c r="AG1249" s="153"/>
      <c r="AH1249" s="153"/>
      <c r="AI1249" s="153"/>
      <c r="AJ1249" s="153"/>
      <c r="AK1249" s="153"/>
      <c r="AL1249" s="153"/>
      <c r="AM1249" s="153"/>
      <c r="AN1249" s="153"/>
      <c r="AO1249" s="153"/>
      <c r="AP1249" s="153"/>
      <c r="AQ1249" s="153"/>
      <c r="AR1249" s="153"/>
      <c r="AS1249" s="153"/>
      <c r="AT1249" s="153"/>
      <c r="AU1249" s="153"/>
      <c r="AV1249" s="153"/>
      <c r="AW1249" s="153"/>
      <c r="AX1249" s="153"/>
      <c r="AY1249" s="153"/>
      <c r="AZ1249" s="153"/>
      <c r="BA1249" s="153"/>
      <c r="BB1249" s="153"/>
      <c r="BC1249" s="153"/>
      <c r="BD1249" s="153"/>
      <c r="BE1249" s="153"/>
      <c r="BF1249" s="153"/>
      <c r="BG1249" s="153"/>
      <c r="BH1249" s="153"/>
      <c r="BI1249" s="153"/>
      <c r="BJ1249" s="153"/>
      <c r="BK1249" s="153"/>
      <c r="BL1249" s="153"/>
      <c r="BM1249" s="154"/>
      <c r="BN1249" s="154"/>
      <c r="BO1249" s="154"/>
      <c r="BP1249" s="154"/>
      <c r="BQ1249" s="154"/>
      <c r="BR1249" s="154"/>
      <c r="BS1249" s="154"/>
      <c r="BT1249" s="154"/>
      <c r="BU1249" s="154"/>
      <c r="BV1249" s="154"/>
    </row>
    <row r="1250" spans="9:74" s="168" customFormat="1">
      <c r="I1250" s="196"/>
      <c r="J1250" s="201"/>
      <c r="L1250" s="170"/>
      <c r="M1250" s="171"/>
      <c r="N1250" s="171"/>
      <c r="O1250" s="171"/>
      <c r="P1250" s="172"/>
      <c r="Q1250" s="172"/>
      <c r="R1250" s="174"/>
      <c r="S1250" s="173"/>
      <c r="T1250" s="173"/>
      <c r="U1250" s="174"/>
      <c r="V1250" s="171"/>
      <c r="W1250" s="174"/>
      <c r="X1250" s="201"/>
      <c r="Y1250" s="153"/>
      <c r="Z1250" s="153"/>
      <c r="AA1250" s="153"/>
      <c r="AB1250" s="153"/>
      <c r="AC1250" s="153"/>
      <c r="AD1250" s="153"/>
      <c r="AE1250" s="153"/>
      <c r="AF1250" s="153"/>
      <c r="AG1250" s="153"/>
      <c r="AH1250" s="153"/>
      <c r="AI1250" s="153"/>
      <c r="AJ1250" s="153"/>
      <c r="AK1250" s="153"/>
      <c r="AL1250" s="153"/>
      <c r="AM1250" s="153"/>
      <c r="AN1250" s="153"/>
      <c r="AO1250" s="153"/>
      <c r="AP1250" s="153"/>
      <c r="AQ1250" s="153"/>
      <c r="AR1250" s="153"/>
      <c r="AS1250" s="153"/>
      <c r="AT1250" s="153"/>
      <c r="AU1250" s="153"/>
      <c r="AV1250" s="153"/>
      <c r="AW1250" s="153"/>
      <c r="AX1250" s="153"/>
      <c r="AY1250" s="153"/>
      <c r="AZ1250" s="153"/>
      <c r="BA1250" s="153"/>
      <c r="BB1250" s="153"/>
      <c r="BC1250" s="153"/>
      <c r="BD1250" s="153"/>
      <c r="BE1250" s="153"/>
      <c r="BF1250" s="153"/>
      <c r="BG1250" s="153"/>
      <c r="BH1250" s="153"/>
      <c r="BI1250" s="153"/>
      <c r="BJ1250" s="153"/>
      <c r="BK1250" s="153"/>
      <c r="BL1250" s="153"/>
      <c r="BM1250" s="154"/>
      <c r="BN1250" s="154"/>
      <c r="BO1250" s="154"/>
      <c r="BP1250" s="154"/>
      <c r="BQ1250" s="154"/>
      <c r="BR1250" s="154"/>
      <c r="BS1250" s="154"/>
      <c r="BT1250" s="154"/>
      <c r="BU1250" s="154"/>
      <c r="BV1250" s="154"/>
    </row>
    <row r="1251" spans="9:74" s="168" customFormat="1">
      <c r="I1251" s="196"/>
      <c r="J1251" s="201"/>
      <c r="L1251" s="170"/>
      <c r="M1251" s="171"/>
      <c r="N1251" s="171"/>
      <c r="O1251" s="171"/>
      <c r="P1251" s="172"/>
      <c r="Q1251" s="172"/>
      <c r="R1251" s="174"/>
      <c r="S1251" s="173"/>
      <c r="T1251" s="173"/>
      <c r="U1251" s="174"/>
      <c r="V1251" s="171"/>
      <c r="W1251" s="174"/>
      <c r="X1251" s="201"/>
      <c r="Y1251" s="153"/>
      <c r="Z1251" s="153"/>
      <c r="AA1251" s="153"/>
      <c r="AB1251" s="153"/>
      <c r="AC1251" s="153"/>
      <c r="AD1251" s="153"/>
      <c r="AE1251" s="153"/>
      <c r="AF1251" s="153"/>
      <c r="AG1251" s="153"/>
      <c r="AH1251" s="153"/>
      <c r="AI1251" s="153"/>
      <c r="AJ1251" s="153"/>
      <c r="AK1251" s="153"/>
      <c r="AL1251" s="153"/>
      <c r="AM1251" s="153"/>
      <c r="AN1251" s="153"/>
      <c r="AO1251" s="153"/>
      <c r="AP1251" s="153"/>
      <c r="AQ1251" s="153"/>
      <c r="AR1251" s="153"/>
      <c r="AS1251" s="153"/>
      <c r="AT1251" s="153"/>
      <c r="AU1251" s="153"/>
      <c r="AV1251" s="153"/>
      <c r="AW1251" s="153"/>
      <c r="AX1251" s="153"/>
      <c r="AY1251" s="153"/>
      <c r="AZ1251" s="153"/>
      <c r="BA1251" s="153"/>
      <c r="BB1251" s="153"/>
      <c r="BC1251" s="153"/>
      <c r="BD1251" s="153"/>
      <c r="BE1251" s="153"/>
      <c r="BF1251" s="153"/>
      <c r="BG1251" s="153"/>
      <c r="BH1251" s="153"/>
      <c r="BI1251" s="153"/>
      <c r="BJ1251" s="153"/>
      <c r="BK1251" s="153"/>
      <c r="BL1251" s="153"/>
      <c r="BM1251" s="154"/>
      <c r="BN1251" s="154"/>
      <c r="BO1251" s="154"/>
      <c r="BP1251" s="154"/>
      <c r="BQ1251" s="154"/>
      <c r="BR1251" s="154"/>
      <c r="BS1251" s="154"/>
      <c r="BT1251" s="154"/>
      <c r="BU1251" s="154"/>
      <c r="BV1251" s="154"/>
    </row>
    <row r="1252" spans="9:74" s="168" customFormat="1">
      <c r="I1252" s="196"/>
      <c r="J1252" s="201"/>
      <c r="L1252" s="170"/>
      <c r="M1252" s="171"/>
      <c r="N1252" s="171"/>
      <c r="O1252" s="171"/>
      <c r="P1252" s="172"/>
      <c r="Q1252" s="172"/>
      <c r="R1252" s="174"/>
      <c r="S1252" s="173"/>
      <c r="T1252" s="173"/>
      <c r="U1252" s="174"/>
      <c r="V1252" s="171"/>
      <c r="W1252" s="174"/>
      <c r="X1252" s="201"/>
      <c r="Y1252" s="153"/>
      <c r="Z1252" s="153"/>
      <c r="AA1252" s="153"/>
      <c r="AB1252" s="153"/>
      <c r="AC1252" s="153"/>
      <c r="AD1252" s="153"/>
      <c r="AE1252" s="153"/>
      <c r="AF1252" s="153"/>
      <c r="AG1252" s="153"/>
      <c r="AH1252" s="153"/>
      <c r="AI1252" s="153"/>
      <c r="AJ1252" s="153"/>
      <c r="AK1252" s="153"/>
      <c r="AL1252" s="153"/>
      <c r="AM1252" s="153"/>
      <c r="AN1252" s="153"/>
      <c r="AO1252" s="153"/>
      <c r="AP1252" s="153"/>
      <c r="AQ1252" s="153"/>
      <c r="AR1252" s="153"/>
      <c r="AS1252" s="153"/>
      <c r="AT1252" s="153"/>
      <c r="AU1252" s="153"/>
      <c r="AV1252" s="153"/>
      <c r="AW1252" s="153"/>
      <c r="AX1252" s="153"/>
      <c r="AY1252" s="153"/>
      <c r="AZ1252" s="153"/>
      <c r="BA1252" s="153"/>
      <c r="BB1252" s="153"/>
      <c r="BC1252" s="153"/>
      <c r="BD1252" s="153"/>
      <c r="BE1252" s="153"/>
      <c r="BF1252" s="153"/>
      <c r="BG1252" s="153"/>
      <c r="BH1252" s="153"/>
      <c r="BI1252" s="153"/>
      <c r="BJ1252" s="153"/>
      <c r="BK1252" s="153"/>
      <c r="BL1252" s="153"/>
      <c r="BM1252" s="154"/>
      <c r="BN1252" s="154"/>
      <c r="BO1252" s="154"/>
      <c r="BP1252" s="154"/>
      <c r="BQ1252" s="154"/>
      <c r="BR1252" s="154"/>
      <c r="BS1252" s="154"/>
      <c r="BT1252" s="154"/>
      <c r="BU1252" s="154"/>
      <c r="BV1252" s="154"/>
    </row>
    <row r="1253" spans="9:74" s="168" customFormat="1">
      <c r="I1253" s="196"/>
      <c r="J1253" s="201"/>
      <c r="L1253" s="170"/>
      <c r="M1253" s="171"/>
      <c r="N1253" s="171"/>
      <c r="O1253" s="171"/>
      <c r="P1253" s="172"/>
      <c r="Q1253" s="172"/>
      <c r="R1253" s="174"/>
      <c r="S1253" s="173"/>
      <c r="T1253" s="173"/>
      <c r="U1253" s="174"/>
      <c r="V1253" s="171"/>
      <c r="W1253" s="174"/>
      <c r="X1253" s="201"/>
      <c r="Y1253" s="153"/>
      <c r="Z1253" s="153"/>
      <c r="AA1253" s="153"/>
      <c r="AB1253" s="153"/>
      <c r="AC1253" s="153"/>
      <c r="AD1253" s="153"/>
      <c r="AE1253" s="153"/>
      <c r="AF1253" s="153"/>
      <c r="AG1253" s="153"/>
      <c r="AH1253" s="153"/>
      <c r="AI1253" s="153"/>
      <c r="AJ1253" s="153"/>
      <c r="AK1253" s="153"/>
      <c r="AL1253" s="153"/>
      <c r="AM1253" s="153"/>
      <c r="AN1253" s="153"/>
      <c r="AO1253" s="153"/>
      <c r="AP1253" s="153"/>
      <c r="AQ1253" s="153"/>
      <c r="AR1253" s="153"/>
      <c r="AS1253" s="153"/>
      <c r="AT1253" s="153"/>
      <c r="AU1253" s="153"/>
      <c r="AV1253" s="153"/>
      <c r="AW1253" s="153"/>
      <c r="AX1253" s="153"/>
      <c r="AY1253" s="153"/>
      <c r="AZ1253" s="153"/>
      <c r="BA1253" s="153"/>
      <c r="BB1253" s="153"/>
      <c r="BC1253" s="153"/>
      <c r="BD1253" s="153"/>
      <c r="BE1253" s="153"/>
      <c r="BF1253" s="153"/>
      <c r="BG1253" s="153"/>
      <c r="BH1253" s="153"/>
      <c r="BI1253" s="153"/>
      <c r="BJ1253" s="153"/>
      <c r="BK1253" s="153"/>
      <c r="BL1253" s="153"/>
      <c r="BM1253" s="154"/>
      <c r="BN1253" s="154"/>
      <c r="BO1253" s="154"/>
      <c r="BP1253" s="154"/>
      <c r="BQ1253" s="154"/>
      <c r="BR1253" s="154"/>
      <c r="BS1253" s="154"/>
      <c r="BT1253" s="154"/>
      <c r="BU1253" s="154"/>
      <c r="BV1253" s="154"/>
    </row>
    <row r="1254" spans="9:74" s="168" customFormat="1">
      <c r="I1254" s="196"/>
      <c r="J1254" s="201"/>
      <c r="L1254" s="170"/>
      <c r="M1254" s="171"/>
      <c r="N1254" s="171"/>
      <c r="O1254" s="171"/>
      <c r="P1254" s="172"/>
      <c r="Q1254" s="172"/>
      <c r="R1254" s="174"/>
      <c r="S1254" s="173"/>
      <c r="T1254" s="173"/>
      <c r="U1254" s="174"/>
      <c r="V1254" s="171"/>
      <c r="W1254" s="174"/>
      <c r="X1254" s="201"/>
      <c r="Y1254" s="153"/>
      <c r="Z1254" s="153"/>
      <c r="AA1254" s="153"/>
      <c r="AB1254" s="153"/>
      <c r="AC1254" s="153"/>
      <c r="AD1254" s="153"/>
      <c r="AE1254" s="153"/>
      <c r="AF1254" s="153"/>
      <c r="AG1254" s="153"/>
      <c r="AH1254" s="153"/>
      <c r="AI1254" s="153"/>
      <c r="AJ1254" s="153"/>
      <c r="AK1254" s="153"/>
      <c r="AL1254" s="153"/>
      <c r="AM1254" s="153"/>
      <c r="AN1254" s="153"/>
      <c r="AO1254" s="153"/>
      <c r="AP1254" s="153"/>
      <c r="AQ1254" s="153"/>
      <c r="AR1254" s="153"/>
      <c r="AS1254" s="153"/>
      <c r="AT1254" s="153"/>
      <c r="AU1254" s="153"/>
      <c r="AV1254" s="153"/>
      <c r="AW1254" s="153"/>
      <c r="AX1254" s="153"/>
      <c r="AY1254" s="153"/>
      <c r="AZ1254" s="153"/>
      <c r="BA1254" s="153"/>
      <c r="BB1254" s="153"/>
      <c r="BC1254" s="153"/>
      <c r="BD1254" s="153"/>
      <c r="BE1254" s="153"/>
      <c r="BF1254" s="153"/>
      <c r="BG1254" s="153"/>
      <c r="BH1254" s="153"/>
      <c r="BI1254" s="153"/>
      <c r="BJ1254" s="153"/>
      <c r="BK1254" s="153"/>
      <c r="BL1254" s="153"/>
      <c r="BM1254" s="154"/>
      <c r="BN1254" s="154"/>
      <c r="BO1254" s="154"/>
      <c r="BP1254" s="154"/>
      <c r="BQ1254" s="154"/>
      <c r="BR1254" s="154"/>
      <c r="BS1254" s="154"/>
      <c r="BT1254" s="154"/>
      <c r="BU1254" s="154"/>
      <c r="BV1254" s="154"/>
    </row>
    <row r="1255" spans="9:74" s="168" customFormat="1">
      <c r="I1255" s="196"/>
      <c r="J1255" s="201"/>
      <c r="L1255" s="170"/>
      <c r="M1255" s="171"/>
      <c r="N1255" s="171"/>
      <c r="O1255" s="171"/>
      <c r="P1255" s="172"/>
      <c r="Q1255" s="172"/>
      <c r="R1255" s="174"/>
      <c r="S1255" s="173"/>
      <c r="T1255" s="173"/>
      <c r="U1255" s="174"/>
      <c r="V1255" s="171"/>
      <c r="W1255" s="174"/>
      <c r="X1255" s="201"/>
      <c r="Y1255" s="153"/>
      <c r="Z1255" s="153"/>
      <c r="AA1255" s="153"/>
      <c r="AB1255" s="153"/>
      <c r="AC1255" s="153"/>
      <c r="AD1255" s="153"/>
      <c r="AE1255" s="153"/>
      <c r="AF1255" s="153"/>
      <c r="AG1255" s="153"/>
      <c r="AH1255" s="153"/>
      <c r="AI1255" s="153"/>
      <c r="AJ1255" s="153"/>
      <c r="AK1255" s="153"/>
      <c r="AL1255" s="153"/>
      <c r="AM1255" s="153"/>
      <c r="AN1255" s="153"/>
      <c r="AO1255" s="153"/>
      <c r="AP1255" s="153"/>
      <c r="AQ1255" s="153"/>
      <c r="AR1255" s="153"/>
      <c r="AS1255" s="153"/>
      <c r="AT1255" s="153"/>
      <c r="AU1255" s="153"/>
      <c r="AV1255" s="153"/>
      <c r="AW1255" s="153"/>
      <c r="AX1255" s="153"/>
      <c r="AY1255" s="153"/>
      <c r="AZ1255" s="153"/>
      <c r="BA1255" s="153"/>
      <c r="BB1255" s="153"/>
      <c r="BC1255" s="153"/>
      <c r="BD1255" s="153"/>
      <c r="BE1255" s="153"/>
      <c r="BF1255" s="153"/>
      <c r="BG1255" s="153"/>
      <c r="BH1255" s="153"/>
      <c r="BI1255" s="153"/>
      <c r="BJ1255" s="153"/>
      <c r="BK1255" s="153"/>
      <c r="BL1255" s="153"/>
      <c r="BM1255" s="154"/>
      <c r="BN1255" s="154"/>
      <c r="BO1255" s="154"/>
      <c r="BP1255" s="154"/>
      <c r="BQ1255" s="154"/>
      <c r="BR1255" s="154"/>
      <c r="BS1255" s="154"/>
      <c r="BT1255" s="154"/>
      <c r="BU1255" s="154"/>
      <c r="BV1255" s="154"/>
    </row>
    <row r="1256" spans="9:74" s="168" customFormat="1">
      <c r="I1256" s="196"/>
      <c r="J1256" s="201"/>
      <c r="L1256" s="170"/>
      <c r="M1256" s="171"/>
      <c r="N1256" s="171"/>
      <c r="O1256" s="171"/>
      <c r="P1256" s="172"/>
      <c r="Q1256" s="172"/>
      <c r="R1256" s="174"/>
      <c r="S1256" s="173"/>
      <c r="T1256" s="173"/>
      <c r="U1256" s="174"/>
      <c r="V1256" s="171"/>
      <c r="W1256" s="174"/>
      <c r="X1256" s="201"/>
      <c r="Y1256" s="153"/>
      <c r="Z1256" s="153"/>
      <c r="AA1256" s="153"/>
      <c r="AB1256" s="153"/>
      <c r="AC1256" s="153"/>
      <c r="AD1256" s="153"/>
      <c r="AE1256" s="153"/>
      <c r="AF1256" s="153"/>
      <c r="AG1256" s="153"/>
      <c r="AH1256" s="153"/>
      <c r="AI1256" s="153"/>
      <c r="AJ1256" s="153"/>
      <c r="AK1256" s="153"/>
      <c r="AL1256" s="153"/>
      <c r="AM1256" s="153"/>
      <c r="AN1256" s="153"/>
      <c r="AO1256" s="153"/>
      <c r="AP1256" s="153"/>
      <c r="AQ1256" s="153"/>
      <c r="AR1256" s="153"/>
      <c r="AS1256" s="153"/>
      <c r="AT1256" s="153"/>
      <c r="AU1256" s="153"/>
      <c r="AV1256" s="153"/>
      <c r="AW1256" s="153"/>
      <c r="AX1256" s="153"/>
      <c r="AY1256" s="153"/>
      <c r="AZ1256" s="153"/>
      <c r="BA1256" s="153"/>
      <c r="BB1256" s="153"/>
      <c r="BC1256" s="153"/>
      <c r="BD1256" s="153"/>
      <c r="BE1256" s="153"/>
      <c r="BF1256" s="153"/>
      <c r="BG1256" s="153"/>
      <c r="BH1256" s="153"/>
      <c r="BI1256" s="153"/>
      <c r="BJ1256" s="153"/>
      <c r="BK1256" s="153"/>
      <c r="BL1256" s="153"/>
      <c r="BM1256" s="154"/>
      <c r="BN1256" s="154"/>
      <c r="BO1256" s="154"/>
      <c r="BP1256" s="154"/>
      <c r="BQ1256" s="154"/>
      <c r="BR1256" s="154"/>
      <c r="BS1256" s="154"/>
      <c r="BT1256" s="154"/>
      <c r="BU1256" s="154"/>
      <c r="BV1256" s="154"/>
    </row>
    <row r="1257" spans="9:74" s="168" customFormat="1">
      <c r="I1257" s="196"/>
      <c r="J1257" s="201"/>
      <c r="L1257" s="170"/>
      <c r="M1257" s="171"/>
      <c r="N1257" s="171"/>
      <c r="O1257" s="171"/>
      <c r="P1257" s="172"/>
      <c r="Q1257" s="172"/>
      <c r="R1257" s="174"/>
      <c r="S1257" s="173"/>
      <c r="T1257" s="173"/>
      <c r="U1257" s="174"/>
      <c r="V1257" s="171"/>
      <c r="W1257" s="174"/>
      <c r="X1257" s="201"/>
      <c r="Y1257" s="153"/>
      <c r="Z1257" s="153"/>
      <c r="AA1257" s="153"/>
      <c r="AB1257" s="153"/>
      <c r="AC1257" s="153"/>
      <c r="AD1257" s="153"/>
      <c r="AE1257" s="153"/>
      <c r="AF1257" s="153"/>
      <c r="AG1257" s="153"/>
      <c r="AH1257" s="153"/>
      <c r="AI1257" s="153"/>
      <c r="AJ1257" s="153"/>
      <c r="AK1257" s="153"/>
      <c r="AL1257" s="153"/>
      <c r="AM1257" s="153"/>
      <c r="AN1257" s="153"/>
      <c r="AO1257" s="153"/>
      <c r="AP1257" s="153"/>
      <c r="AQ1257" s="153"/>
      <c r="AR1257" s="153"/>
      <c r="AS1257" s="153"/>
      <c r="AT1257" s="153"/>
      <c r="AU1257" s="153"/>
      <c r="AV1257" s="153"/>
      <c r="AW1257" s="153"/>
      <c r="AX1257" s="153"/>
      <c r="AY1257" s="153"/>
      <c r="AZ1257" s="153"/>
      <c r="BA1257" s="153"/>
      <c r="BB1257" s="153"/>
      <c r="BC1257" s="153"/>
      <c r="BD1257" s="153"/>
      <c r="BE1257" s="153"/>
      <c r="BF1257" s="153"/>
      <c r="BG1257" s="153"/>
      <c r="BH1257" s="153"/>
      <c r="BI1257" s="153"/>
      <c r="BJ1257" s="153"/>
      <c r="BK1257" s="153"/>
      <c r="BL1257" s="153"/>
      <c r="BM1257" s="154"/>
      <c r="BN1257" s="154"/>
      <c r="BO1257" s="154"/>
      <c r="BP1257" s="154"/>
      <c r="BQ1257" s="154"/>
      <c r="BR1257" s="154"/>
      <c r="BS1257" s="154"/>
      <c r="BT1257" s="154"/>
      <c r="BU1257" s="154"/>
      <c r="BV1257" s="154"/>
    </row>
    <row r="1258" spans="9:74" s="168" customFormat="1">
      <c r="I1258" s="196"/>
      <c r="J1258" s="201"/>
      <c r="L1258" s="170"/>
      <c r="M1258" s="171"/>
      <c r="N1258" s="171"/>
      <c r="O1258" s="171"/>
      <c r="P1258" s="172"/>
      <c r="Q1258" s="172"/>
      <c r="R1258" s="174"/>
      <c r="S1258" s="173"/>
      <c r="T1258" s="173"/>
      <c r="U1258" s="174"/>
      <c r="V1258" s="171"/>
      <c r="W1258" s="174"/>
      <c r="X1258" s="201"/>
      <c r="Y1258" s="153"/>
      <c r="Z1258" s="153"/>
      <c r="AA1258" s="153"/>
      <c r="AB1258" s="153"/>
      <c r="AC1258" s="153"/>
      <c r="AD1258" s="153"/>
      <c r="AE1258" s="153"/>
      <c r="AF1258" s="153"/>
      <c r="AG1258" s="153"/>
      <c r="AH1258" s="153"/>
      <c r="AI1258" s="153"/>
      <c r="AJ1258" s="153"/>
      <c r="AK1258" s="153"/>
      <c r="AL1258" s="153"/>
      <c r="AM1258" s="153"/>
      <c r="AN1258" s="153"/>
      <c r="AO1258" s="153"/>
      <c r="AP1258" s="153"/>
      <c r="AQ1258" s="153"/>
      <c r="AR1258" s="153"/>
      <c r="AS1258" s="153"/>
      <c r="AT1258" s="153"/>
      <c r="AU1258" s="153"/>
      <c r="AV1258" s="153"/>
      <c r="AW1258" s="153"/>
      <c r="AX1258" s="153"/>
      <c r="AY1258" s="153"/>
      <c r="AZ1258" s="153"/>
      <c r="BA1258" s="153"/>
      <c r="BB1258" s="153"/>
      <c r="BC1258" s="153"/>
      <c r="BD1258" s="153"/>
      <c r="BE1258" s="153"/>
      <c r="BF1258" s="153"/>
      <c r="BG1258" s="153"/>
      <c r="BH1258" s="153"/>
      <c r="BI1258" s="153"/>
      <c r="BJ1258" s="153"/>
      <c r="BK1258" s="153"/>
      <c r="BL1258" s="153"/>
      <c r="BM1258" s="154"/>
      <c r="BN1258" s="154"/>
      <c r="BO1258" s="154"/>
      <c r="BP1258" s="154"/>
      <c r="BQ1258" s="154"/>
      <c r="BR1258" s="154"/>
      <c r="BS1258" s="154"/>
      <c r="BT1258" s="154"/>
      <c r="BU1258" s="154"/>
      <c r="BV1258" s="154"/>
    </row>
    <row r="1259" spans="9:74" s="168" customFormat="1">
      <c r="I1259" s="196"/>
      <c r="J1259" s="201"/>
      <c r="L1259" s="170"/>
      <c r="M1259" s="171"/>
      <c r="N1259" s="171"/>
      <c r="O1259" s="171"/>
      <c r="P1259" s="172"/>
      <c r="Q1259" s="172"/>
      <c r="R1259" s="174"/>
      <c r="S1259" s="173"/>
      <c r="T1259" s="173"/>
      <c r="U1259" s="174"/>
      <c r="V1259" s="171"/>
      <c r="W1259" s="174"/>
      <c r="X1259" s="201"/>
      <c r="Y1259" s="153"/>
      <c r="Z1259" s="153"/>
      <c r="AA1259" s="153"/>
      <c r="AB1259" s="153"/>
      <c r="AC1259" s="153"/>
      <c r="AD1259" s="153"/>
      <c r="AE1259" s="153"/>
      <c r="AF1259" s="153"/>
      <c r="AG1259" s="153"/>
      <c r="AH1259" s="153"/>
      <c r="AI1259" s="153"/>
      <c r="AJ1259" s="153"/>
      <c r="AK1259" s="153"/>
      <c r="AL1259" s="153"/>
      <c r="AM1259" s="153"/>
      <c r="AN1259" s="153"/>
      <c r="AO1259" s="153"/>
      <c r="AP1259" s="153"/>
      <c r="AQ1259" s="153"/>
      <c r="AR1259" s="153"/>
      <c r="AS1259" s="153"/>
      <c r="AT1259" s="153"/>
      <c r="AU1259" s="153"/>
      <c r="AV1259" s="153"/>
      <c r="AW1259" s="153"/>
      <c r="AX1259" s="153"/>
      <c r="AY1259" s="153"/>
      <c r="AZ1259" s="153"/>
      <c r="BA1259" s="153"/>
      <c r="BB1259" s="153"/>
      <c r="BC1259" s="153"/>
      <c r="BD1259" s="153"/>
      <c r="BE1259" s="153"/>
      <c r="BF1259" s="153"/>
      <c r="BG1259" s="153"/>
      <c r="BH1259" s="153"/>
      <c r="BI1259" s="153"/>
      <c r="BJ1259" s="153"/>
      <c r="BK1259" s="153"/>
      <c r="BL1259" s="153"/>
      <c r="BM1259" s="154"/>
      <c r="BN1259" s="154"/>
      <c r="BO1259" s="154"/>
      <c r="BP1259" s="154"/>
      <c r="BQ1259" s="154"/>
      <c r="BR1259" s="154"/>
      <c r="BS1259" s="154"/>
      <c r="BT1259" s="154"/>
      <c r="BU1259" s="154"/>
      <c r="BV1259" s="154"/>
    </row>
    <row r="1260" spans="9:74" s="168" customFormat="1">
      <c r="I1260" s="196"/>
      <c r="J1260" s="201"/>
      <c r="L1260" s="170"/>
      <c r="M1260" s="171"/>
      <c r="N1260" s="171"/>
      <c r="O1260" s="171"/>
      <c r="P1260" s="172"/>
      <c r="Q1260" s="172"/>
      <c r="R1260" s="174"/>
      <c r="S1260" s="173"/>
      <c r="T1260" s="173"/>
      <c r="U1260" s="174"/>
      <c r="V1260" s="171"/>
      <c r="W1260" s="174"/>
      <c r="X1260" s="201"/>
      <c r="Y1260" s="153"/>
      <c r="Z1260" s="153"/>
      <c r="AA1260" s="153"/>
      <c r="AB1260" s="153"/>
      <c r="AC1260" s="153"/>
      <c r="AD1260" s="153"/>
      <c r="AE1260" s="153"/>
      <c r="AF1260" s="153"/>
      <c r="AG1260" s="153"/>
      <c r="AH1260" s="153"/>
      <c r="AI1260" s="153"/>
      <c r="AJ1260" s="153"/>
      <c r="AK1260" s="153"/>
      <c r="AL1260" s="153"/>
      <c r="AM1260" s="153"/>
      <c r="AN1260" s="153"/>
      <c r="AO1260" s="153"/>
      <c r="AP1260" s="153"/>
      <c r="AQ1260" s="153"/>
      <c r="AR1260" s="153"/>
      <c r="AS1260" s="153"/>
      <c r="AT1260" s="153"/>
      <c r="AU1260" s="153"/>
      <c r="AV1260" s="153"/>
      <c r="AW1260" s="153"/>
      <c r="AX1260" s="153"/>
      <c r="AY1260" s="153"/>
      <c r="AZ1260" s="153"/>
      <c r="BA1260" s="153"/>
      <c r="BB1260" s="153"/>
      <c r="BC1260" s="153"/>
      <c r="BD1260" s="153"/>
      <c r="BE1260" s="153"/>
      <c r="BF1260" s="153"/>
      <c r="BG1260" s="153"/>
      <c r="BH1260" s="153"/>
      <c r="BI1260" s="153"/>
      <c r="BJ1260" s="153"/>
      <c r="BK1260" s="153"/>
      <c r="BL1260" s="153"/>
      <c r="BM1260" s="154"/>
      <c r="BN1260" s="154"/>
      <c r="BO1260" s="154"/>
      <c r="BP1260" s="154"/>
      <c r="BQ1260" s="154"/>
      <c r="BR1260" s="154"/>
      <c r="BS1260" s="154"/>
      <c r="BT1260" s="154"/>
      <c r="BU1260" s="154"/>
      <c r="BV1260" s="154"/>
    </row>
    <row r="1261" spans="9:74" s="168" customFormat="1">
      <c r="I1261" s="196"/>
      <c r="J1261" s="201"/>
      <c r="L1261" s="170"/>
      <c r="M1261" s="171"/>
      <c r="N1261" s="171"/>
      <c r="O1261" s="171"/>
      <c r="P1261" s="172"/>
      <c r="Q1261" s="172"/>
      <c r="R1261" s="174"/>
      <c r="S1261" s="173"/>
      <c r="T1261" s="173"/>
      <c r="U1261" s="174"/>
      <c r="V1261" s="171"/>
      <c r="W1261" s="174"/>
      <c r="X1261" s="201"/>
      <c r="Y1261" s="153"/>
      <c r="Z1261" s="153"/>
      <c r="AA1261" s="153"/>
      <c r="AB1261" s="153"/>
      <c r="AC1261" s="153"/>
      <c r="AD1261" s="153"/>
      <c r="AE1261" s="153"/>
      <c r="AF1261" s="153"/>
      <c r="AG1261" s="153"/>
      <c r="AH1261" s="153"/>
      <c r="AI1261" s="153"/>
      <c r="AJ1261" s="153"/>
      <c r="AK1261" s="153"/>
      <c r="AL1261" s="153"/>
      <c r="AM1261" s="153"/>
      <c r="AN1261" s="153"/>
      <c r="AO1261" s="153"/>
      <c r="AP1261" s="153"/>
      <c r="AQ1261" s="153"/>
      <c r="AR1261" s="153"/>
      <c r="AS1261" s="153"/>
      <c r="AT1261" s="153"/>
      <c r="AU1261" s="153"/>
      <c r="AV1261" s="153"/>
      <c r="AW1261" s="153"/>
      <c r="AX1261" s="153"/>
      <c r="AY1261" s="153"/>
      <c r="AZ1261" s="153"/>
      <c r="BA1261" s="153"/>
      <c r="BB1261" s="153"/>
      <c r="BC1261" s="153"/>
      <c r="BD1261" s="153"/>
      <c r="BE1261" s="153"/>
      <c r="BF1261" s="153"/>
      <c r="BG1261" s="153"/>
      <c r="BH1261" s="153"/>
      <c r="BI1261" s="153"/>
      <c r="BJ1261" s="153"/>
      <c r="BK1261" s="153"/>
      <c r="BL1261" s="153"/>
      <c r="BM1261" s="154"/>
      <c r="BN1261" s="154"/>
      <c r="BO1261" s="154"/>
      <c r="BP1261" s="154"/>
      <c r="BQ1261" s="154"/>
      <c r="BR1261" s="154"/>
      <c r="BS1261" s="154"/>
      <c r="BT1261" s="154"/>
      <c r="BU1261" s="154"/>
      <c r="BV1261" s="154"/>
    </row>
    <row r="1262" spans="9:74" s="168" customFormat="1">
      <c r="I1262" s="196"/>
      <c r="J1262" s="201"/>
      <c r="L1262" s="170"/>
      <c r="M1262" s="171"/>
      <c r="N1262" s="171"/>
      <c r="O1262" s="171"/>
      <c r="P1262" s="172"/>
      <c r="Q1262" s="172"/>
      <c r="R1262" s="174"/>
      <c r="S1262" s="173"/>
      <c r="T1262" s="173"/>
      <c r="U1262" s="174"/>
      <c r="V1262" s="171"/>
      <c r="W1262" s="174"/>
      <c r="X1262" s="201"/>
      <c r="Y1262" s="153"/>
      <c r="Z1262" s="153"/>
      <c r="AA1262" s="153"/>
      <c r="AB1262" s="153"/>
      <c r="AC1262" s="153"/>
      <c r="AD1262" s="153"/>
      <c r="AE1262" s="153"/>
      <c r="AF1262" s="153"/>
      <c r="AG1262" s="153"/>
      <c r="AH1262" s="153"/>
      <c r="AI1262" s="153"/>
      <c r="AJ1262" s="153"/>
      <c r="AK1262" s="153"/>
      <c r="AL1262" s="153"/>
      <c r="AM1262" s="153"/>
      <c r="AN1262" s="153"/>
      <c r="AO1262" s="153"/>
      <c r="AP1262" s="153"/>
      <c r="AQ1262" s="153"/>
      <c r="AR1262" s="153"/>
      <c r="AS1262" s="153"/>
      <c r="AT1262" s="153"/>
      <c r="AU1262" s="153"/>
      <c r="AV1262" s="153"/>
      <c r="AW1262" s="153"/>
      <c r="AX1262" s="153"/>
      <c r="AY1262" s="153"/>
      <c r="AZ1262" s="153"/>
      <c r="BA1262" s="153"/>
      <c r="BB1262" s="153"/>
      <c r="BC1262" s="153"/>
      <c r="BD1262" s="153"/>
      <c r="BE1262" s="153"/>
      <c r="BF1262" s="153"/>
      <c r="BG1262" s="153"/>
      <c r="BH1262" s="153"/>
      <c r="BI1262" s="153"/>
      <c r="BJ1262" s="153"/>
      <c r="BK1262" s="153"/>
      <c r="BL1262" s="153"/>
      <c r="BM1262" s="154"/>
      <c r="BN1262" s="154"/>
      <c r="BO1262" s="154"/>
      <c r="BP1262" s="154"/>
      <c r="BQ1262" s="154"/>
      <c r="BR1262" s="154"/>
      <c r="BS1262" s="154"/>
      <c r="BT1262" s="154"/>
      <c r="BU1262" s="154"/>
      <c r="BV1262" s="154"/>
    </row>
    <row r="1263" spans="9:74" s="168" customFormat="1">
      <c r="I1263" s="196"/>
      <c r="J1263" s="201"/>
      <c r="L1263" s="170"/>
      <c r="M1263" s="171"/>
      <c r="N1263" s="171"/>
      <c r="O1263" s="171"/>
      <c r="P1263" s="172"/>
      <c r="Q1263" s="172"/>
      <c r="R1263" s="174"/>
      <c r="S1263" s="173"/>
      <c r="T1263" s="173"/>
      <c r="U1263" s="174"/>
      <c r="V1263" s="171"/>
      <c r="W1263" s="174"/>
      <c r="X1263" s="201"/>
      <c r="Y1263" s="153"/>
      <c r="Z1263" s="153"/>
      <c r="AA1263" s="153"/>
      <c r="AB1263" s="153"/>
      <c r="AC1263" s="153"/>
      <c r="AD1263" s="153"/>
      <c r="AE1263" s="153"/>
      <c r="AF1263" s="153"/>
      <c r="AG1263" s="153"/>
      <c r="AH1263" s="153"/>
      <c r="AI1263" s="153"/>
      <c r="AJ1263" s="153"/>
      <c r="AK1263" s="153"/>
      <c r="AL1263" s="153"/>
      <c r="AM1263" s="153"/>
      <c r="AN1263" s="153"/>
      <c r="AO1263" s="153"/>
      <c r="AP1263" s="153"/>
      <c r="AQ1263" s="153"/>
      <c r="AR1263" s="153"/>
      <c r="AS1263" s="153"/>
      <c r="AT1263" s="153"/>
      <c r="AU1263" s="153"/>
      <c r="AV1263" s="153"/>
      <c r="AW1263" s="153"/>
      <c r="AX1263" s="153"/>
      <c r="AY1263" s="153"/>
      <c r="AZ1263" s="153"/>
      <c r="BA1263" s="153"/>
      <c r="BB1263" s="153"/>
      <c r="BC1263" s="153"/>
      <c r="BD1263" s="153"/>
      <c r="BE1263" s="153"/>
      <c r="BF1263" s="153"/>
      <c r="BG1263" s="153"/>
      <c r="BH1263" s="153"/>
      <c r="BI1263" s="153"/>
      <c r="BJ1263" s="153"/>
      <c r="BK1263" s="153"/>
      <c r="BL1263" s="153"/>
      <c r="BM1263" s="154"/>
      <c r="BN1263" s="154"/>
      <c r="BO1263" s="154"/>
      <c r="BP1263" s="154"/>
      <c r="BQ1263" s="154"/>
      <c r="BR1263" s="154"/>
      <c r="BS1263" s="154"/>
      <c r="BT1263" s="154"/>
      <c r="BU1263" s="154"/>
      <c r="BV1263" s="154"/>
    </row>
    <row r="1264" spans="9:74" s="168" customFormat="1">
      <c r="I1264" s="196"/>
      <c r="J1264" s="201"/>
      <c r="L1264" s="170"/>
      <c r="M1264" s="171"/>
      <c r="N1264" s="171"/>
      <c r="O1264" s="171"/>
      <c r="P1264" s="172"/>
      <c r="Q1264" s="172"/>
      <c r="R1264" s="174"/>
      <c r="S1264" s="173"/>
      <c r="T1264" s="173"/>
      <c r="U1264" s="174"/>
      <c r="V1264" s="171"/>
      <c r="W1264" s="174"/>
      <c r="X1264" s="201"/>
      <c r="Y1264" s="153"/>
      <c r="Z1264" s="153"/>
      <c r="AA1264" s="153"/>
      <c r="AB1264" s="153"/>
      <c r="AC1264" s="153"/>
      <c r="AD1264" s="153"/>
      <c r="AE1264" s="153"/>
      <c r="AF1264" s="153"/>
      <c r="AG1264" s="153"/>
      <c r="AH1264" s="153"/>
      <c r="AI1264" s="153"/>
      <c r="AJ1264" s="153"/>
      <c r="AK1264" s="153"/>
      <c r="AL1264" s="153"/>
      <c r="AM1264" s="153"/>
      <c r="AN1264" s="153"/>
      <c r="AO1264" s="153"/>
      <c r="AP1264" s="153"/>
      <c r="AQ1264" s="153"/>
      <c r="AR1264" s="153"/>
      <c r="AS1264" s="153"/>
      <c r="AT1264" s="153"/>
      <c r="AU1264" s="153"/>
      <c r="AV1264" s="153"/>
      <c r="AW1264" s="153"/>
      <c r="AX1264" s="153"/>
      <c r="AY1264" s="153"/>
      <c r="AZ1264" s="153"/>
      <c r="BA1264" s="153"/>
      <c r="BB1264" s="153"/>
      <c r="BC1264" s="153"/>
      <c r="BD1264" s="153"/>
      <c r="BE1264" s="153"/>
      <c r="BF1264" s="153"/>
      <c r="BG1264" s="153"/>
      <c r="BH1264" s="153"/>
      <c r="BI1264" s="153"/>
      <c r="BJ1264" s="153"/>
      <c r="BK1264" s="153"/>
      <c r="BL1264" s="153"/>
      <c r="BM1264" s="154"/>
      <c r="BN1264" s="154"/>
      <c r="BO1264" s="154"/>
      <c r="BP1264" s="154"/>
      <c r="BQ1264" s="154"/>
      <c r="BR1264" s="154"/>
      <c r="BS1264" s="154"/>
      <c r="BT1264" s="154"/>
      <c r="BU1264" s="154"/>
      <c r="BV1264" s="154"/>
    </row>
    <row r="1265" spans="9:74" s="168" customFormat="1">
      <c r="I1265" s="196"/>
      <c r="J1265" s="201"/>
      <c r="L1265" s="170"/>
      <c r="M1265" s="171"/>
      <c r="N1265" s="171"/>
      <c r="O1265" s="171"/>
      <c r="P1265" s="172"/>
      <c r="Q1265" s="172"/>
      <c r="R1265" s="174"/>
      <c r="S1265" s="173"/>
      <c r="T1265" s="173"/>
      <c r="U1265" s="174"/>
      <c r="V1265" s="171"/>
      <c r="W1265" s="174"/>
      <c r="X1265" s="201"/>
      <c r="Y1265" s="153"/>
      <c r="Z1265" s="153"/>
      <c r="AA1265" s="153"/>
      <c r="AB1265" s="153"/>
      <c r="AC1265" s="153"/>
      <c r="AD1265" s="153"/>
      <c r="AE1265" s="153"/>
      <c r="AF1265" s="153"/>
      <c r="AG1265" s="153"/>
      <c r="AH1265" s="153"/>
      <c r="AI1265" s="153"/>
      <c r="AJ1265" s="153"/>
      <c r="AK1265" s="153"/>
      <c r="AL1265" s="153"/>
      <c r="AM1265" s="153"/>
      <c r="AN1265" s="153"/>
      <c r="AO1265" s="153"/>
      <c r="AP1265" s="153"/>
      <c r="AQ1265" s="153"/>
      <c r="AR1265" s="153"/>
      <c r="AS1265" s="153"/>
      <c r="AT1265" s="153"/>
      <c r="AU1265" s="153"/>
      <c r="AV1265" s="153"/>
      <c r="AW1265" s="153"/>
      <c r="AX1265" s="153"/>
      <c r="AY1265" s="153"/>
      <c r="AZ1265" s="153"/>
      <c r="BA1265" s="153"/>
      <c r="BB1265" s="153"/>
      <c r="BC1265" s="153"/>
      <c r="BD1265" s="153"/>
      <c r="BE1265" s="153"/>
      <c r="BF1265" s="153"/>
      <c r="BG1265" s="153"/>
      <c r="BH1265" s="153"/>
      <c r="BI1265" s="153"/>
      <c r="BJ1265" s="153"/>
      <c r="BK1265" s="153"/>
      <c r="BL1265" s="153"/>
      <c r="BM1265" s="154"/>
      <c r="BN1265" s="154"/>
      <c r="BO1265" s="154"/>
      <c r="BP1265" s="154"/>
      <c r="BQ1265" s="154"/>
      <c r="BR1265" s="154"/>
      <c r="BS1265" s="154"/>
      <c r="BT1265" s="154"/>
      <c r="BU1265" s="154"/>
      <c r="BV1265" s="154"/>
    </row>
    <row r="1266" spans="9:74" s="168" customFormat="1">
      <c r="I1266" s="196"/>
      <c r="J1266" s="201"/>
      <c r="L1266" s="170"/>
      <c r="M1266" s="171"/>
      <c r="N1266" s="171"/>
      <c r="O1266" s="171"/>
      <c r="P1266" s="172"/>
      <c r="Q1266" s="172"/>
      <c r="R1266" s="174"/>
      <c r="S1266" s="173"/>
      <c r="T1266" s="173"/>
      <c r="U1266" s="174"/>
      <c r="V1266" s="171"/>
      <c r="W1266" s="174"/>
      <c r="X1266" s="201"/>
      <c r="Y1266" s="153"/>
      <c r="Z1266" s="153"/>
      <c r="AA1266" s="153"/>
      <c r="AB1266" s="153"/>
      <c r="AC1266" s="153"/>
      <c r="AD1266" s="153"/>
      <c r="AE1266" s="153"/>
      <c r="AF1266" s="153"/>
      <c r="AG1266" s="153"/>
      <c r="AH1266" s="153"/>
      <c r="AI1266" s="153"/>
      <c r="AJ1266" s="153"/>
      <c r="AK1266" s="153"/>
      <c r="AL1266" s="153"/>
      <c r="AM1266" s="153"/>
      <c r="AN1266" s="153"/>
      <c r="AO1266" s="153"/>
      <c r="AP1266" s="153"/>
      <c r="AQ1266" s="153"/>
      <c r="AR1266" s="153"/>
      <c r="AS1266" s="153"/>
      <c r="AT1266" s="153"/>
      <c r="AU1266" s="153"/>
      <c r="AV1266" s="153"/>
      <c r="AW1266" s="153"/>
      <c r="AX1266" s="153"/>
      <c r="AY1266" s="153"/>
      <c r="AZ1266" s="153"/>
      <c r="BA1266" s="153"/>
      <c r="BB1266" s="153"/>
      <c r="BC1266" s="153"/>
      <c r="BD1266" s="153"/>
      <c r="BE1266" s="153"/>
      <c r="BF1266" s="153"/>
      <c r="BG1266" s="153"/>
      <c r="BH1266" s="153"/>
      <c r="BI1266" s="153"/>
      <c r="BJ1266" s="153"/>
      <c r="BK1266" s="153"/>
      <c r="BL1266" s="153"/>
      <c r="BM1266" s="154"/>
      <c r="BN1266" s="154"/>
      <c r="BO1266" s="154"/>
      <c r="BP1266" s="154"/>
      <c r="BQ1266" s="154"/>
      <c r="BR1266" s="154"/>
      <c r="BS1266" s="154"/>
      <c r="BT1266" s="154"/>
      <c r="BU1266" s="154"/>
      <c r="BV1266" s="154"/>
    </row>
    <row r="1267" spans="9:74" s="168" customFormat="1">
      <c r="I1267" s="196"/>
      <c r="J1267" s="201"/>
      <c r="L1267" s="170"/>
      <c r="M1267" s="171"/>
      <c r="N1267" s="171"/>
      <c r="O1267" s="171"/>
      <c r="P1267" s="172"/>
      <c r="Q1267" s="172"/>
      <c r="R1267" s="174"/>
      <c r="S1267" s="173"/>
      <c r="T1267" s="173"/>
      <c r="U1267" s="174"/>
      <c r="V1267" s="171"/>
      <c r="W1267" s="174"/>
      <c r="X1267" s="201"/>
      <c r="Y1267" s="153"/>
      <c r="Z1267" s="153"/>
      <c r="AA1267" s="153"/>
      <c r="AB1267" s="153"/>
      <c r="AC1267" s="153"/>
      <c r="AD1267" s="153"/>
      <c r="AE1267" s="153"/>
      <c r="AF1267" s="153"/>
      <c r="AG1267" s="153"/>
      <c r="AH1267" s="153"/>
      <c r="AI1267" s="153"/>
      <c r="AJ1267" s="153"/>
      <c r="AK1267" s="153"/>
      <c r="AL1267" s="153"/>
      <c r="AM1267" s="153"/>
      <c r="AN1267" s="153"/>
      <c r="AO1267" s="153"/>
      <c r="AP1267" s="153"/>
      <c r="AQ1267" s="153"/>
      <c r="AR1267" s="153"/>
      <c r="AS1267" s="153"/>
      <c r="AT1267" s="153"/>
      <c r="AU1267" s="153"/>
      <c r="AV1267" s="153"/>
      <c r="AW1267" s="153"/>
      <c r="AX1267" s="153"/>
      <c r="AY1267" s="153"/>
      <c r="AZ1267" s="153"/>
      <c r="BA1267" s="153"/>
      <c r="BB1267" s="153"/>
      <c r="BC1267" s="153"/>
      <c r="BD1267" s="153"/>
      <c r="BE1267" s="153"/>
      <c r="BF1267" s="153"/>
      <c r="BG1267" s="153"/>
      <c r="BH1267" s="153"/>
      <c r="BI1267" s="153"/>
      <c r="BJ1267" s="153"/>
      <c r="BK1267" s="153"/>
      <c r="BL1267" s="153"/>
      <c r="BM1267" s="154"/>
      <c r="BN1267" s="154"/>
      <c r="BO1267" s="154"/>
      <c r="BP1267" s="154"/>
      <c r="BQ1267" s="154"/>
      <c r="BR1267" s="154"/>
      <c r="BS1267" s="154"/>
      <c r="BT1267" s="154"/>
      <c r="BU1267" s="154"/>
      <c r="BV1267" s="154"/>
    </row>
    <row r="1268" spans="9:74" s="168" customFormat="1">
      <c r="I1268" s="196"/>
      <c r="J1268" s="201"/>
      <c r="L1268" s="170"/>
      <c r="M1268" s="171"/>
      <c r="N1268" s="171"/>
      <c r="O1268" s="171"/>
      <c r="P1268" s="172"/>
      <c r="Q1268" s="172"/>
      <c r="R1268" s="174"/>
      <c r="S1268" s="173"/>
      <c r="T1268" s="173"/>
      <c r="U1268" s="174"/>
      <c r="V1268" s="171"/>
      <c r="W1268" s="174"/>
      <c r="X1268" s="201"/>
      <c r="Y1268" s="153"/>
      <c r="Z1268" s="153"/>
      <c r="AA1268" s="153"/>
      <c r="AB1268" s="153"/>
      <c r="AC1268" s="153"/>
      <c r="AD1268" s="153"/>
      <c r="AE1268" s="153"/>
      <c r="AF1268" s="153"/>
      <c r="AG1268" s="153"/>
      <c r="AH1268" s="153"/>
      <c r="AI1268" s="153"/>
      <c r="AJ1268" s="153"/>
      <c r="AK1268" s="153"/>
      <c r="AL1268" s="153"/>
      <c r="AM1268" s="153"/>
      <c r="AN1268" s="153"/>
      <c r="AO1268" s="153"/>
      <c r="AP1268" s="153"/>
      <c r="AQ1268" s="153"/>
      <c r="AR1268" s="153"/>
      <c r="AS1268" s="153"/>
      <c r="AT1268" s="153"/>
      <c r="AU1268" s="153"/>
      <c r="AV1268" s="153"/>
      <c r="AW1268" s="153"/>
      <c r="AX1268" s="153"/>
      <c r="AY1268" s="153"/>
      <c r="AZ1268" s="153"/>
      <c r="BA1268" s="153"/>
      <c r="BB1268" s="153"/>
      <c r="BC1268" s="153"/>
      <c r="BD1268" s="153"/>
      <c r="BE1268" s="153"/>
      <c r="BF1268" s="153"/>
      <c r="BG1268" s="153"/>
      <c r="BH1268" s="153"/>
      <c r="BI1268" s="153"/>
      <c r="BJ1268" s="153"/>
      <c r="BK1268" s="153"/>
      <c r="BL1268" s="153"/>
      <c r="BM1268" s="154"/>
      <c r="BN1268" s="154"/>
      <c r="BO1268" s="154"/>
      <c r="BP1268" s="154"/>
      <c r="BQ1268" s="154"/>
      <c r="BR1268" s="154"/>
      <c r="BS1268" s="154"/>
      <c r="BT1268" s="154"/>
      <c r="BU1268" s="154"/>
      <c r="BV1268" s="154"/>
    </row>
    <row r="1269" spans="9:74" s="168" customFormat="1">
      <c r="I1269" s="196"/>
      <c r="J1269" s="201"/>
      <c r="L1269" s="170"/>
      <c r="M1269" s="171"/>
      <c r="N1269" s="171"/>
      <c r="O1269" s="171"/>
      <c r="P1269" s="172"/>
      <c r="Q1269" s="172"/>
      <c r="R1269" s="174"/>
      <c r="S1269" s="173"/>
      <c r="T1269" s="173"/>
      <c r="U1269" s="174"/>
      <c r="V1269" s="171"/>
      <c r="W1269" s="174"/>
      <c r="X1269" s="201"/>
      <c r="Y1269" s="153"/>
      <c r="Z1269" s="153"/>
      <c r="AA1269" s="153"/>
      <c r="AB1269" s="153"/>
      <c r="AC1269" s="153"/>
      <c r="AD1269" s="153"/>
      <c r="AE1269" s="153"/>
      <c r="AF1269" s="153"/>
      <c r="AG1269" s="153"/>
      <c r="AH1269" s="153"/>
      <c r="AI1269" s="153"/>
      <c r="AJ1269" s="153"/>
      <c r="AK1269" s="153"/>
      <c r="AL1269" s="153"/>
      <c r="AM1269" s="153"/>
      <c r="AN1269" s="153"/>
      <c r="AO1269" s="153"/>
      <c r="AP1269" s="153"/>
      <c r="AQ1269" s="153"/>
      <c r="AR1269" s="153"/>
      <c r="AS1269" s="153"/>
      <c r="AT1269" s="153"/>
      <c r="AU1269" s="153"/>
      <c r="AV1269" s="153"/>
      <c r="AW1269" s="153"/>
      <c r="AX1269" s="153"/>
      <c r="AY1269" s="153"/>
      <c r="AZ1269" s="153"/>
      <c r="BA1269" s="153"/>
      <c r="BB1269" s="153"/>
      <c r="BC1269" s="153"/>
      <c r="BD1269" s="153"/>
      <c r="BE1269" s="153"/>
      <c r="BF1269" s="153"/>
      <c r="BG1269" s="153"/>
      <c r="BH1269" s="153"/>
      <c r="BI1269" s="153"/>
      <c r="BJ1269" s="153"/>
      <c r="BK1269" s="153"/>
      <c r="BL1269" s="153"/>
      <c r="BM1269" s="154"/>
      <c r="BN1269" s="154"/>
      <c r="BO1269" s="154"/>
      <c r="BP1269" s="154"/>
      <c r="BQ1269" s="154"/>
      <c r="BR1269" s="154"/>
      <c r="BS1269" s="154"/>
      <c r="BT1269" s="154"/>
      <c r="BU1269" s="154"/>
      <c r="BV1269" s="154"/>
    </row>
    <row r="1270" spans="9:74" s="168" customFormat="1">
      <c r="I1270" s="196"/>
      <c r="J1270" s="201"/>
      <c r="L1270" s="170"/>
      <c r="M1270" s="171"/>
      <c r="N1270" s="171"/>
      <c r="O1270" s="171"/>
      <c r="P1270" s="172"/>
      <c r="Q1270" s="172"/>
      <c r="R1270" s="174"/>
      <c r="S1270" s="173"/>
      <c r="T1270" s="173"/>
      <c r="U1270" s="174"/>
      <c r="V1270" s="171"/>
      <c r="W1270" s="174"/>
      <c r="X1270" s="201"/>
      <c r="Y1270" s="153"/>
      <c r="Z1270" s="153"/>
      <c r="AA1270" s="153"/>
      <c r="AB1270" s="153"/>
      <c r="AC1270" s="153"/>
      <c r="AD1270" s="153"/>
      <c r="AE1270" s="153"/>
      <c r="AF1270" s="153"/>
      <c r="AG1270" s="153"/>
      <c r="AH1270" s="153"/>
      <c r="AI1270" s="153"/>
      <c r="AJ1270" s="153"/>
      <c r="AK1270" s="153"/>
      <c r="AL1270" s="153"/>
      <c r="AM1270" s="153"/>
      <c r="AN1270" s="153"/>
      <c r="AO1270" s="153"/>
      <c r="AP1270" s="153"/>
      <c r="AQ1270" s="153"/>
      <c r="AR1270" s="153"/>
      <c r="AS1270" s="153"/>
      <c r="AT1270" s="153"/>
      <c r="AU1270" s="153"/>
      <c r="AV1270" s="153"/>
      <c r="AW1270" s="153"/>
      <c r="AX1270" s="153"/>
      <c r="AY1270" s="153"/>
      <c r="AZ1270" s="153"/>
      <c r="BA1270" s="153"/>
      <c r="BB1270" s="153"/>
      <c r="BC1270" s="153"/>
      <c r="BD1270" s="153"/>
      <c r="BE1270" s="153"/>
      <c r="BF1270" s="153"/>
      <c r="BG1270" s="153"/>
      <c r="BH1270" s="153"/>
      <c r="BI1270" s="153"/>
      <c r="BJ1270" s="153"/>
      <c r="BK1270" s="153"/>
      <c r="BL1270" s="153"/>
      <c r="BM1270" s="154"/>
      <c r="BN1270" s="154"/>
      <c r="BO1270" s="154"/>
      <c r="BP1270" s="154"/>
      <c r="BQ1270" s="154"/>
      <c r="BR1270" s="154"/>
      <c r="BS1270" s="154"/>
      <c r="BT1270" s="154"/>
      <c r="BU1270" s="154"/>
      <c r="BV1270" s="154"/>
    </row>
    <row r="1271" spans="9:74" s="168" customFormat="1">
      <c r="I1271" s="196"/>
      <c r="J1271" s="201"/>
      <c r="L1271" s="170"/>
      <c r="M1271" s="171"/>
      <c r="N1271" s="171"/>
      <c r="O1271" s="171"/>
      <c r="P1271" s="172"/>
      <c r="Q1271" s="172"/>
      <c r="R1271" s="174"/>
      <c r="S1271" s="173"/>
      <c r="T1271" s="173"/>
      <c r="U1271" s="174"/>
      <c r="V1271" s="171"/>
      <c r="W1271" s="174"/>
      <c r="X1271" s="201"/>
      <c r="Y1271" s="153"/>
      <c r="Z1271" s="153"/>
      <c r="AA1271" s="153"/>
      <c r="AB1271" s="153"/>
      <c r="AC1271" s="153"/>
      <c r="AD1271" s="153"/>
      <c r="AE1271" s="153"/>
      <c r="AF1271" s="153"/>
      <c r="AG1271" s="153"/>
      <c r="AH1271" s="153"/>
      <c r="AI1271" s="153"/>
      <c r="AJ1271" s="153"/>
      <c r="AK1271" s="153"/>
      <c r="AL1271" s="153"/>
      <c r="AM1271" s="153"/>
      <c r="AN1271" s="153"/>
      <c r="AO1271" s="153"/>
      <c r="AP1271" s="153"/>
      <c r="AQ1271" s="153"/>
      <c r="AR1271" s="153"/>
      <c r="AS1271" s="153"/>
      <c r="AT1271" s="153"/>
      <c r="AU1271" s="153"/>
      <c r="AV1271" s="153"/>
      <c r="AW1271" s="153"/>
      <c r="AX1271" s="153"/>
      <c r="AY1271" s="153"/>
      <c r="AZ1271" s="153"/>
      <c r="BA1271" s="153"/>
      <c r="BB1271" s="153"/>
      <c r="BC1271" s="153"/>
      <c r="BD1271" s="153"/>
      <c r="BE1271" s="153"/>
      <c r="BF1271" s="153"/>
      <c r="BG1271" s="153"/>
      <c r="BH1271" s="153"/>
      <c r="BI1271" s="153"/>
      <c r="BJ1271" s="153"/>
      <c r="BK1271" s="153"/>
      <c r="BL1271" s="153"/>
      <c r="BM1271" s="154"/>
      <c r="BN1271" s="154"/>
      <c r="BO1271" s="154"/>
      <c r="BP1271" s="154"/>
      <c r="BQ1271" s="154"/>
      <c r="BR1271" s="154"/>
      <c r="BS1271" s="154"/>
      <c r="BT1271" s="154"/>
      <c r="BU1271" s="154"/>
      <c r="BV1271" s="154"/>
    </row>
    <row r="1272" spans="9:74" s="168" customFormat="1">
      <c r="I1272" s="196"/>
      <c r="J1272" s="201"/>
      <c r="L1272" s="170"/>
      <c r="M1272" s="171"/>
      <c r="N1272" s="171"/>
      <c r="O1272" s="171"/>
      <c r="P1272" s="172"/>
      <c r="Q1272" s="172"/>
      <c r="R1272" s="174"/>
      <c r="S1272" s="173"/>
      <c r="T1272" s="173"/>
      <c r="U1272" s="174"/>
      <c r="V1272" s="171"/>
      <c r="W1272" s="174"/>
      <c r="X1272" s="201"/>
      <c r="Y1272" s="153"/>
      <c r="Z1272" s="153"/>
      <c r="AA1272" s="153"/>
      <c r="AB1272" s="153"/>
      <c r="AC1272" s="153"/>
      <c r="AD1272" s="153"/>
      <c r="AE1272" s="153"/>
      <c r="AF1272" s="153"/>
      <c r="AG1272" s="153"/>
      <c r="AH1272" s="153"/>
      <c r="AI1272" s="153"/>
      <c r="AJ1272" s="153"/>
      <c r="AK1272" s="153"/>
      <c r="AL1272" s="153"/>
      <c r="AM1272" s="153"/>
      <c r="AN1272" s="153"/>
      <c r="AO1272" s="153"/>
      <c r="AP1272" s="153"/>
      <c r="AQ1272" s="153"/>
      <c r="AR1272" s="153"/>
      <c r="AS1272" s="153"/>
      <c r="AT1272" s="153"/>
      <c r="AU1272" s="153"/>
      <c r="AV1272" s="153"/>
      <c r="AW1272" s="153"/>
      <c r="AX1272" s="153"/>
      <c r="AY1272" s="153"/>
      <c r="AZ1272" s="153"/>
      <c r="BA1272" s="153"/>
      <c r="BB1272" s="153"/>
      <c r="BC1272" s="153"/>
      <c r="BD1272" s="153"/>
      <c r="BE1272" s="153"/>
      <c r="BF1272" s="153"/>
      <c r="BG1272" s="153"/>
      <c r="BH1272" s="153"/>
      <c r="BI1272" s="153"/>
      <c r="BJ1272" s="153"/>
      <c r="BK1272" s="153"/>
      <c r="BL1272" s="153"/>
      <c r="BM1272" s="154"/>
      <c r="BN1272" s="154"/>
      <c r="BO1272" s="154"/>
      <c r="BP1272" s="154"/>
      <c r="BQ1272" s="154"/>
      <c r="BR1272" s="154"/>
      <c r="BS1272" s="154"/>
      <c r="BT1272" s="154"/>
      <c r="BU1272" s="154"/>
      <c r="BV1272" s="154"/>
    </row>
    <row r="1273" spans="9:74" s="168" customFormat="1">
      <c r="I1273" s="196"/>
      <c r="J1273" s="201"/>
      <c r="L1273" s="170"/>
      <c r="M1273" s="171"/>
      <c r="N1273" s="171"/>
      <c r="O1273" s="171"/>
      <c r="P1273" s="172"/>
      <c r="Q1273" s="172"/>
      <c r="R1273" s="174"/>
      <c r="S1273" s="173"/>
      <c r="T1273" s="173"/>
      <c r="U1273" s="174"/>
      <c r="V1273" s="171"/>
      <c r="W1273" s="174"/>
      <c r="X1273" s="201"/>
      <c r="Y1273" s="153"/>
      <c r="Z1273" s="153"/>
      <c r="AA1273" s="153"/>
      <c r="AB1273" s="153"/>
      <c r="AC1273" s="153"/>
      <c r="AD1273" s="153"/>
      <c r="AE1273" s="153"/>
      <c r="AF1273" s="153"/>
      <c r="AG1273" s="153"/>
      <c r="AH1273" s="153"/>
      <c r="AI1273" s="153"/>
      <c r="AJ1273" s="153"/>
      <c r="AK1273" s="153"/>
      <c r="AL1273" s="153"/>
      <c r="AM1273" s="153"/>
      <c r="AN1273" s="153"/>
      <c r="AO1273" s="153"/>
      <c r="AP1273" s="153"/>
      <c r="AQ1273" s="153"/>
      <c r="AR1273" s="153"/>
      <c r="AS1273" s="153"/>
      <c r="AT1273" s="153"/>
      <c r="AU1273" s="153"/>
      <c r="AV1273" s="153"/>
      <c r="AW1273" s="153"/>
      <c r="AX1273" s="153"/>
      <c r="AY1273" s="153"/>
      <c r="AZ1273" s="153"/>
      <c r="BA1273" s="153"/>
      <c r="BB1273" s="153"/>
      <c r="BC1273" s="153"/>
      <c r="BD1273" s="153"/>
      <c r="BE1273" s="153"/>
      <c r="BF1273" s="153"/>
      <c r="BG1273" s="153"/>
      <c r="BH1273" s="153"/>
      <c r="BI1273" s="153"/>
      <c r="BJ1273" s="153"/>
      <c r="BK1273" s="153"/>
      <c r="BL1273" s="153"/>
      <c r="BM1273" s="154"/>
      <c r="BN1273" s="154"/>
      <c r="BO1273" s="154"/>
      <c r="BP1273" s="154"/>
      <c r="BQ1273" s="154"/>
      <c r="BR1273" s="154"/>
      <c r="BS1273" s="154"/>
      <c r="BT1273" s="154"/>
      <c r="BU1273" s="154"/>
      <c r="BV1273" s="154"/>
    </row>
    <row r="1274" spans="9:74" s="168" customFormat="1">
      <c r="I1274" s="196"/>
      <c r="J1274" s="201"/>
      <c r="L1274" s="170"/>
      <c r="M1274" s="171"/>
      <c r="N1274" s="171"/>
      <c r="O1274" s="171"/>
      <c r="P1274" s="172"/>
      <c r="Q1274" s="172"/>
      <c r="R1274" s="174"/>
      <c r="S1274" s="173"/>
      <c r="T1274" s="173"/>
      <c r="U1274" s="174"/>
      <c r="V1274" s="171"/>
      <c r="W1274" s="174"/>
      <c r="X1274" s="201"/>
      <c r="Y1274" s="153"/>
      <c r="Z1274" s="153"/>
      <c r="AA1274" s="153"/>
      <c r="AB1274" s="153"/>
      <c r="AC1274" s="153"/>
      <c r="AD1274" s="153"/>
      <c r="AE1274" s="153"/>
      <c r="AF1274" s="153"/>
      <c r="AG1274" s="153"/>
      <c r="AH1274" s="153"/>
      <c r="AI1274" s="153"/>
      <c r="AJ1274" s="153"/>
      <c r="AK1274" s="153"/>
      <c r="AL1274" s="153"/>
      <c r="AM1274" s="153"/>
      <c r="AN1274" s="153"/>
      <c r="AO1274" s="153"/>
      <c r="AP1274" s="153"/>
      <c r="AQ1274" s="153"/>
      <c r="AR1274" s="153"/>
      <c r="AS1274" s="153"/>
      <c r="AT1274" s="153"/>
      <c r="AU1274" s="153"/>
      <c r="AV1274" s="153"/>
      <c r="AW1274" s="153"/>
      <c r="AX1274" s="153"/>
      <c r="AY1274" s="153"/>
      <c r="AZ1274" s="153"/>
      <c r="BA1274" s="153"/>
      <c r="BB1274" s="153"/>
      <c r="BC1274" s="153"/>
      <c r="BD1274" s="153"/>
      <c r="BE1274" s="153"/>
      <c r="BF1274" s="153"/>
      <c r="BG1274" s="153"/>
      <c r="BH1274" s="153"/>
      <c r="BI1274" s="153"/>
      <c r="BJ1274" s="153"/>
      <c r="BK1274" s="153"/>
      <c r="BL1274" s="153"/>
      <c r="BM1274" s="154"/>
      <c r="BN1274" s="154"/>
      <c r="BO1274" s="154"/>
      <c r="BP1274" s="154"/>
      <c r="BQ1274" s="154"/>
      <c r="BR1274" s="154"/>
      <c r="BS1274" s="154"/>
      <c r="BT1274" s="154"/>
      <c r="BU1274" s="154"/>
      <c r="BV1274" s="154"/>
    </row>
    <row r="1275" spans="9:74" s="168" customFormat="1">
      <c r="I1275" s="196"/>
      <c r="J1275" s="201"/>
      <c r="L1275" s="170"/>
      <c r="M1275" s="171"/>
      <c r="N1275" s="171"/>
      <c r="O1275" s="171"/>
      <c r="P1275" s="172"/>
      <c r="Q1275" s="172"/>
      <c r="R1275" s="174"/>
      <c r="S1275" s="173"/>
      <c r="T1275" s="173"/>
      <c r="U1275" s="174"/>
      <c r="V1275" s="171"/>
      <c r="W1275" s="174"/>
      <c r="X1275" s="201"/>
      <c r="Y1275" s="153"/>
      <c r="Z1275" s="153"/>
      <c r="AA1275" s="153"/>
      <c r="AB1275" s="153"/>
      <c r="AC1275" s="153"/>
      <c r="AD1275" s="153"/>
      <c r="AE1275" s="153"/>
      <c r="AF1275" s="153"/>
      <c r="AG1275" s="153"/>
      <c r="AH1275" s="153"/>
      <c r="AI1275" s="153"/>
      <c r="AJ1275" s="153"/>
      <c r="AK1275" s="153"/>
      <c r="AL1275" s="153"/>
      <c r="AM1275" s="153"/>
      <c r="AN1275" s="153"/>
      <c r="AO1275" s="153"/>
      <c r="AP1275" s="153"/>
      <c r="AQ1275" s="153"/>
      <c r="AR1275" s="153"/>
      <c r="AS1275" s="153"/>
      <c r="AT1275" s="153"/>
      <c r="AU1275" s="153"/>
      <c r="AV1275" s="153"/>
      <c r="AW1275" s="153"/>
      <c r="AX1275" s="153"/>
      <c r="AY1275" s="153"/>
      <c r="AZ1275" s="153"/>
      <c r="BA1275" s="153"/>
      <c r="BB1275" s="153"/>
      <c r="BC1275" s="153"/>
      <c r="BD1275" s="153"/>
      <c r="BE1275" s="153"/>
      <c r="BF1275" s="153"/>
      <c r="BG1275" s="153"/>
      <c r="BH1275" s="153"/>
      <c r="BI1275" s="153"/>
      <c r="BJ1275" s="153"/>
      <c r="BK1275" s="153"/>
      <c r="BL1275" s="153"/>
      <c r="BM1275" s="154"/>
      <c r="BN1275" s="154"/>
      <c r="BO1275" s="154"/>
      <c r="BP1275" s="154"/>
      <c r="BQ1275" s="154"/>
      <c r="BR1275" s="154"/>
      <c r="BS1275" s="154"/>
      <c r="BT1275" s="154"/>
      <c r="BU1275" s="154"/>
      <c r="BV1275" s="154"/>
    </row>
    <row r="1276" spans="9:74" s="168" customFormat="1">
      <c r="I1276" s="196"/>
      <c r="J1276" s="201"/>
      <c r="L1276" s="170"/>
      <c r="M1276" s="171"/>
      <c r="N1276" s="171"/>
      <c r="O1276" s="171"/>
      <c r="P1276" s="172"/>
      <c r="Q1276" s="172"/>
      <c r="R1276" s="174"/>
      <c r="S1276" s="173"/>
      <c r="T1276" s="173"/>
      <c r="U1276" s="174"/>
      <c r="V1276" s="171"/>
      <c r="W1276" s="174"/>
      <c r="X1276" s="201"/>
      <c r="Y1276" s="153"/>
      <c r="Z1276" s="153"/>
      <c r="AA1276" s="153"/>
      <c r="AB1276" s="153"/>
      <c r="AC1276" s="153"/>
      <c r="AD1276" s="153"/>
      <c r="AE1276" s="153"/>
      <c r="AF1276" s="153"/>
      <c r="AG1276" s="153"/>
      <c r="AH1276" s="153"/>
      <c r="AI1276" s="153"/>
      <c r="AJ1276" s="153"/>
      <c r="AK1276" s="153"/>
      <c r="AL1276" s="153"/>
      <c r="AM1276" s="153"/>
      <c r="AN1276" s="153"/>
      <c r="AO1276" s="153"/>
      <c r="AP1276" s="153"/>
      <c r="AQ1276" s="153"/>
      <c r="AR1276" s="153"/>
      <c r="AS1276" s="153"/>
      <c r="AT1276" s="153"/>
      <c r="AU1276" s="153"/>
      <c r="AV1276" s="153"/>
      <c r="AW1276" s="153"/>
      <c r="AX1276" s="153"/>
      <c r="AY1276" s="153"/>
      <c r="AZ1276" s="153"/>
      <c r="BA1276" s="153"/>
      <c r="BB1276" s="153"/>
      <c r="BC1276" s="153"/>
      <c r="BD1276" s="153"/>
      <c r="BE1276" s="153"/>
      <c r="BF1276" s="153"/>
      <c r="BG1276" s="153"/>
      <c r="BH1276" s="153"/>
      <c r="BI1276" s="153"/>
      <c r="BJ1276" s="153"/>
      <c r="BK1276" s="153"/>
      <c r="BL1276" s="153"/>
      <c r="BM1276" s="154"/>
      <c r="BN1276" s="154"/>
      <c r="BO1276" s="154"/>
      <c r="BP1276" s="154"/>
      <c r="BQ1276" s="154"/>
      <c r="BR1276" s="154"/>
      <c r="BS1276" s="154"/>
      <c r="BT1276" s="154"/>
      <c r="BU1276" s="154"/>
      <c r="BV1276" s="154"/>
    </row>
    <row r="1277" spans="9:74" s="168" customFormat="1">
      <c r="I1277" s="196"/>
      <c r="J1277" s="201"/>
      <c r="L1277" s="170"/>
      <c r="M1277" s="171"/>
      <c r="N1277" s="171"/>
      <c r="O1277" s="171"/>
      <c r="P1277" s="172"/>
      <c r="Q1277" s="172"/>
      <c r="R1277" s="174"/>
      <c r="S1277" s="173"/>
      <c r="T1277" s="173"/>
      <c r="U1277" s="174"/>
      <c r="V1277" s="171"/>
      <c r="W1277" s="174"/>
      <c r="X1277" s="201"/>
      <c r="Y1277" s="153"/>
      <c r="Z1277" s="153"/>
      <c r="AA1277" s="153"/>
      <c r="AB1277" s="153"/>
      <c r="AC1277" s="153"/>
      <c r="AD1277" s="153"/>
      <c r="AE1277" s="153"/>
      <c r="AF1277" s="153"/>
      <c r="AG1277" s="153"/>
      <c r="AH1277" s="153"/>
      <c r="AI1277" s="153"/>
      <c r="AJ1277" s="153"/>
      <c r="AK1277" s="153"/>
      <c r="AL1277" s="153"/>
      <c r="AM1277" s="153"/>
      <c r="AN1277" s="153"/>
      <c r="AO1277" s="153"/>
      <c r="AP1277" s="153"/>
      <c r="AQ1277" s="153"/>
      <c r="AR1277" s="153"/>
      <c r="AS1277" s="153"/>
      <c r="AT1277" s="153"/>
      <c r="AU1277" s="153"/>
      <c r="AV1277" s="153"/>
      <c r="AW1277" s="153"/>
      <c r="AX1277" s="153"/>
      <c r="AY1277" s="153"/>
      <c r="AZ1277" s="153"/>
      <c r="BA1277" s="153"/>
      <c r="BB1277" s="153"/>
      <c r="BC1277" s="153"/>
      <c r="BD1277" s="153"/>
      <c r="BE1277" s="153"/>
      <c r="BF1277" s="153"/>
      <c r="BG1277" s="153"/>
      <c r="BH1277" s="153"/>
      <c r="BI1277" s="153"/>
      <c r="BJ1277" s="153"/>
      <c r="BK1277" s="153"/>
      <c r="BL1277" s="153"/>
      <c r="BM1277" s="154"/>
      <c r="BN1277" s="154"/>
      <c r="BO1277" s="154"/>
      <c r="BP1277" s="154"/>
      <c r="BQ1277" s="154"/>
      <c r="BR1277" s="154"/>
      <c r="BS1277" s="154"/>
      <c r="BT1277" s="154"/>
      <c r="BU1277" s="154"/>
      <c r="BV1277" s="154"/>
    </row>
    <row r="1278" spans="9:74" s="168" customFormat="1">
      <c r="I1278" s="196"/>
      <c r="J1278" s="201"/>
      <c r="L1278" s="170"/>
      <c r="M1278" s="171"/>
      <c r="N1278" s="171"/>
      <c r="O1278" s="171"/>
      <c r="P1278" s="172"/>
      <c r="Q1278" s="172"/>
      <c r="R1278" s="174"/>
      <c r="S1278" s="173"/>
      <c r="T1278" s="173"/>
      <c r="U1278" s="174"/>
      <c r="V1278" s="171"/>
      <c r="W1278" s="174"/>
      <c r="X1278" s="201"/>
      <c r="Y1278" s="153"/>
      <c r="Z1278" s="153"/>
      <c r="AA1278" s="153"/>
      <c r="AB1278" s="153"/>
      <c r="AC1278" s="153"/>
      <c r="AD1278" s="153"/>
      <c r="AE1278" s="153"/>
      <c r="AF1278" s="153"/>
      <c r="AG1278" s="153"/>
      <c r="AH1278" s="153"/>
      <c r="AI1278" s="153"/>
      <c r="AJ1278" s="153"/>
      <c r="AK1278" s="153"/>
      <c r="AL1278" s="153"/>
      <c r="AM1278" s="153"/>
      <c r="AN1278" s="153"/>
      <c r="AO1278" s="153"/>
      <c r="AP1278" s="153"/>
      <c r="AQ1278" s="153"/>
      <c r="AR1278" s="153"/>
      <c r="AS1278" s="153"/>
      <c r="AT1278" s="153"/>
      <c r="AU1278" s="153"/>
      <c r="AV1278" s="153"/>
      <c r="AW1278" s="153"/>
      <c r="AX1278" s="153"/>
      <c r="AY1278" s="153"/>
      <c r="AZ1278" s="153"/>
      <c r="BA1278" s="153"/>
      <c r="BB1278" s="153"/>
      <c r="BC1278" s="153"/>
      <c r="BD1278" s="153"/>
      <c r="BE1278" s="153"/>
      <c r="BF1278" s="153"/>
      <c r="BG1278" s="153"/>
      <c r="BH1278" s="153"/>
      <c r="BI1278" s="153"/>
      <c r="BJ1278" s="153"/>
      <c r="BK1278" s="153"/>
      <c r="BL1278" s="153"/>
      <c r="BM1278" s="154"/>
      <c r="BN1278" s="154"/>
      <c r="BO1278" s="154"/>
      <c r="BP1278" s="154"/>
      <c r="BQ1278" s="154"/>
      <c r="BR1278" s="154"/>
      <c r="BS1278" s="154"/>
      <c r="BT1278" s="154"/>
      <c r="BU1278" s="154"/>
      <c r="BV1278" s="154"/>
    </row>
    <row r="1279" spans="9:74" s="168" customFormat="1">
      <c r="I1279" s="196"/>
      <c r="J1279" s="201"/>
      <c r="L1279" s="170"/>
      <c r="M1279" s="171"/>
      <c r="N1279" s="171"/>
      <c r="O1279" s="171"/>
      <c r="P1279" s="172"/>
      <c r="Q1279" s="172"/>
      <c r="R1279" s="174"/>
      <c r="S1279" s="173"/>
      <c r="T1279" s="173"/>
      <c r="U1279" s="174"/>
      <c r="V1279" s="171"/>
      <c r="W1279" s="174"/>
      <c r="X1279" s="201"/>
      <c r="Y1279" s="153"/>
      <c r="Z1279" s="153"/>
      <c r="AA1279" s="153"/>
      <c r="AB1279" s="153"/>
      <c r="AC1279" s="153"/>
      <c r="AD1279" s="153"/>
      <c r="AE1279" s="153"/>
      <c r="AF1279" s="153"/>
      <c r="AG1279" s="153"/>
      <c r="AH1279" s="153"/>
      <c r="AI1279" s="153"/>
      <c r="AJ1279" s="153"/>
      <c r="AK1279" s="153"/>
      <c r="AL1279" s="153"/>
      <c r="AM1279" s="153"/>
      <c r="AN1279" s="153"/>
      <c r="AO1279" s="153"/>
      <c r="AP1279" s="153"/>
      <c r="AQ1279" s="153"/>
      <c r="AR1279" s="153"/>
      <c r="AS1279" s="153"/>
      <c r="AT1279" s="153"/>
      <c r="AU1279" s="153"/>
      <c r="AV1279" s="153"/>
      <c r="AW1279" s="153"/>
      <c r="AX1279" s="153"/>
      <c r="AY1279" s="153"/>
      <c r="AZ1279" s="153"/>
      <c r="BA1279" s="153"/>
      <c r="BB1279" s="153"/>
      <c r="BC1279" s="153"/>
      <c r="BD1279" s="153"/>
      <c r="BE1279" s="153"/>
      <c r="BF1279" s="153"/>
      <c r="BG1279" s="153"/>
      <c r="BH1279" s="153"/>
      <c r="BI1279" s="153"/>
      <c r="BJ1279" s="153"/>
      <c r="BK1279" s="153"/>
      <c r="BL1279" s="153"/>
      <c r="BM1279" s="154"/>
      <c r="BN1279" s="154"/>
      <c r="BO1279" s="154"/>
      <c r="BP1279" s="154"/>
      <c r="BQ1279" s="154"/>
      <c r="BR1279" s="154"/>
      <c r="BS1279" s="154"/>
      <c r="BT1279" s="154"/>
      <c r="BU1279" s="154"/>
      <c r="BV1279" s="154"/>
    </row>
    <row r="1280" spans="9:74" s="168" customFormat="1">
      <c r="I1280" s="196"/>
      <c r="J1280" s="201"/>
      <c r="L1280" s="170"/>
      <c r="M1280" s="171"/>
      <c r="N1280" s="171"/>
      <c r="O1280" s="171"/>
      <c r="P1280" s="172"/>
      <c r="Q1280" s="172"/>
      <c r="R1280" s="174"/>
      <c r="S1280" s="173"/>
      <c r="T1280" s="173"/>
      <c r="U1280" s="174"/>
      <c r="V1280" s="171"/>
      <c r="W1280" s="174"/>
      <c r="X1280" s="201"/>
      <c r="Y1280" s="153"/>
      <c r="Z1280" s="153"/>
      <c r="AA1280" s="153"/>
      <c r="AB1280" s="153"/>
      <c r="AC1280" s="153"/>
      <c r="AD1280" s="153"/>
      <c r="AE1280" s="153"/>
      <c r="AF1280" s="153"/>
      <c r="AG1280" s="153"/>
      <c r="AH1280" s="153"/>
      <c r="AI1280" s="153"/>
      <c r="AJ1280" s="153"/>
      <c r="AK1280" s="153"/>
      <c r="AL1280" s="153"/>
      <c r="AM1280" s="153"/>
      <c r="AN1280" s="153"/>
      <c r="AO1280" s="153"/>
      <c r="AP1280" s="153"/>
      <c r="AQ1280" s="153"/>
      <c r="AR1280" s="153"/>
      <c r="AS1280" s="153"/>
      <c r="AT1280" s="153"/>
      <c r="AU1280" s="153"/>
      <c r="AV1280" s="153"/>
      <c r="AW1280" s="153"/>
      <c r="AX1280" s="153"/>
      <c r="AY1280" s="153"/>
      <c r="AZ1280" s="153"/>
      <c r="BA1280" s="153"/>
      <c r="BB1280" s="153"/>
      <c r="BC1280" s="153"/>
      <c r="BD1280" s="153"/>
      <c r="BE1280" s="153"/>
      <c r="BF1280" s="153"/>
      <c r="BG1280" s="153"/>
      <c r="BH1280" s="153"/>
      <c r="BI1280" s="153"/>
      <c r="BJ1280" s="153"/>
      <c r="BK1280" s="153"/>
      <c r="BL1280" s="153"/>
      <c r="BM1280" s="154"/>
      <c r="BN1280" s="154"/>
      <c r="BO1280" s="154"/>
      <c r="BP1280" s="154"/>
      <c r="BQ1280" s="154"/>
      <c r="BR1280" s="154"/>
      <c r="BS1280" s="154"/>
      <c r="BT1280" s="154"/>
      <c r="BU1280" s="154"/>
      <c r="BV1280" s="154"/>
    </row>
    <row r="1281" spans="9:74" s="168" customFormat="1">
      <c r="I1281" s="196"/>
      <c r="J1281" s="201"/>
      <c r="L1281" s="170"/>
      <c r="M1281" s="171"/>
      <c r="N1281" s="171"/>
      <c r="O1281" s="171"/>
      <c r="P1281" s="172"/>
      <c r="Q1281" s="172"/>
      <c r="R1281" s="174"/>
      <c r="S1281" s="173"/>
      <c r="T1281" s="173"/>
      <c r="U1281" s="174"/>
      <c r="V1281" s="171"/>
      <c r="W1281" s="174"/>
      <c r="X1281" s="201"/>
      <c r="Y1281" s="153"/>
      <c r="Z1281" s="153"/>
      <c r="AA1281" s="153"/>
      <c r="AB1281" s="153"/>
      <c r="AC1281" s="153"/>
      <c r="AD1281" s="153"/>
      <c r="AE1281" s="153"/>
      <c r="AF1281" s="153"/>
      <c r="AG1281" s="153"/>
      <c r="AH1281" s="153"/>
      <c r="AI1281" s="153"/>
      <c r="AJ1281" s="153"/>
      <c r="AK1281" s="153"/>
      <c r="AL1281" s="153"/>
      <c r="AM1281" s="153"/>
      <c r="AN1281" s="153"/>
      <c r="AO1281" s="153"/>
      <c r="AP1281" s="153"/>
      <c r="AQ1281" s="153"/>
      <c r="AR1281" s="153"/>
      <c r="AS1281" s="153"/>
      <c r="AT1281" s="153"/>
      <c r="AU1281" s="153"/>
      <c r="AV1281" s="153"/>
      <c r="AW1281" s="153"/>
      <c r="AX1281" s="153"/>
      <c r="AY1281" s="153"/>
      <c r="AZ1281" s="153"/>
      <c r="BA1281" s="153"/>
      <c r="BB1281" s="153"/>
      <c r="BC1281" s="153"/>
      <c r="BD1281" s="153"/>
      <c r="BE1281" s="153"/>
      <c r="BF1281" s="153"/>
      <c r="BG1281" s="153"/>
      <c r="BH1281" s="153"/>
      <c r="BI1281" s="153"/>
      <c r="BJ1281" s="153"/>
      <c r="BK1281" s="153"/>
      <c r="BL1281" s="153"/>
      <c r="BM1281" s="154"/>
      <c r="BN1281" s="154"/>
      <c r="BO1281" s="154"/>
      <c r="BP1281" s="154"/>
      <c r="BQ1281" s="154"/>
      <c r="BR1281" s="154"/>
      <c r="BS1281" s="154"/>
      <c r="BT1281" s="154"/>
      <c r="BU1281" s="154"/>
      <c r="BV1281" s="154"/>
    </row>
    <row r="1282" spans="9:74" s="168" customFormat="1">
      <c r="I1282" s="196"/>
      <c r="J1282" s="201"/>
      <c r="L1282" s="170"/>
      <c r="M1282" s="171"/>
      <c r="N1282" s="171"/>
      <c r="O1282" s="171"/>
      <c r="P1282" s="172"/>
      <c r="Q1282" s="172"/>
      <c r="R1282" s="174"/>
      <c r="S1282" s="173"/>
      <c r="T1282" s="173"/>
      <c r="U1282" s="174"/>
      <c r="V1282" s="171"/>
      <c r="W1282" s="174"/>
      <c r="X1282" s="201"/>
      <c r="Y1282" s="153"/>
      <c r="Z1282" s="153"/>
      <c r="AA1282" s="153"/>
      <c r="AB1282" s="153"/>
      <c r="AC1282" s="153"/>
      <c r="AD1282" s="153"/>
      <c r="AE1282" s="153"/>
      <c r="AF1282" s="153"/>
      <c r="AG1282" s="153"/>
      <c r="AH1282" s="153"/>
      <c r="AI1282" s="153"/>
      <c r="AJ1282" s="153"/>
      <c r="AK1282" s="153"/>
      <c r="AL1282" s="153"/>
      <c r="AM1282" s="153"/>
      <c r="AN1282" s="153"/>
      <c r="AO1282" s="153"/>
      <c r="AP1282" s="153"/>
      <c r="AQ1282" s="153"/>
      <c r="AR1282" s="153"/>
      <c r="AS1282" s="153"/>
      <c r="AT1282" s="153"/>
      <c r="AU1282" s="153"/>
      <c r="AV1282" s="153"/>
      <c r="AW1282" s="153"/>
      <c r="AX1282" s="153"/>
      <c r="AY1282" s="153"/>
      <c r="AZ1282" s="153"/>
      <c r="BA1282" s="153"/>
      <c r="BB1282" s="153"/>
      <c r="BC1282" s="153"/>
      <c r="BD1282" s="153"/>
      <c r="BE1282" s="153"/>
      <c r="BF1282" s="153"/>
      <c r="BG1282" s="153"/>
      <c r="BH1282" s="153"/>
      <c r="BI1282" s="153"/>
      <c r="BJ1282" s="153"/>
      <c r="BK1282" s="153"/>
      <c r="BL1282" s="153"/>
      <c r="BM1282" s="154"/>
      <c r="BN1282" s="154"/>
      <c r="BO1282" s="154"/>
      <c r="BP1282" s="154"/>
      <c r="BQ1282" s="154"/>
      <c r="BR1282" s="154"/>
      <c r="BS1282" s="154"/>
      <c r="BT1282" s="154"/>
      <c r="BU1282" s="154"/>
      <c r="BV1282" s="154"/>
    </row>
    <row r="1283" spans="9:74" s="168" customFormat="1">
      <c r="I1283" s="196"/>
      <c r="J1283" s="201"/>
      <c r="L1283" s="170"/>
      <c r="M1283" s="171"/>
      <c r="N1283" s="171"/>
      <c r="O1283" s="171"/>
      <c r="P1283" s="172"/>
      <c r="Q1283" s="172"/>
      <c r="R1283" s="174"/>
      <c r="S1283" s="173"/>
      <c r="T1283" s="173"/>
      <c r="U1283" s="174"/>
      <c r="V1283" s="171"/>
      <c r="W1283" s="174"/>
      <c r="X1283" s="201"/>
      <c r="Y1283" s="153"/>
      <c r="Z1283" s="153"/>
      <c r="AA1283" s="153"/>
      <c r="AB1283" s="153"/>
      <c r="AC1283" s="153"/>
      <c r="AD1283" s="153"/>
      <c r="AE1283" s="153"/>
      <c r="AF1283" s="153"/>
      <c r="AG1283" s="153"/>
      <c r="AH1283" s="153"/>
      <c r="AI1283" s="153"/>
      <c r="AJ1283" s="153"/>
      <c r="AK1283" s="153"/>
      <c r="AL1283" s="153"/>
      <c r="AM1283" s="153"/>
      <c r="AN1283" s="153"/>
      <c r="AO1283" s="153"/>
      <c r="AP1283" s="153"/>
      <c r="AQ1283" s="153"/>
      <c r="AR1283" s="153"/>
      <c r="AS1283" s="153"/>
      <c r="AT1283" s="153"/>
      <c r="AU1283" s="153"/>
      <c r="AV1283" s="153"/>
      <c r="AW1283" s="153"/>
      <c r="AX1283" s="153"/>
      <c r="AY1283" s="153"/>
      <c r="AZ1283" s="153"/>
      <c r="BA1283" s="153"/>
      <c r="BB1283" s="153"/>
      <c r="BC1283" s="153"/>
      <c r="BD1283" s="153"/>
      <c r="BE1283" s="153"/>
      <c r="BF1283" s="153"/>
      <c r="BG1283" s="153"/>
      <c r="BH1283" s="153"/>
      <c r="BI1283" s="153"/>
      <c r="BJ1283" s="153"/>
      <c r="BK1283" s="153"/>
      <c r="BL1283" s="153"/>
      <c r="BM1283" s="154"/>
      <c r="BN1283" s="154"/>
      <c r="BO1283" s="154"/>
      <c r="BP1283" s="154"/>
      <c r="BQ1283" s="154"/>
      <c r="BR1283" s="154"/>
      <c r="BS1283" s="154"/>
      <c r="BT1283" s="154"/>
      <c r="BU1283" s="154"/>
      <c r="BV1283" s="154"/>
    </row>
    <row r="1284" spans="9:74" s="168" customFormat="1">
      <c r="I1284" s="196"/>
      <c r="J1284" s="201"/>
      <c r="L1284" s="170"/>
      <c r="M1284" s="171"/>
      <c r="N1284" s="171"/>
      <c r="O1284" s="171"/>
      <c r="P1284" s="172"/>
      <c r="Q1284" s="172"/>
      <c r="R1284" s="174"/>
      <c r="S1284" s="173"/>
      <c r="T1284" s="173"/>
      <c r="U1284" s="174"/>
      <c r="V1284" s="171"/>
      <c r="W1284" s="174"/>
      <c r="X1284" s="201"/>
      <c r="Y1284" s="153"/>
      <c r="Z1284" s="153"/>
      <c r="AA1284" s="153"/>
      <c r="AB1284" s="153"/>
      <c r="AC1284" s="153"/>
      <c r="AD1284" s="153"/>
      <c r="AE1284" s="153"/>
      <c r="AF1284" s="153"/>
      <c r="AG1284" s="153"/>
      <c r="AH1284" s="153"/>
      <c r="AI1284" s="153"/>
      <c r="AJ1284" s="153"/>
      <c r="AK1284" s="153"/>
      <c r="AL1284" s="153"/>
      <c r="AM1284" s="153"/>
      <c r="AN1284" s="153"/>
      <c r="AO1284" s="153"/>
      <c r="AP1284" s="153"/>
      <c r="AQ1284" s="153"/>
      <c r="AR1284" s="153"/>
      <c r="AS1284" s="153"/>
      <c r="AT1284" s="153"/>
      <c r="AU1284" s="153"/>
      <c r="AV1284" s="153"/>
      <c r="AW1284" s="153"/>
      <c r="AX1284" s="153"/>
      <c r="AY1284" s="153"/>
      <c r="AZ1284" s="153"/>
      <c r="BA1284" s="153"/>
      <c r="BB1284" s="153"/>
      <c r="BC1284" s="153"/>
      <c r="BD1284" s="153"/>
      <c r="BE1284" s="153"/>
      <c r="BF1284" s="153"/>
      <c r="BG1284" s="153"/>
      <c r="BH1284" s="153"/>
      <c r="BI1284" s="153"/>
      <c r="BJ1284" s="153"/>
      <c r="BK1284" s="153"/>
      <c r="BL1284" s="153"/>
      <c r="BM1284" s="154"/>
      <c r="BN1284" s="154"/>
      <c r="BO1284" s="154"/>
      <c r="BP1284" s="154"/>
      <c r="BQ1284" s="154"/>
      <c r="BR1284" s="154"/>
      <c r="BS1284" s="154"/>
      <c r="BT1284" s="154"/>
      <c r="BU1284" s="154"/>
      <c r="BV1284" s="154"/>
    </row>
    <row r="1285" spans="9:74" s="168" customFormat="1">
      <c r="I1285" s="196"/>
      <c r="J1285" s="201"/>
      <c r="L1285" s="170"/>
      <c r="M1285" s="171"/>
      <c r="N1285" s="171"/>
      <c r="O1285" s="171"/>
      <c r="P1285" s="172"/>
      <c r="Q1285" s="172"/>
      <c r="R1285" s="174"/>
      <c r="S1285" s="173"/>
      <c r="T1285" s="173"/>
      <c r="U1285" s="174"/>
      <c r="V1285" s="171"/>
      <c r="W1285" s="174"/>
      <c r="X1285" s="201"/>
      <c r="Y1285" s="153"/>
      <c r="Z1285" s="153"/>
      <c r="AA1285" s="153"/>
      <c r="AB1285" s="153"/>
      <c r="AC1285" s="153"/>
      <c r="AD1285" s="153"/>
      <c r="AE1285" s="153"/>
      <c r="AF1285" s="153"/>
      <c r="AG1285" s="153"/>
      <c r="AH1285" s="153"/>
      <c r="AI1285" s="153"/>
      <c r="AJ1285" s="153"/>
      <c r="AK1285" s="153"/>
      <c r="AL1285" s="153"/>
      <c r="AM1285" s="153"/>
      <c r="AN1285" s="153"/>
      <c r="AO1285" s="153"/>
      <c r="AP1285" s="153"/>
      <c r="AQ1285" s="153"/>
      <c r="AR1285" s="153"/>
      <c r="AS1285" s="153"/>
      <c r="AT1285" s="153"/>
      <c r="AU1285" s="153"/>
      <c r="AV1285" s="153"/>
      <c r="AW1285" s="153"/>
      <c r="AX1285" s="153"/>
      <c r="AY1285" s="153"/>
      <c r="AZ1285" s="153"/>
      <c r="BA1285" s="153"/>
      <c r="BB1285" s="153"/>
      <c r="BC1285" s="153"/>
      <c r="BD1285" s="153"/>
      <c r="BE1285" s="153"/>
      <c r="BF1285" s="153"/>
      <c r="BG1285" s="153"/>
      <c r="BH1285" s="153"/>
      <c r="BI1285" s="153"/>
      <c r="BJ1285" s="153"/>
      <c r="BK1285" s="153"/>
      <c r="BL1285" s="153"/>
      <c r="BM1285" s="154"/>
      <c r="BN1285" s="154"/>
      <c r="BO1285" s="154"/>
      <c r="BP1285" s="154"/>
      <c r="BQ1285" s="154"/>
      <c r="BR1285" s="154"/>
      <c r="BS1285" s="154"/>
      <c r="BT1285" s="154"/>
      <c r="BU1285" s="154"/>
      <c r="BV1285" s="154"/>
    </row>
    <row r="1286" spans="9:74" s="168" customFormat="1">
      <c r="I1286" s="196"/>
      <c r="J1286" s="201"/>
      <c r="L1286" s="170"/>
      <c r="M1286" s="171"/>
      <c r="N1286" s="171"/>
      <c r="O1286" s="171"/>
      <c r="P1286" s="172"/>
      <c r="Q1286" s="172"/>
      <c r="R1286" s="174"/>
      <c r="S1286" s="173"/>
      <c r="T1286" s="173"/>
      <c r="U1286" s="174"/>
      <c r="V1286" s="171"/>
      <c r="W1286" s="174"/>
      <c r="X1286" s="201"/>
      <c r="Y1286" s="153"/>
      <c r="Z1286" s="153"/>
      <c r="AA1286" s="153"/>
      <c r="AB1286" s="153"/>
      <c r="AC1286" s="153"/>
      <c r="AD1286" s="153"/>
      <c r="AE1286" s="153"/>
      <c r="AF1286" s="153"/>
      <c r="AG1286" s="153"/>
      <c r="AH1286" s="153"/>
      <c r="AI1286" s="153"/>
      <c r="AJ1286" s="153"/>
      <c r="AK1286" s="153"/>
      <c r="AL1286" s="153"/>
      <c r="AM1286" s="153"/>
      <c r="AN1286" s="153"/>
      <c r="AO1286" s="153"/>
      <c r="AP1286" s="153"/>
      <c r="AQ1286" s="153"/>
      <c r="AR1286" s="153"/>
      <c r="AS1286" s="153"/>
      <c r="AT1286" s="153"/>
      <c r="AU1286" s="153"/>
      <c r="AV1286" s="153"/>
      <c r="AW1286" s="153"/>
      <c r="AX1286" s="153"/>
      <c r="AY1286" s="153"/>
      <c r="AZ1286" s="153"/>
      <c r="BA1286" s="153"/>
      <c r="BB1286" s="153"/>
      <c r="BC1286" s="153"/>
      <c r="BD1286" s="153"/>
      <c r="BE1286" s="153"/>
      <c r="BF1286" s="153"/>
      <c r="BG1286" s="153"/>
      <c r="BH1286" s="153"/>
      <c r="BI1286" s="153"/>
      <c r="BJ1286" s="153"/>
      <c r="BK1286" s="153"/>
      <c r="BL1286" s="153"/>
      <c r="BM1286" s="154"/>
      <c r="BN1286" s="154"/>
      <c r="BO1286" s="154"/>
      <c r="BP1286" s="154"/>
      <c r="BQ1286" s="154"/>
      <c r="BR1286" s="154"/>
      <c r="BS1286" s="154"/>
      <c r="BT1286" s="154"/>
      <c r="BU1286" s="154"/>
      <c r="BV1286" s="154"/>
    </row>
    <row r="1287" spans="9:74" s="168" customFormat="1">
      <c r="I1287" s="196"/>
      <c r="J1287" s="201"/>
      <c r="L1287" s="170"/>
      <c r="M1287" s="171"/>
      <c r="N1287" s="171"/>
      <c r="O1287" s="171"/>
      <c r="P1287" s="172"/>
      <c r="Q1287" s="172"/>
      <c r="R1287" s="174"/>
      <c r="S1287" s="173"/>
      <c r="T1287" s="173"/>
      <c r="U1287" s="174"/>
      <c r="V1287" s="171"/>
      <c r="W1287" s="174"/>
      <c r="X1287" s="201"/>
      <c r="Y1287" s="153"/>
      <c r="Z1287" s="153"/>
      <c r="AA1287" s="153"/>
      <c r="AB1287" s="153"/>
      <c r="AC1287" s="153"/>
      <c r="AD1287" s="153"/>
      <c r="AE1287" s="153"/>
      <c r="AF1287" s="153"/>
      <c r="AG1287" s="153"/>
      <c r="AH1287" s="153"/>
      <c r="AI1287" s="153"/>
      <c r="AJ1287" s="153"/>
      <c r="AK1287" s="153"/>
      <c r="AL1287" s="153"/>
      <c r="AM1287" s="153"/>
      <c r="AN1287" s="153"/>
      <c r="AO1287" s="153"/>
      <c r="AP1287" s="153"/>
      <c r="AQ1287" s="153"/>
      <c r="AR1287" s="153"/>
      <c r="AS1287" s="153"/>
      <c r="AT1287" s="153"/>
      <c r="AU1287" s="153"/>
      <c r="AV1287" s="153"/>
      <c r="AW1287" s="153"/>
      <c r="AX1287" s="153"/>
      <c r="AY1287" s="153"/>
      <c r="AZ1287" s="153"/>
      <c r="BA1287" s="153"/>
      <c r="BB1287" s="153"/>
      <c r="BC1287" s="153"/>
      <c r="BD1287" s="153"/>
      <c r="BE1287" s="153"/>
      <c r="BF1287" s="153"/>
      <c r="BG1287" s="153"/>
      <c r="BH1287" s="153"/>
      <c r="BI1287" s="153"/>
      <c r="BJ1287" s="153"/>
      <c r="BK1287" s="153"/>
      <c r="BL1287" s="153"/>
      <c r="BM1287" s="154"/>
      <c r="BN1287" s="154"/>
      <c r="BO1287" s="154"/>
      <c r="BP1287" s="154"/>
      <c r="BQ1287" s="154"/>
      <c r="BR1287" s="154"/>
      <c r="BS1287" s="154"/>
      <c r="BT1287" s="154"/>
      <c r="BU1287" s="154"/>
      <c r="BV1287" s="154"/>
    </row>
    <row r="1288" spans="9:74" s="168" customFormat="1">
      <c r="I1288" s="196"/>
      <c r="J1288" s="201"/>
      <c r="L1288" s="170"/>
      <c r="M1288" s="171"/>
      <c r="N1288" s="171"/>
      <c r="O1288" s="171"/>
      <c r="P1288" s="172"/>
      <c r="Q1288" s="172"/>
      <c r="R1288" s="174"/>
      <c r="S1288" s="173"/>
      <c r="T1288" s="173"/>
      <c r="U1288" s="174"/>
      <c r="V1288" s="171"/>
      <c r="W1288" s="174"/>
      <c r="X1288" s="201"/>
      <c r="Y1288" s="153"/>
      <c r="Z1288" s="153"/>
      <c r="AA1288" s="153"/>
      <c r="AB1288" s="153"/>
      <c r="AC1288" s="153"/>
      <c r="AD1288" s="153"/>
      <c r="AE1288" s="153"/>
      <c r="AF1288" s="153"/>
      <c r="AG1288" s="153"/>
      <c r="AH1288" s="153"/>
      <c r="AI1288" s="153"/>
      <c r="AJ1288" s="153"/>
      <c r="AK1288" s="153"/>
      <c r="AL1288" s="153"/>
      <c r="AM1288" s="153"/>
      <c r="AN1288" s="153"/>
      <c r="AO1288" s="153"/>
      <c r="AP1288" s="153"/>
      <c r="AQ1288" s="153"/>
      <c r="AR1288" s="153"/>
      <c r="AS1288" s="153"/>
      <c r="AT1288" s="153"/>
      <c r="AU1288" s="153"/>
      <c r="AV1288" s="153"/>
      <c r="AW1288" s="153"/>
      <c r="AX1288" s="153"/>
      <c r="AY1288" s="153"/>
      <c r="AZ1288" s="153"/>
      <c r="BA1288" s="153"/>
      <c r="BB1288" s="153"/>
      <c r="BC1288" s="153"/>
      <c r="BD1288" s="153"/>
      <c r="BE1288" s="153"/>
      <c r="BF1288" s="153"/>
      <c r="BG1288" s="153"/>
      <c r="BH1288" s="153"/>
      <c r="BI1288" s="153"/>
      <c r="BJ1288" s="153"/>
      <c r="BK1288" s="153"/>
      <c r="BL1288" s="153"/>
      <c r="BM1288" s="154"/>
      <c r="BN1288" s="154"/>
      <c r="BO1288" s="154"/>
      <c r="BP1288" s="154"/>
      <c r="BQ1288" s="154"/>
      <c r="BR1288" s="154"/>
      <c r="BS1288" s="154"/>
      <c r="BT1288" s="154"/>
      <c r="BU1288" s="154"/>
      <c r="BV1288" s="154"/>
    </row>
    <row r="1289" spans="9:74" s="168" customFormat="1">
      <c r="I1289" s="196"/>
      <c r="J1289" s="201"/>
      <c r="L1289" s="170"/>
      <c r="M1289" s="171"/>
      <c r="N1289" s="171"/>
      <c r="O1289" s="171"/>
      <c r="P1289" s="172"/>
      <c r="Q1289" s="172"/>
      <c r="R1289" s="174"/>
      <c r="S1289" s="173"/>
      <c r="T1289" s="173"/>
      <c r="U1289" s="174"/>
      <c r="V1289" s="171"/>
      <c r="W1289" s="174"/>
      <c r="X1289" s="201"/>
      <c r="Y1289" s="153"/>
      <c r="Z1289" s="153"/>
      <c r="AA1289" s="153"/>
      <c r="AB1289" s="153"/>
      <c r="AC1289" s="153"/>
      <c r="AD1289" s="153"/>
      <c r="AE1289" s="153"/>
      <c r="AF1289" s="153"/>
      <c r="AG1289" s="153"/>
      <c r="AH1289" s="153"/>
      <c r="AI1289" s="153"/>
      <c r="AJ1289" s="153"/>
      <c r="AK1289" s="153"/>
      <c r="AL1289" s="153"/>
      <c r="AM1289" s="153"/>
      <c r="AN1289" s="153"/>
      <c r="AO1289" s="153"/>
      <c r="AP1289" s="153"/>
      <c r="AQ1289" s="153"/>
      <c r="AR1289" s="153"/>
      <c r="AS1289" s="153"/>
      <c r="AT1289" s="153"/>
      <c r="AU1289" s="153"/>
      <c r="AV1289" s="153"/>
      <c r="AW1289" s="153"/>
      <c r="AX1289" s="153"/>
      <c r="AY1289" s="153"/>
      <c r="AZ1289" s="153"/>
      <c r="BA1289" s="153"/>
      <c r="BB1289" s="153"/>
      <c r="BC1289" s="153"/>
      <c r="BD1289" s="153"/>
      <c r="BE1289" s="153"/>
      <c r="BF1289" s="153"/>
      <c r="BG1289" s="153"/>
      <c r="BH1289" s="153"/>
      <c r="BI1289" s="153"/>
      <c r="BJ1289" s="153"/>
      <c r="BK1289" s="153"/>
      <c r="BL1289" s="153"/>
      <c r="BM1289" s="154"/>
      <c r="BN1289" s="154"/>
      <c r="BO1289" s="154"/>
      <c r="BP1289" s="154"/>
      <c r="BQ1289" s="154"/>
      <c r="BR1289" s="154"/>
      <c r="BS1289" s="154"/>
      <c r="BT1289" s="154"/>
      <c r="BU1289" s="154"/>
      <c r="BV1289" s="154"/>
    </row>
    <row r="1290" spans="9:74" s="168" customFormat="1">
      <c r="I1290" s="196"/>
      <c r="J1290" s="201"/>
      <c r="L1290" s="170"/>
      <c r="M1290" s="171"/>
      <c r="N1290" s="171"/>
      <c r="O1290" s="171"/>
      <c r="P1290" s="172"/>
      <c r="Q1290" s="172"/>
      <c r="R1290" s="174"/>
      <c r="S1290" s="173"/>
      <c r="T1290" s="173"/>
      <c r="U1290" s="174"/>
      <c r="V1290" s="171"/>
      <c r="W1290" s="174"/>
      <c r="X1290" s="201"/>
      <c r="Y1290" s="153"/>
      <c r="Z1290" s="153"/>
      <c r="AA1290" s="153"/>
      <c r="AB1290" s="153"/>
      <c r="AC1290" s="153"/>
      <c r="AD1290" s="153"/>
      <c r="AE1290" s="153"/>
      <c r="AF1290" s="153"/>
      <c r="AG1290" s="153"/>
      <c r="AH1290" s="153"/>
      <c r="AI1290" s="153"/>
      <c r="AJ1290" s="153"/>
      <c r="AK1290" s="153"/>
      <c r="AL1290" s="153"/>
      <c r="AM1290" s="153"/>
      <c r="AN1290" s="153"/>
      <c r="AO1290" s="153"/>
      <c r="AP1290" s="153"/>
      <c r="AQ1290" s="153"/>
      <c r="AR1290" s="153"/>
      <c r="AS1290" s="153"/>
      <c r="AT1290" s="153"/>
      <c r="AU1290" s="153"/>
      <c r="AV1290" s="153"/>
      <c r="AW1290" s="153"/>
      <c r="AX1290" s="153"/>
      <c r="AY1290" s="153"/>
      <c r="AZ1290" s="153"/>
      <c r="BA1290" s="153"/>
      <c r="BB1290" s="153"/>
      <c r="BC1290" s="153"/>
      <c r="BD1290" s="153"/>
      <c r="BE1290" s="153"/>
      <c r="BF1290" s="153"/>
      <c r="BG1290" s="153"/>
      <c r="BH1290" s="153"/>
      <c r="BI1290" s="153"/>
      <c r="BJ1290" s="153"/>
      <c r="BK1290" s="153"/>
      <c r="BL1290" s="153"/>
      <c r="BM1290" s="154"/>
      <c r="BN1290" s="154"/>
      <c r="BO1290" s="154"/>
      <c r="BP1290" s="154"/>
      <c r="BQ1290" s="154"/>
      <c r="BR1290" s="154"/>
      <c r="BS1290" s="154"/>
      <c r="BT1290" s="154"/>
      <c r="BU1290" s="154"/>
      <c r="BV1290" s="154"/>
    </row>
    <row r="1291" spans="9:74" s="168" customFormat="1">
      <c r="I1291" s="196"/>
      <c r="J1291" s="201"/>
      <c r="L1291" s="170"/>
      <c r="M1291" s="171"/>
      <c r="N1291" s="171"/>
      <c r="O1291" s="171"/>
      <c r="P1291" s="172"/>
      <c r="Q1291" s="172"/>
      <c r="R1291" s="174"/>
      <c r="S1291" s="173"/>
      <c r="T1291" s="173"/>
      <c r="U1291" s="174"/>
      <c r="V1291" s="171"/>
      <c r="W1291" s="174"/>
      <c r="X1291" s="201"/>
      <c r="Y1291" s="153"/>
      <c r="Z1291" s="153"/>
      <c r="AA1291" s="153"/>
      <c r="AB1291" s="153"/>
      <c r="AC1291" s="153"/>
      <c r="AD1291" s="153"/>
      <c r="AE1291" s="153"/>
      <c r="AF1291" s="153"/>
      <c r="AG1291" s="153"/>
      <c r="AH1291" s="153"/>
      <c r="AI1291" s="153"/>
      <c r="AJ1291" s="153"/>
      <c r="AK1291" s="153"/>
      <c r="AL1291" s="153"/>
      <c r="AM1291" s="153"/>
      <c r="AN1291" s="153"/>
      <c r="AO1291" s="153"/>
      <c r="AP1291" s="153"/>
      <c r="AQ1291" s="153"/>
      <c r="AR1291" s="153"/>
      <c r="AS1291" s="153"/>
      <c r="AT1291" s="153"/>
      <c r="AU1291" s="153"/>
      <c r="AV1291" s="153"/>
      <c r="AW1291" s="153"/>
      <c r="AX1291" s="153"/>
      <c r="AY1291" s="153"/>
      <c r="AZ1291" s="153"/>
      <c r="BA1291" s="153"/>
      <c r="BB1291" s="153"/>
      <c r="BC1291" s="153"/>
      <c r="BD1291" s="153"/>
      <c r="BE1291" s="153"/>
      <c r="BF1291" s="153"/>
      <c r="BG1291" s="153"/>
      <c r="BH1291" s="153"/>
      <c r="BI1291" s="153"/>
      <c r="BJ1291" s="153"/>
      <c r="BK1291" s="153"/>
      <c r="BL1291" s="153"/>
      <c r="BM1291" s="154"/>
      <c r="BN1291" s="154"/>
      <c r="BO1291" s="154"/>
      <c r="BP1291" s="154"/>
      <c r="BQ1291" s="154"/>
      <c r="BR1291" s="154"/>
      <c r="BS1291" s="154"/>
      <c r="BT1291" s="154"/>
      <c r="BU1291" s="154"/>
      <c r="BV1291" s="154"/>
    </row>
    <row r="1292" spans="9:74" s="168" customFormat="1">
      <c r="I1292" s="196"/>
      <c r="J1292" s="201"/>
      <c r="L1292" s="170"/>
      <c r="M1292" s="171"/>
      <c r="N1292" s="171"/>
      <c r="O1292" s="171"/>
      <c r="P1292" s="172"/>
      <c r="Q1292" s="172"/>
      <c r="R1292" s="174"/>
      <c r="S1292" s="173"/>
      <c r="T1292" s="173"/>
      <c r="U1292" s="174"/>
      <c r="V1292" s="171"/>
      <c r="W1292" s="174"/>
      <c r="X1292" s="201"/>
      <c r="Y1292" s="153"/>
      <c r="Z1292" s="153"/>
      <c r="AA1292" s="153"/>
      <c r="AB1292" s="153"/>
      <c r="AC1292" s="153"/>
      <c r="AD1292" s="153"/>
      <c r="AE1292" s="153"/>
      <c r="AF1292" s="153"/>
      <c r="AG1292" s="153"/>
      <c r="AH1292" s="153"/>
      <c r="AI1292" s="153"/>
      <c r="AJ1292" s="153"/>
      <c r="AK1292" s="153"/>
      <c r="AL1292" s="153"/>
      <c r="AM1292" s="153"/>
      <c r="AN1292" s="153"/>
      <c r="AO1292" s="153"/>
      <c r="AP1292" s="153"/>
      <c r="AQ1292" s="153"/>
      <c r="AR1292" s="153"/>
      <c r="AS1292" s="153"/>
      <c r="AT1292" s="153"/>
      <c r="AU1292" s="153"/>
      <c r="AV1292" s="153"/>
      <c r="AW1292" s="153"/>
      <c r="AX1292" s="153"/>
      <c r="AY1292" s="153"/>
      <c r="AZ1292" s="153"/>
      <c r="BA1292" s="153"/>
      <c r="BB1292" s="153"/>
      <c r="BC1292" s="153"/>
      <c r="BD1292" s="153"/>
      <c r="BE1292" s="153"/>
      <c r="BF1292" s="153"/>
      <c r="BG1292" s="153"/>
      <c r="BH1292" s="153"/>
      <c r="BI1292" s="153"/>
      <c r="BJ1292" s="153"/>
      <c r="BK1292" s="153"/>
      <c r="BL1292" s="153"/>
      <c r="BM1292" s="154"/>
      <c r="BN1292" s="154"/>
      <c r="BO1292" s="154"/>
      <c r="BP1292" s="154"/>
      <c r="BQ1292" s="154"/>
      <c r="BR1292" s="154"/>
      <c r="BS1292" s="154"/>
      <c r="BT1292" s="154"/>
      <c r="BU1292" s="154"/>
      <c r="BV1292" s="154"/>
    </row>
    <row r="1293" spans="9:74" s="168" customFormat="1">
      <c r="I1293" s="196"/>
      <c r="J1293" s="201"/>
      <c r="L1293" s="170"/>
      <c r="M1293" s="171"/>
      <c r="N1293" s="171"/>
      <c r="O1293" s="171"/>
      <c r="P1293" s="172"/>
      <c r="Q1293" s="172"/>
      <c r="R1293" s="174"/>
      <c r="S1293" s="173"/>
      <c r="T1293" s="173"/>
      <c r="U1293" s="174"/>
      <c r="V1293" s="171"/>
      <c r="W1293" s="174"/>
      <c r="X1293" s="201"/>
      <c r="Y1293" s="153"/>
      <c r="Z1293" s="153"/>
      <c r="AA1293" s="153"/>
      <c r="AB1293" s="153"/>
      <c r="AC1293" s="153"/>
      <c r="AD1293" s="153"/>
      <c r="AE1293" s="153"/>
      <c r="AF1293" s="153"/>
      <c r="AG1293" s="153"/>
      <c r="AH1293" s="153"/>
      <c r="AI1293" s="153"/>
      <c r="AJ1293" s="153"/>
      <c r="AK1293" s="153"/>
      <c r="AL1293" s="153"/>
      <c r="AM1293" s="153"/>
      <c r="AN1293" s="153"/>
      <c r="AO1293" s="153"/>
      <c r="AP1293" s="153"/>
      <c r="AQ1293" s="153"/>
      <c r="AR1293" s="153"/>
      <c r="AS1293" s="153"/>
      <c r="AT1293" s="153"/>
      <c r="AU1293" s="153"/>
      <c r="AV1293" s="153"/>
      <c r="AW1293" s="153"/>
      <c r="AX1293" s="153"/>
      <c r="AY1293" s="153"/>
      <c r="AZ1293" s="153"/>
      <c r="BA1293" s="153"/>
      <c r="BB1293" s="153"/>
      <c r="BC1293" s="153"/>
      <c r="BD1293" s="153"/>
      <c r="BE1293" s="153"/>
      <c r="BF1293" s="153"/>
      <c r="BG1293" s="153"/>
      <c r="BH1293" s="153"/>
      <c r="BI1293" s="153"/>
      <c r="BJ1293" s="153"/>
      <c r="BK1293" s="153"/>
      <c r="BL1293" s="153"/>
      <c r="BM1293" s="154"/>
      <c r="BN1293" s="154"/>
      <c r="BO1293" s="154"/>
      <c r="BP1293" s="154"/>
      <c r="BQ1293" s="154"/>
      <c r="BR1293" s="154"/>
      <c r="BS1293" s="154"/>
      <c r="BT1293" s="154"/>
      <c r="BU1293" s="154"/>
      <c r="BV1293" s="154"/>
    </row>
    <row r="1294" spans="9:74" s="168" customFormat="1">
      <c r="I1294" s="196"/>
      <c r="J1294" s="201"/>
      <c r="L1294" s="170"/>
      <c r="M1294" s="171"/>
      <c r="N1294" s="171"/>
      <c r="O1294" s="171"/>
      <c r="P1294" s="172"/>
      <c r="Q1294" s="172"/>
      <c r="R1294" s="174"/>
      <c r="S1294" s="173"/>
      <c r="T1294" s="173"/>
      <c r="U1294" s="174"/>
      <c r="V1294" s="171"/>
      <c r="W1294" s="174"/>
      <c r="X1294" s="201"/>
      <c r="Y1294" s="153"/>
      <c r="Z1294" s="153"/>
      <c r="AA1294" s="153"/>
      <c r="AB1294" s="153"/>
      <c r="AC1294" s="153"/>
      <c r="AD1294" s="153"/>
      <c r="AE1294" s="153"/>
      <c r="AF1294" s="153"/>
      <c r="AG1294" s="153"/>
      <c r="AH1294" s="153"/>
      <c r="AI1294" s="153"/>
      <c r="AJ1294" s="153"/>
      <c r="AK1294" s="153"/>
      <c r="AL1294" s="153"/>
      <c r="AM1294" s="153"/>
      <c r="AN1294" s="153"/>
      <c r="AO1294" s="153"/>
      <c r="AP1294" s="153"/>
      <c r="AQ1294" s="153"/>
      <c r="AR1294" s="153"/>
      <c r="AS1294" s="153"/>
      <c r="AT1294" s="153"/>
      <c r="AU1294" s="153"/>
      <c r="AV1294" s="153"/>
      <c r="AW1294" s="153"/>
      <c r="AX1294" s="153"/>
      <c r="AY1294" s="153"/>
      <c r="AZ1294" s="153"/>
      <c r="BA1294" s="153"/>
      <c r="BB1294" s="153"/>
      <c r="BC1294" s="153"/>
      <c r="BD1294" s="153"/>
      <c r="BE1294" s="153"/>
      <c r="BF1294" s="153"/>
      <c r="BG1294" s="153"/>
      <c r="BH1294" s="153"/>
      <c r="BI1294" s="153"/>
      <c r="BJ1294" s="153"/>
      <c r="BK1294" s="153"/>
      <c r="BL1294" s="153"/>
      <c r="BM1294" s="154"/>
      <c r="BN1294" s="154"/>
      <c r="BO1294" s="154"/>
      <c r="BP1294" s="154"/>
      <c r="BQ1294" s="154"/>
      <c r="BR1294" s="154"/>
      <c r="BS1294" s="154"/>
      <c r="BT1294" s="154"/>
      <c r="BU1294" s="154"/>
      <c r="BV1294" s="154"/>
    </row>
    <row r="1295" spans="9:74" s="168" customFormat="1">
      <c r="I1295" s="196"/>
      <c r="J1295" s="201"/>
      <c r="L1295" s="170"/>
      <c r="M1295" s="171"/>
      <c r="N1295" s="171"/>
      <c r="O1295" s="171"/>
      <c r="P1295" s="172"/>
      <c r="Q1295" s="172"/>
      <c r="R1295" s="174"/>
      <c r="S1295" s="173"/>
      <c r="T1295" s="173"/>
      <c r="U1295" s="174"/>
      <c r="V1295" s="171"/>
      <c r="W1295" s="174"/>
      <c r="X1295" s="201"/>
      <c r="Y1295" s="153"/>
      <c r="Z1295" s="153"/>
      <c r="AA1295" s="153"/>
      <c r="AB1295" s="153"/>
      <c r="AC1295" s="153"/>
      <c r="AD1295" s="153"/>
      <c r="AE1295" s="153"/>
      <c r="AF1295" s="153"/>
      <c r="AG1295" s="153"/>
      <c r="AH1295" s="153"/>
      <c r="AI1295" s="153"/>
      <c r="AJ1295" s="153"/>
      <c r="AK1295" s="153"/>
      <c r="AL1295" s="153"/>
      <c r="AM1295" s="153"/>
      <c r="AN1295" s="153"/>
      <c r="AO1295" s="153"/>
      <c r="AP1295" s="153"/>
      <c r="AQ1295" s="153"/>
      <c r="AR1295" s="153"/>
      <c r="AS1295" s="153"/>
      <c r="AT1295" s="153"/>
      <c r="AU1295" s="153"/>
      <c r="AV1295" s="153"/>
      <c r="AW1295" s="153"/>
      <c r="AX1295" s="153"/>
      <c r="AY1295" s="153"/>
      <c r="AZ1295" s="153"/>
      <c r="BA1295" s="153"/>
      <c r="BB1295" s="153"/>
      <c r="BC1295" s="153"/>
      <c r="BD1295" s="153"/>
      <c r="BE1295" s="153"/>
      <c r="BF1295" s="153"/>
      <c r="BG1295" s="153"/>
      <c r="BH1295" s="153"/>
      <c r="BI1295" s="153"/>
      <c r="BJ1295" s="153"/>
      <c r="BK1295" s="153"/>
      <c r="BL1295" s="153"/>
      <c r="BM1295" s="154"/>
      <c r="BN1295" s="154"/>
      <c r="BO1295" s="154"/>
      <c r="BP1295" s="154"/>
      <c r="BQ1295" s="154"/>
      <c r="BR1295" s="154"/>
      <c r="BS1295" s="154"/>
      <c r="BT1295" s="154"/>
      <c r="BU1295" s="154"/>
      <c r="BV1295" s="154"/>
    </row>
    <row r="1296" spans="9:74" s="168" customFormat="1">
      <c r="I1296" s="196"/>
      <c r="J1296" s="201"/>
      <c r="L1296" s="170"/>
      <c r="M1296" s="171"/>
      <c r="N1296" s="171"/>
      <c r="O1296" s="171"/>
      <c r="P1296" s="172"/>
      <c r="Q1296" s="172"/>
      <c r="R1296" s="174"/>
      <c r="S1296" s="173"/>
      <c r="T1296" s="173"/>
      <c r="U1296" s="174"/>
      <c r="V1296" s="171"/>
      <c r="W1296" s="174"/>
      <c r="X1296" s="201"/>
      <c r="Y1296" s="153"/>
      <c r="Z1296" s="153"/>
      <c r="AA1296" s="153"/>
      <c r="AB1296" s="153"/>
      <c r="AC1296" s="153"/>
      <c r="AD1296" s="153"/>
      <c r="AE1296" s="153"/>
      <c r="AF1296" s="153"/>
      <c r="AG1296" s="153"/>
      <c r="AH1296" s="153"/>
      <c r="AI1296" s="153"/>
      <c r="AJ1296" s="153"/>
      <c r="AK1296" s="153"/>
      <c r="AL1296" s="153"/>
      <c r="AM1296" s="153"/>
      <c r="AN1296" s="153"/>
      <c r="AO1296" s="153"/>
      <c r="AP1296" s="153"/>
      <c r="AQ1296" s="153"/>
      <c r="AR1296" s="153"/>
      <c r="AS1296" s="153"/>
      <c r="AT1296" s="153"/>
      <c r="AU1296" s="153"/>
      <c r="AV1296" s="153"/>
      <c r="AW1296" s="153"/>
      <c r="AX1296" s="153"/>
      <c r="AY1296" s="153"/>
      <c r="AZ1296" s="153"/>
      <c r="BA1296" s="153"/>
      <c r="BB1296" s="153"/>
      <c r="BC1296" s="153"/>
      <c r="BD1296" s="153"/>
      <c r="BE1296" s="153"/>
      <c r="BF1296" s="153"/>
      <c r="BG1296" s="153"/>
      <c r="BH1296" s="153"/>
      <c r="BI1296" s="153"/>
      <c r="BJ1296" s="153"/>
      <c r="BK1296" s="153"/>
      <c r="BL1296" s="153"/>
      <c r="BM1296" s="154"/>
      <c r="BN1296" s="154"/>
      <c r="BO1296" s="154"/>
      <c r="BP1296" s="154"/>
      <c r="BQ1296" s="154"/>
      <c r="BR1296" s="154"/>
      <c r="BS1296" s="154"/>
      <c r="BT1296" s="154"/>
      <c r="BU1296" s="154"/>
      <c r="BV1296" s="154"/>
    </row>
    <row r="1297" spans="9:74" s="168" customFormat="1">
      <c r="I1297" s="196"/>
      <c r="J1297" s="201"/>
      <c r="L1297" s="170"/>
      <c r="M1297" s="171"/>
      <c r="N1297" s="171"/>
      <c r="O1297" s="171"/>
      <c r="P1297" s="172"/>
      <c r="Q1297" s="172"/>
      <c r="R1297" s="174"/>
      <c r="S1297" s="173"/>
      <c r="T1297" s="173"/>
      <c r="U1297" s="174"/>
      <c r="V1297" s="171"/>
      <c r="W1297" s="174"/>
      <c r="X1297" s="201"/>
      <c r="Y1297" s="153"/>
      <c r="Z1297" s="153"/>
      <c r="AA1297" s="153"/>
      <c r="AB1297" s="153"/>
      <c r="AC1297" s="153"/>
      <c r="AD1297" s="153"/>
      <c r="AE1297" s="153"/>
      <c r="AF1297" s="153"/>
      <c r="AG1297" s="153"/>
      <c r="AH1297" s="153"/>
      <c r="AI1297" s="153"/>
      <c r="AJ1297" s="153"/>
      <c r="AK1297" s="153"/>
      <c r="AL1297" s="153"/>
      <c r="AM1297" s="153"/>
      <c r="AN1297" s="153"/>
      <c r="AO1297" s="153"/>
      <c r="AP1297" s="153"/>
      <c r="AQ1297" s="153"/>
      <c r="AR1297" s="153"/>
      <c r="AS1297" s="153"/>
      <c r="AT1297" s="153"/>
      <c r="AU1297" s="153"/>
      <c r="AV1297" s="153"/>
      <c r="AW1297" s="153"/>
      <c r="AX1297" s="153"/>
      <c r="AY1297" s="153"/>
      <c r="AZ1297" s="153"/>
      <c r="BA1297" s="153"/>
      <c r="BB1297" s="153"/>
      <c r="BC1297" s="153"/>
      <c r="BD1297" s="153"/>
      <c r="BE1297" s="153"/>
      <c r="BF1297" s="153"/>
      <c r="BG1297" s="153"/>
      <c r="BH1297" s="153"/>
      <c r="BI1297" s="153"/>
      <c r="BJ1297" s="153"/>
      <c r="BK1297" s="153"/>
      <c r="BL1297" s="153"/>
      <c r="BM1297" s="154"/>
      <c r="BN1297" s="154"/>
      <c r="BO1297" s="154"/>
      <c r="BP1297" s="154"/>
      <c r="BQ1297" s="154"/>
      <c r="BR1297" s="154"/>
      <c r="BS1297" s="154"/>
      <c r="BT1297" s="154"/>
      <c r="BU1297" s="154"/>
      <c r="BV1297" s="154"/>
    </row>
    <row r="1298" spans="9:74" s="168" customFormat="1">
      <c r="I1298" s="196"/>
      <c r="J1298" s="201"/>
      <c r="L1298" s="170"/>
      <c r="M1298" s="171"/>
      <c r="N1298" s="171"/>
      <c r="O1298" s="171"/>
      <c r="P1298" s="172"/>
      <c r="Q1298" s="172"/>
      <c r="R1298" s="174"/>
      <c r="S1298" s="173"/>
      <c r="T1298" s="173"/>
      <c r="U1298" s="174"/>
      <c r="V1298" s="171"/>
      <c r="W1298" s="174"/>
      <c r="X1298" s="201"/>
      <c r="Y1298" s="153"/>
      <c r="Z1298" s="153"/>
      <c r="AA1298" s="153"/>
      <c r="AB1298" s="153"/>
      <c r="AC1298" s="153"/>
      <c r="AD1298" s="153"/>
      <c r="AE1298" s="153"/>
      <c r="AF1298" s="153"/>
      <c r="AG1298" s="153"/>
      <c r="AH1298" s="153"/>
      <c r="AI1298" s="153"/>
      <c r="AJ1298" s="153"/>
      <c r="AK1298" s="153"/>
      <c r="AL1298" s="153"/>
      <c r="AM1298" s="153"/>
      <c r="AN1298" s="153"/>
      <c r="AO1298" s="153"/>
      <c r="AP1298" s="153"/>
      <c r="AQ1298" s="153"/>
      <c r="AR1298" s="153"/>
      <c r="AS1298" s="153"/>
      <c r="AT1298" s="153"/>
      <c r="AU1298" s="153"/>
      <c r="AV1298" s="153"/>
      <c r="AW1298" s="153"/>
      <c r="AX1298" s="153"/>
      <c r="AY1298" s="153"/>
      <c r="AZ1298" s="153"/>
      <c r="BA1298" s="153"/>
      <c r="BB1298" s="153"/>
      <c r="BC1298" s="153"/>
      <c r="BD1298" s="153"/>
      <c r="BE1298" s="153"/>
      <c r="BF1298" s="153"/>
      <c r="BG1298" s="153"/>
      <c r="BH1298" s="153"/>
      <c r="BI1298" s="153"/>
      <c r="BJ1298" s="153"/>
      <c r="BK1298" s="153"/>
      <c r="BL1298" s="153"/>
      <c r="BM1298" s="154"/>
      <c r="BN1298" s="154"/>
      <c r="BO1298" s="154"/>
      <c r="BP1298" s="154"/>
      <c r="BQ1298" s="154"/>
      <c r="BR1298" s="154"/>
      <c r="BS1298" s="154"/>
      <c r="BT1298" s="154"/>
      <c r="BU1298" s="154"/>
      <c r="BV1298" s="154"/>
    </row>
    <row r="1299" spans="9:74" s="168" customFormat="1">
      <c r="I1299" s="196"/>
      <c r="J1299" s="201"/>
      <c r="L1299" s="170"/>
      <c r="M1299" s="171"/>
      <c r="N1299" s="171"/>
      <c r="O1299" s="171"/>
      <c r="P1299" s="172"/>
      <c r="Q1299" s="172"/>
      <c r="R1299" s="174"/>
      <c r="S1299" s="173"/>
      <c r="T1299" s="173"/>
      <c r="U1299" s="174"/>
      <c r="V1299" s="171"/>
      <c r="W1299" s="174"/>
      <c r="X1299" s="201"/>
      <c r="Y1299" s="153"/>
      <c r="Z1299" s="153"/>
      <c r="AA1299" s="153"/>
      <c r="AB1299" s="153"/>
      <c r="AC1299" s="153"/>
      <c r="AD1299" s="153"/>
      <c r="AE1299" s="153"/>
      <c r="AF1299" s="153"/>
      <c r="AG1299" s="153"/>
      <c r="AH1299" s="153"/>
      <c r="AI1299" s="153"/>
      <c r="AJ1299" s="153"/>
      <c r="AK1299" s="153"/>
      <c r="AL1299" s="153"/>
      <c r="AM1299" s="153"/>
      <c r="AN1299" s="153"/>
      <c r="AO1299" s="153"/>
      <c r="AP1299" s="153"/>
      <c r="AQ1299" s="153"/>
      <c r="AR1299" s="153"/>
      <c r="AS1299" s="153"/>
      <c r="AT1299" s="153"/>
      <c r="AU1299" s="153"/>
      <c r="AV1299" s="153"/>
      <c r="AW1299" s="153"/>
      <c r="AX1299" s="153"/>
      <c r="AY1299" s="153"/>
      <c r="AZ1299" s="153"/>
      <c r="BA1299" s="153"/>
      <c r="BB1299" s="153"/>
      <c r="BC1299" s="153"/>
      <c r="BD1299" s="153"/>
      <c r="BE1299" s="153"/>
      <c r="BF1299" s="153"/>
      <c r="BG1299" s="153"/>
      <c r="BH1299" s="153"/>
      <c r="BI1299" s="153"/>
      <c r="BJ1299" s="153"/>
      <c r="BK1299" s="153"/>
      <c r="BL1299" s="153"/>
      <c r="BM1299" s="154"/>
      <c r="BN1299" s="154"/>
      <c r="BO1299" s="154"/>
      <c r="BP1299" s="154"/>
      <c r="BQ1299" s="154"/>
      <c r="BR1299" s="154"/>
      <c r="BS1299" s="154"/>
      <c r="BT1299" s="154"/>
      <c r="BU1299" s="154"/>
      <c r="BV1299" s="154"/>
    </row>
    <row r="1300" spans="9:74" s="168" customFormat="1">
      <c r="I1300" s="196"/>
      <c r="J1300" s="201"/>
      <c r="L1300" s="170"/>
      <c r="M1300" s="171"/>
      <c r="N1300" s="171"/>
      <c r="O1300" s="171"/>
      <c r="P1300" s="172"/>
      <c r="Q1300" s="172"/>
      <c r="R1300" s="174"/>
      <c r="S1300" s="173"/>
      <c r="T1300" s="173"/>
      <c r="U1300" s="174"/>
      <c r="V1300" s="171"/>
      <c r="W1300" s="174"/>
      <c r="X1300" s="201"/>
      <c r="Y1300" s="153"/>
      <c r="Z1300" s="153"/>
      <c r="AA1300" s="153"/>
      <c r="AB1300" s="153"/>
      <c r="AC1300" s="153"/>
      <c r="AD1300" s="153"/>
      <c r="AE1300" s="153"/>
      <c r="AF1300" s="153"/>
      <c r="AG1300" s="153"/>
      <c r="AH1300" s="153"/>
      <c r="AI1300" s="153"/>
      <c r="AJ1300" s="153"/>
      <c r="AK1300" s="153"/>
      <c r="AL1300" s="153"/>
      <c r="AM1300" s="153"/>
      <c r="AN1300" s="153"/>
      <c r="AO1300" s="153"/>
      <c r="AP1300" s="153"/>
      <c r="AQ1300" s="153"/>
      <c r="AR1300" s="153"/>
      <c r="AS1300" s="153"/>
      <c r="AT1300" s="153"/>
      <c r="AU1300" s="153"/>
      <c r="AV1300" s="153"/>
      <c r="AW1300" s="153"/>
      <c r="AX1300" s="153"/>
      <c r="AY1300" s="153"/>
      <c r="AZ1300" s="153"/>
      <c r="BA1300" s="153"/>
      <c r="BB1300" s="153"/>
      <c r="BC1300" s="153"/>
      <c r="BD1300" s="153"/>
      <c r="BE1300" s="153"/>
      <c r="BF1300" s="153"/>
      <c r="BG1300" s="153"/>
      <c r="BH1300" s="153"/>
      <c r="BI1300" s="153"/>
      <c r="BJ1300" s="153"/>
      <c r="BK1300" s="153"/>
      <c r="BL1300" s="153"/>
      <c r="BM1300" s="154"/>
      <c r="BN1300" s="154"/>
      <c r="BO1300" s="154"/>
      <c r="BP1300" s="154"/>
      <c r="BQ1300" s="154"/>
      <c r="BR1300" s="154"/>
      <c r="BS1300" s="154"/>
      <c r="BT1300" s="154"/>
      <c r="BU1300" s="154"/>
      <c r="BV1300" s="154"/>
    </row>
    <row r="1301" spans="9:74" s="168" customFormat="1">
      <c r="I1301" s="196"/>
      <c r="J1301" s="201"/>
      <c r="L1301" s="170"/>
      <c r="M1301" s="171"/>
      <c r="N1301" s="171"/>
      <c r="O1301" s="171"/>
      <c r="P1301" s="172"/>
      <c r="Q1301" s="172"/>
      <c r="R1301" s="174"/>
      <c r="S1301" s="173"/>
      <c r="T1301" s="173"/>
      <c r="U1301" s="174"/>
      <c r="V1301" s="171"/>
      <c r="W1301" s="174"/>
      <c r="X1301" s="201"/>
      <c r="Y1301" s="153"/>
      <c r="Z1301" s="153"/>
      <c r="AA1301" s="153"/>
      <c r="AB1301" s="153"/>
      <c r="AC1301" s="153"/>
      <c r="AD1301" s="153"/>
      <c r="AE1301" s="153"/>
      <c r="AF1301" s="153"/>
      <c r="AG1301" s="153"/>
      <c r="AH1301" s="153"/>
      <c r="AI1301" s="153"/>
      <c r="AJ1301" s="153"/>
      <c r="AK1301" s="153"/>
      <c r="AL1301" s="153"/>
      <c r="AM1301" s="153"/>
      <c r="AN1301" s="153"/>
      <c r="AO1301" s="153"/>
      <c r="AP1301" s="153"/>
      <c r="AQ1301" s="153"/>
      <c r="AR1301" s="153"/>
      <c r="AS1301" s="153"/>
      <c r="AT1301" s="153"/>
      <c r="AU1301" s="153"/>
      <c r="AV1301" s="153"/>
      <c r="AW1301" s="153"/>
      <c r="AX1301" s="153"/>
      <c r="AY1301" s="153"/>
      <c r="AZ1301" s="153"/>
      <c r="BA1301" s="153"/>
      <c r="BB1301" s="153"/>
      <c r="BC1301" s="153"/>
      <c r="BD1301" s="153"/>
      <c r="BE1301" s="153"/>
      <c r="BF1301" s="153"/>
      <c r="BG1301" s="153"/>
      <c r="BH1301" s="153"/>
      <c r="BI1301" s="153"/>
      <c r="BJ1301" s="153"/>
      <c r="BK1301" s="153"/>
      <c r="BL1301" s="153"/>
      <c r="BM1301" s="154"/>
      <c r="BN1301" s="154"/>
      <c r="BO1301" s="154"/>
      <c r="BP1301" s="154"/>
      <c r="BQ1301" s="154"/>
      <c r="BR1301" s="154"/>
      <c r="BS1301" s="154"/>
      <c r="BT1301" s="154"/>
      <c r="BU1301" s="154"/>
      <c r="BV1301" s="154"/>
    </row>
    <row r="1302" spans="9:74" s="168" customFormat="1">
      <c r="I1302" s="196"/>
      <c r="J1302" s="201"/>
      <c r="L1302" s="170"/>
      <c r="M1302" s="171"/>
      <c r="N1302" s="171"/>
      <c r="O1302" s="171"/>
      <c r="P1302" s="172"/>
      <c r="Q1302" s="172"/>
      <c r="R1302" s="174"/>
      <c r="S1302" s="173"/>
      <c r="T1302" s="173"/>
      <c r="U1302" s="174"/>
      <c r="V1302" s="171"/>
      <c r="W1302" s="174"/>
      <c r="X1302" s="201"/>
      <c r="Y1302" s="153"/>
      <c r="Z1302" s="153"/>
      <c r="AA1302" s="153"/>
      <c r="AB1302" s="153"/>
      <c r="AC1302" s="153"/>
      <c r="AD1302" s="153"/>
      <c r="AE1302" s="153"/>
      <c r="AF1302" s="153"/>
      <c r="AG1302" s="153"/>
      <c r="AH1302" s="153"/>
      <c r="AI1302" s="153"/>
      <c r="AJ1302" s="153"/>
      <c r="AK1302" s="153"/>
      <c r="AL1302" s="153"/>
      <c r="AM1302" s="153"/>
      <c r="AN1302" s="153"/>
      <c r="AO1302" s="153"/>
      <c r="AP1302" s="153"/>
      <c r="AQ1302" s="153"/>
      <c r="AR1302" s="153"/>
      <c r="AS1302" s="153"/>
      <c r="AT1302" s="153"/>
      <c r="AU1302" s="153"/>
      <c r="AV1302" s="153"/>
      <c r="AW1302" s="153"/>
      <c r="AX1302" s="153"/>
      <c r="AY1302" s="153"/>
      <c r="AZ1302" s="153"/>
      <c r="BA1302" s="153"/>
      <c r="BB1302" s="153"/>
      <c r="BC1302" s="153"/>
      <c r="BD1302" s="153"/>
      <c r="BE1302" s="153"/>
      <c r="BF1302" s="153"/>
      <c r="BG1302" s="153"/>
      <c r="BH1302" s="153"/>
      <c r="BI1302" s="153"/>
      <c r="BJ1302" s="153"/>
      <c r="BK1302" s="153"/>
      <c r="BL1302" s="153"/>
      <c r="BM1302" s="154"/>
      <c r="BN1302" s="154"/>
      <c r="BO1302" s="154"/>
      <c r="BP1302" s="154"/>
      <c r="BQ1302" s="154"/>
      <c r="BR1302" s="154"/>
      <c r="BS1302" s="154"/>
      <c r="BT1302" s="154"/>
      <c r="BU1302" s="154"/>
      <c r="BV1302" s="154"/>
    </row>
    <row r="1303" spans="9:74" s="168" customFormat="1">
      <c r="I1303" s="196"/>
      <c r="J1303" s="201"/>
      <c r="L1303" s="170"/>
      <c r="M1303" s="171"/>
      <c r="N1303" s="171"/>
      <c r="O1303" s="171"/>
      <c r="P1303" s="172"/>
      <c r="Q1303" s="172"/>
      <c r="R1303" s="174"/>
      <c r="S1303" s="173"/>
      <c r="T1303" s="173"/>
      <c r="U1303" s="174"/>
      <c r="V1303" s="171"/>
      <c r="W1303" s="174"/>
      <c r="X1303" s="201"/>
      <c r="Y1303" s="153"/>
      <c r="Z1303" s="153"/>
      <c r="AA1303" s="153"/>
      <c r="AB1303" s="153"/>
      <c r="AC1303" s="153"/>
      <c r="AD1303" s="153"/>
      <c r="AE1303" s="153"/>
      <c r="AF1303" s="153"/>
      <c r="AG1303" s="153"/>
      <c r="AH1303" s="153"/>
      <c r="AI1303" s="153"/>
      <c r="AJ1303" s="153"/>
      <c r="AK1303" s="153"/>
      <c r="AL1303" s="153"/>
      <c r="AM1303" s="153"/>
      <c r="AN1303" s="153"/>
      <c r="AO1303" s="153"/>
      <c r="AP1303" s="153"/>
      <c r="AQ1303" s="153"/>
      <c r="AR1303" s="153"/>
      <c r="AS1303" s="153"/>
      <c r="AT1303" s="153"/>
      <c r="AU1303" s="153"/>
      <c r="AV1303" s="153"/>
      <c r="AW1303" s="153"/>
      <c r="AX1303" s="153"/>
      <c r="AY1303" s="153"/>
      <c r="AZ1303" s="153"/>
      <c r="BA1303" s="153"/>
      <c r="BB1303" s="153"/>
      <c r="BC1303" s="153"/>
      <c r="BD1303" s="153"/>
      <c r="BE1303" s="153"/>
      <c r="BF1303" s="153"/>
      <c r="BG1303" s="153"/>
      <c r="BH1303" s="153"/>
      <c r="BI1303" s="153"/>
      <c r="BJ1303" s="153"/>
      <c r="BK1303" s="153"/>
      <c r="BL1303" s="153"/>
      <c r="BM1303" s="154"/>
      <c r="BN1303" s="154"/>
      <c r="BO1303" s="154"/>
      <c r="BP1303" s="154"/>
      <c r="BQ1303" s="154"/>
      <c r="BR1303" s="154"/>
      <c r="BS1303" s="154"/>
      <c r="BT1303" s="154"/>
      <c r="BU1303" s="154"/>
      <c r="BV1303" s="154"/>
    </row>
    <row r="1304" spans="9:74" s="168" customFormat="1">
      <c r="I1304" s="196"/>
      <c r="J1304" s="201"/>
      <c r="L1304" s="170"/>
      <c r="M1304" s="171"/>
      <c r="N1304" s="171"/>
      <c r="O1304" s="171"/>
      <c r="P1304" s="172"/>
      <c r="Q1304" s="172"/>
      <c r="R1304" s="174"/>
      <c r="S1304" s="173"/>
      <c r="T1304" s="173"/>
      <c r="U1304" s="174"/>
      <c r="V1304" s="171"/>
      <c r="W1304" s="174"/>
      <c r="X1304" s="201"/>
      <c r="Y1304" s="153"/>
      <c r="Z1304" s="153"/>
      <c r="AA1304" s="153"/>
      <c r="AB1304" s="153"/>
      <c r="AC1304" s="153"/>
      <c r="AD1304" s="153"/>
      <c r="AE1304" s="153"/>
      <c r="AF1304" s="153"/>
      <c r="AG1304" s="153"/>
      <c r="AH1304" s="153"/>
      <c r="AI1304" s="153"/>
      <c r="AJ1304" s="153"/>
      <c r="AK1304" s="153"/>
      <c r="AL1304" s="153"/>
      <c r="AM1304" s="153"/>
      <c r="AN1304" s="153"/>
      <c r="AO1304" s="153"/>
      <c r="AP1304" s="153"/>
      <c r="AQ1304" s="153"/>
      <c r="AR1304" s="153"/>
      <c r="AS1304" s="153"/>
      <c r="AT1304" s="153"/>
      <c r="AU1304" s="153"/>
      <c r="AV1304" s="153"/>
      <c r="AW1304" s="153"/>
      <c r="AX1304" s="153"/>
      <c r="AY1304" s="153"/>
      <c r="AZ1304" s="153"/>
      <c r="BA1304" s="153"/>
      <c r="BB1304" s="153"/>
      <c r="BC1304" s="153"/>
      <c r="BD1304" s="153"/>
      <c r="BE1304" s="153"/>
      <c r="BF1304" s="153"/>
      <c r="BG1304" s="153"/>
      <c r="BH1304" s="153"/>
      <c r="BI1304" s="153"/>
      <c r="BJ1304" s="153"/>
      <c r="BK1304" s="153"/>
      <c r="BL1304" s="153"/>
      <c r="BM1304" s="154"/>
      <c r="BN1304" s="154"/>
      <c r="BO1304" s="154"/>
      <c r="BP1304" s="154"/>
      <c r="BQ1304" s="154"/>
      <c r="BR1304" s="154"/>
      <c r="BS1304" s="154"/>
      <c r="BT1304" s="154"/>
      <c r="BU1304" s="154"/>
      <c r="BV1304" s="154"/>
    </row>
    <row r="1305" spans="9:74" s="168" customFormat="1">
      <c r="I1305" s="196"/>
      <c r="J1305" s="201"/>
      <c r="L1305" s="170"/>
      <c r="M1305" s="171"/>
      <c r="N1305" s="171"/>
      <c r="O1305" s="171"/>
      <c r="P1305" s="172"/>
      <c r="Q1305" s="172"/>
      <c r="R1305" s="174"/>
      <c r="S1305" s="173"/>
      <c r="T1305" s="173"/>
      <c r="U1305" s="174"/>
      <c r="V1305" s="171"/>
      <c r="W1305" s="174"/>
      <c r="X1305" s="201"/>
      <c r="Y1305" s="153"/>
      <c r="Z1305" s="153"/>
      <c r="AA1305" s="153"/>
      <c r="AB1305" s="153"/>
      <c r="AC1305" s="153"/>
      <c r="AD1305" s="153"/>
      <c r="AE1305" s="153"/>
      <c r="AF1305" s="153"/>
      <c r="AG1305" s="153"/>
      <c r="AH1305" s="153"/>
      <c r="AI1305" s="153"/>
      <c r="AJ1305" s="153"/>
      <c r="AK1305" s="153"/>
      <c r="AL1305" s="153"/>
      <c r="AM1305" s="153"/>
      <c r="AN1305" s="153"/>
      <c r="AO1305" s="153"/>
      <c r="AP1305" s="153"/>
      <c r="AQ1305" s="153"/>
      <c r="AR1305" s="153"/>
      <c r="AS1305" s="153"/>
      <c r="AT1305" s="153"/>
      <c r="AU1305" s="153"/>
      <c r="AV1305" s="153"/>
      <c r="AW1305" s="153"/>
      <c r="AX1305" s="153"/>
      <c r="AY1305" s="153"/>
      <c r="AZ1305" s="153"/>
      <c r="BA1305" s="153"/>
      <c r="BB1305" s="153"/>
      <c r="BC1305" s="153"/>
      <c r="BD1305" s="153"/>
      <c r="BE1305" s="153"/>
      <c r="BF1305" s="153"/>
      <c r="BG1305" s="153"/>
      <c r="BH1305" s="153"/>
      <c r="BI1305" s="153"/>
      <c r="BJ1305" s="153"/>
      <c r="BK1305" s="153"/>
      <c r="BL1305" s="153"/>
      <c r="BM1305" s="154"/>
      <c r="BN1305" s="154"/>
      <c r="BO1305" s="154"/>
      <c r="BP1305" s="154"/>
      <c r="BQ1305" s="154"/>
      <c r="BR1305" s="154"/>
      <c r="BS1305" s="154"/>
      <c r="BT1305" s="154"/>
      <c r="BU1305" s="154"/>
      <c r="BV1305" s="154"/>
    </row>
    <row r="1306" spans="9:74" s="168" customFormat="1">
      <c r="I1306" s="196"/>
      <c r="J1306" s="201"/>
      <c r="L1306" s="170"/>
      <c r="M1306" s="171"/>
      <c r="N1306" s="171"/>
      <c r="O1306" s="171"/>
      <c r="P1306" s="172"/>
      <c r="Q1306" s="172"/>
      <c r="R1306" s="174"/>
      <c r="S1306" s="173"/>
      <c r="T1306" s="173"/>
      <c r="U1306" s="174"/>
      <c r="V1306" s="171"/>
      <c r="W1306" s="174"/>
      <c r="X1306" s="201"/>
      <c r="Y1306" s="153"/>
      <c r="Z1306" s="153"/>
      <c r="AA1306" s="153"/>
      <c r="AB1306" s="153"/>
      <c r="AC1306" s="153"/>
      <c r="AD1306" s="153"/>
      <c r="AE1306" s="153"/>
      <c r="AF1306" s="153"/>
      <c r="AG1306" s="153"/>
      <c r="AH1306" s="153"/>
      <c r="AI1306" s="153"/>
      <c r="AJ1306" s="153"/>
      <c r="AK1306" s="153"/>
      <c r="AL1306" s="153"/>
      <c r="AM1306" s="153"/>
      <c r="AN1306" s="153"/>
      <c r="AO1306" s="153"/>
      <c r="AP1306" s="153"/>
      <c r="AQ1306" s="153"/>
      <c r="AR1306" s="153"/>
      <c r="AS1306" s="153"/>
      <c r="AT1306" s="153"/>
      <c r="AU1306" s="153"/>
      <c r="AV1306" s="153"/>
      <c r="AW1306" s="153"/>
      <c r="AX1306" s="153"/>
      <c r="AY1306" s="153"/>
      <c r="AZ1306" s="153"/>
      <c r="BA1306" s="153"/>
      <c r="BB1306" s="153"/>
      <c r="BC1306" s="153"/>
      <c r="BD1306" s="153"/>
      <c r="BE1306" s="153"/>
      <c r="BF1306" s="153"/>
      <c r="BG1306" s="153"/>
      <c r="BH1306" s="153"/>
      <c r="BI1306" s="153"/>
      <c r="BJ1306" s="153"/>
      <c r="BK1306" s="153"/>
      <c r="BL1306" s="153"/>
      <c r="BM1306" s="154"/>
      <c r="BN1306" s="154"/>
      <c r="BO1306" s="154"/>
      <c r="BP1306" s="154"/>
      <c r="BQ1306" s="154"/>
      <c r="BR1306" s="154"/>
      <c r="BS1306" s="154"/>
      <c r="BT1306" s="154"/>
      <c r="BU1306" s="154"/>
      <c r="BV1306" s="154"/>
    </row>
    <row r="1307" spans="9:74" s="168" customFormat="1">
      <c r="I1307" s="196"/>
      <c r="J1307" s="201"/>
      <c r="L1307" s="170"/>
      <c r="M1307" s="171"/>
      <c r="N1307" s="171"/>
      <c r="O1307" s="171"/>
      <c r="P1307" s="172"/>
      <c r="Q1307" s="172"/>
      <c r="R1307" s="174"/>
      <c r="S1307" s="173"/>
      <c r="T1307" s="173"/>
      <c r="U1307" s="174"/>
      <c r="V1307" s="171"/>
      <c r="W1307" s="174"/>
      <c r="X1307" s="201"/>
      <c r="Y1307" s="153"/>
      <c r="Z1307" s="153"/>
      <c r="AA1307" s="153"/>
      <c r="AB1307" s="153"/>
      <c r="AC1307" s="153"/>
      <c r="AD1307" s="153"/>
      <c r="AE1307" s="153"/>
      <c r="AF1307" s="153"/>
      <c r="AG1307" s="153"/>
      <c r="AH1307" s="153"/>
      <c r="AI1307" s="153"/>
      <c r="AJ1307" s="153"/>
      <c r="AK1307" s="153"/>
      <c r="AL1307" s="153"/>
      <c r="AM1307" s="153"/>
      <c r="AN1307" s="153"/>
      <c r="AO1307" s="153"/>
      <c r="AP1307" s="153"/>
      <c r="AQ1307" s="153"/>
      <c r="AR1307" s="153"/>
      <c r="AS1307" s="153"/>
      <c r="AT1307" s="153"/>
      <c r="AU1307" s="153"/>
      <c r="AV1307" s="153"/>
      <c r="AW1307" s="153"/>
      <c r="AX1307" s="153"/>
      <c r="AY1307" s="153"/>
      <c r="AZ1307" s="153"/>
      <c r="BA1307" s="153"/>
      <c r="BB1307" s="153"/>
      <c r="BC1307" s="153"/>
      <c r="BD1307" s="153"/>
      <c r="BE1307" s="153"/>
      <c r="BF1307" s="153"/>
      <c r="BG1307" s="153"/>
      <c r="BH1307" s="153"/>
      <c r="BI1307" s="153"/>
      <c r="BJ1307" s="153"/>
      <c r="BK1307" s="153"/>
      <c r="BL1307" s="153"/>
      <c r="BM1307" s="154"/>
      <c r="BN1307" s="154"/>
      <c r="BO1307" s="154"/>
      <c r="BP1307" s="154"/>
      <c r="BQ1307" s="154"/>
      <c r="BR1307" s="154"/>
      <c r="BS1307" s="154"/>
      <c r="BT1307" s="154"/>
      <c r="BU1307" s="154"/>
      <c r="BV1307" s="154"/>
    </row>
    <row r="1308" spans="9:74" s="168" customFormat="1">
      <c r="I1308" s="196"/>
      <c r="J1308" s="201"/>
      <c r="L1308" s="170"/>
      <c r="M1308" s="171"/>
      <c r="N1308" s="171"/>
      <c r="O1308" s="171"/>
      <c r="P1308" s="172"/>
      <c r="Q1308" s="172"/>
      <c r="R1308" s="174"/>
      <c r="S1308" s="173"/>
      <c r="T1308" s="173"/>
      <c r="U1308" s="174"/>
      <c r="V1308" s="171"/>
      <c r="W1308" s="174"/>
      <c r="X1308" s="201"/>
      <c r="Y1308" s="153"/>
      <c r="Z1308" s="153"/>
      <c r="AA1308" s="153"/>
      <c r="AB1308" s="153"/>
      <c r="AC1308" s="153"/>
      <c r="AD1308" s="153"/>
      <c r="AE1308" s="153"/>
      <c r="AF1308" s="153"/>
      <c r="AG1308" s="153"/>
      <c r="AH1308" s="153"/>
      <c r="AI1308" s="153"/>
      <c r="AJ1308" s="153"/>
      <c r="AK1308" s="153"/>
      <c r="AL1308" s="153"/>
      <c r="AM1308" s="153"/>
      <c r="AN1308" s="153"/>
      <c r="AO1308" s="153"/>
      <c r="AP1308" s="153"/>
      <c r="AQ1308" s="153"/>
      <c r="AR1308" s="153"/>
      <c r="AS1308" s="153"/>
      <c r="AT1308" s="153"/>
      <c r="AU1308" s="153"/>
      <c r="AV1308" s="153"/>
      <c r="AW1308" s="153"/>
      <c r="AX1308" s="153"/>
      <c r="AY1308" s="153"/>
      <c r="AZ1308" s="153"/>
      <c r="BA1308" s="153"/>
      <c r="BB1308" s="153"/>
      <c r="BC1308" s="153"/>
      <c r="BD1308" s="153"/>
      <c r="BE1308" s="153"/>
      <c r="BF1308" s="153"/>
      <c r="BG1308" s="153"/>
      <c r="BH1308" s="153"/>
      <c r="BI1308" s="153"/>
      <c r="BJ1308" s="153"/>
      <c r="BK1308" s="153"/>
      <c r="BL1308" s="153"/>
      <c r="BM1308" s="154"/>
      <c r="BN1308" s="154"/>
      <c r="BO1308" s="154"/>
      <c r="BP1308" s="154"/>
      <c r="BQ1308" s="154"/>
      <c r="BR1308" s="154"/>
      <c r="BS1308" s="154"/>
      <c r="BT1308" s="154"/>
      <c r="BU1308" s="154"/>
      <c r="BV1308" s="154"/>
    </row>
    <row r="1309" spans="9:74" s="168" customFormat="1">
      <c r="I1309" s="196"/>
      <c r="J1309" s="201"/>
      <c r="L1309" s="170"/>
      <c r="M1309" s="171"/>
      <c r="N1309" s="171"/>
      <c r="O1309" s="171"/>
      <c r="P1309" s="172"/>
      <c r="Q1309" s="172"/>
      <c r="R1309" s="174"/>
      <c r="S1309" s="173"/>
      <c r="T1309" s="173"/>
      <c r="U1309" s="174"/>
      <c r="V1309" s="171"/>
      <c r="W1309" s="174"/>
      <c r="X1309" s="201"/>
      <c r="Y1309" s="153"/>
      <c r="Z1309" s="153"/>
      <c r="AA1309" s="153"/>
      <c r="AB1309" s="153"/>
      <c r="AC1309" s="153"/>
      <c r="AD1309" s="153"/>
      <c r="AE1309" s="153"/>
      <c r="AF1309" s="153"/>
      <c r="AG1309" s="153"/>
      <c r="AH1309" s="153"/>
      <c r="AI1309" s="153"/>
      <c r="AJ1309" s="153"/>
      <c r="AK1309" s="153"/>
      <c r="AL1309" s="153"/>
      <c r="AM1309" s="153"/>
      <c r="AN1309" s="153"/>
      <c r="AO1309" s="153"/>
      <c r="AP1309" s="153"/>
      <c r="AQ1309" s="153"/>
      <c r="AR1309" s="153"/>
      <c r="AS1309" s="153"/>
      <c r="AT1309" s="153"/>
      <c r="AU1309" s="153"/>
      <c r="AV1309" s="153"/>
      <c r="AW1309" s="153"/>
      <c r="AX1309" s="153"/>
      <c r="AY1309" s="153"/>
      <c r="AZ1309" s="153"/>
      <c r="BA1309" s="153"/>
      <c r="BB1309" s="153"/>
      <c r="BC1309" s="153"/>
      <c r="BD1309" s="153"/>
      <c r="BE1309" s="153"/>
      <c r="BF1309" s="153"/>
      <c r="BG1309" s="153"/>
      <c r="BH1309" s="153"/>
      <c r="BI1309" s="153"/>
      <c r="BJ1309" s="153"/>
      <c r="BK1309" s="153"/>
      <c r="BL1309" s="153"/>
      <c r="BM1309" s="154"/>
      <c r="BN1309" s="154"/>
      <c r="BO1309" s="154"/>
      <c r="BP1309" s="154"/>
      <c r="BQ1309" s="154"/>
      <c r="BR1309" s="154"/>
      <c r="BS1309" s="154"/>
      <c r="BT1309" s="154"/>
      <c r="BU1309" s="154"/>
      <c r="BV1309" s="154"/>
    </row>
    <row r="1310" spans="9:74" s="168" customFormat="1">
      <c r="I1310" s="196"/>
      <c r="J1310" s="201"/>
      <c r="L1310" s="170"/>
      <c r="M1310" s="171"/>
      <c r="N1310" s="171"/>
      <c r="O1310" s="171"/>
      <c r="P1310" s="172"/>
      <c r="Q1310" s="172"/>
      <c r="R1310" s="174"/>
      <c r="S1310" s="173"/>
      <c r="T1310" s="173"/>
      <c r="U1310" s="174"/>
      <c r="V1310" s="171"/>
      <c r="W1310" s="174"/>
      <c r="X1310" s="201"/>
      <c r="Y1310" s="153"/>
      <c r="Z1310" s="153"/>
      <c r="AA1310" s="153"/>
      <c r="AB1310" s="153"/>
      <c r="AC1310" s="153"/>
      <c r="AD1310" s="153"/>
      <c r="AE1310" s="153"/>
      <c r="AF1310" s="153"/>
      <c r="AG1310" s="153"/>
      <c r="AH1310" s="153"/>
      <c r="AI1310" s="153"/>
      <c r="AJ1310" s="153"/>
      <c r="AK1310" s="153"/>
      <c r="AL1310" s="153"/>
      <c r="AM1310" s="153"/>
      <c r="AN1310" s="153"/>
      <c r="AO1310" s="153"/>
      <c r="AP1310" s="153"/>
      <c r="AQ1310" s="153"/>
      <c r="AR1310" s="153"/>
      <c r="AS1310" s="153"/>
      <c r="AT1310" s="153"/>
      <c r="AU1310" s="153"/>
      <c r="AV1310" s="153"/>
      <c r="AW1310" s="153"/>
      <c r="AX1310" s="153"/>
      <c r="AY1310" s="153"/>
      <c r="AZ1310" s="153"/>
      <c r="BA1310" s="153"/>
      <c r="BB1310" s="153"/>
      <c r="BC1310" s="153"/>
      <c r="BD1310" s="153"/>
      <c r="BE1310" s="153"/>
      <c r="BF1310" s="153"/>
      <c r="BG1310" s="153"/>
      <c r="BH1310" s="153"/>
      <c r="BI1310" s="153"/>
      <c r="BJ1310" s="153"/>
      <c r="BK1310" s="153"/>
      <c r="BL1310" s="153"/>
      <c r="BM1310" s="154"/>
      <c r="BN1310" s="154"/>
      <c r="BO1310" s="154"/>
      <c r="BP1310" s="154"/>
      <c r="BQ1310" s="154"/>
      <c r="BR1310" s="154"/>
      <c r="BS1310" s="154"/>
      <c r="BT1310" s="154"/>
      <c r="BU1310" s="154"/>
      <c r="BV1310" s="154"/>
    </row>
    <row r="1311" spans="9:74" s="168" customFormat="1">
      <c r="I1311" s="196"/>
      <c r="J1311" s="201"/>
      <c r="L1311" s="170"/>
      <c r="M1311" s="171"/>
      <c r="N1311" s="171"/>
      <c r="O1311" s="171"/>
      <c r="P1311" s="172"/>
      <c r="Q1311" s="172"/>
      <c r="R1311" s="174"/>
      <c r="S1311" s="173"/>
      <c r="T1311" s="173"/>
      <c r="U1311" s="174"/>
      <c r="V1311" s="171"/>
      <c r="W1311" s="174"/>
      <c r="X1311" s="201"/>
      <c r="Y1311" s="153"/>
      <c r="Z1311" s="153"/>
      <c r="AA1311" s="153"/>
      <c r="AB1311" s="153"/>
      <c r="AC1311" s="153"/>
      <c r="AD1311" s="153"/>
      <c r="AE1311" s="153"/>
      <c r="AF1311" s="153"/>
      <c r="AG1311" s="153"/>
      <c r="AH1311" s="153"/>
      <c r="AI1311" s="153"/>
      <c r="AJ1311" s="153"/>
      <c r="AK1311" s="153"/>
      <c r="AL1311" s="153"/>
      <c r="AM1311" s="153"/>
      <c r="AN1311" s="153"/>
      <c r="AO1311" s="153"/>
      <c r="AP1311" s="153"/>
      <c r="AQ1311" s="153"/>
      <c r="AR1311" s="153"/>
      <c r="AS1311" s="153"/>
      <c r="AT1311" s="153"/>
      <c r="AU1311" s="153"/>
      <c r="AV1311" s="153"/>
      <c r="AW1311" s="153"/>
      <c r="AX1311" s="153"/>
      <c r="AY1311" s="153"/>
      <c r="AZ1311" s="153"/>
      <c r="BA1311" s="153"/>
      <c r="BB1311" s="153"/>
      <c r="BC1311" s="153"/>
      <c r="BD1311" s="153"/>
      <c r="BE1311" s="153"/>
      <c r="BF1311" s="153"/>
      <c r="BG1311" s="153"/>
      <c r="BH1311" s="153"/>
      <c r="BI1311" s="153"/>
      <c r="BJ1311" s="153"/>
      <c r="BK1311" s="153"/>
      <c r="BL1311" s="153"/>
      <c r="BM1311" s="154"/>
      <c r="BN1311" s="154"/>
      <c r="BO1311" s="154"/>
      <c r="BP1311" s="154"/>
      <c r="BQ1311" s="154"/>
      <c r="BR1311" s="154"/>
      <c r="BS1311" s="154"/>
      <c r="BT1311" s="154"/>
      <c r="BU1311" s="154"/>
      <c r="BV1311" s="154"/>
    </row>
    <row r="1312" spans="9:74" s="168" customFormat="1">
      <c r="I1312" s="196"/>
      <c r="J1312" s="201"/>
      <c r="L1312" s="170"/>
      <c r="M1312" s="171"/>
      <c r="N1312" s="171"/>
      <c r="O1312" s="171"/>
      <c r="P1312" s="172"/>
      <c r="Q1312" s="172"/>
      <c r="R1312" s="174"/>
      <c r="S1312" s="173"/>
      <c r="T1312" s="173"/>
      <c r="U1312" s="174"/>
      <c r="V1312" s="171"/>
      <c r="W1312" s="174"/>
      <c r="X1312" s="201"/>
      <c r="Y1312" s="153"/>
      <c r="Z1312" s="153"/>
      <c r="AA1312" s="153"/>
      <c r="AB1312" s="153"/>
      <c r="AC1312" s="153"/>
      <c r="AD1312" s="153"/>
      <c r="AE1312" s="153"/>
      <c r="AF1312" s="153"/>
      <c r="AG1312" s="153"/>
      <c r="AH1312" s="153"/>
      <c r="AI1312" s="153"/>
      <c r="AJ1312" s="153"/>
      <c r="AK1312" s="153"/>
      <c r="AL1312" s="153"/>
      <c r="AM1312" s="153"/>
      <c r="AN1312" s="153"/>
      <c r="AO1312" s="153"/>
      <c r="AP1312" s="153"/>
      <c r="AQ1312" s="153"/>
      <c r="AR1312" s="153"/>
      <c r="AS1312" s="153"/>
      <c r="AT1312" s="153"/>
      <c r="AU1312" s="153"/>
      <c r="AV1312" s="153"/>
      <c r="AW1312" s="153"/>
      <c r="AX1312" s="153"/>
      <c r="AY1312" s="153"/>
      <c r="AZ1312" s="153"/>
      <c r="BA1312" s="153"/>
      <c r="BB1312" s="153"/>
      <c r="BC1312" s="153"/>
      <c r="BD1312" s="153"/>
      <c r="BE1312" s="153"/>
      <c r="BF1312" s="153"/>
      <c r="BG1312" s="153"/>
      <c r="BH1312" s="153"/>
      <c r="BI1312" s="153"/>
      <c r="BJ1312" s="153"/>
      <c r="BK1312" s="153"/>
      <c r="BL1312" s="153"/>
      <c r="BM1312" s="154"/>
      <c r="BN1312" s="154"/>
      <c r="BO1312" s="154"/>
      <c r="BP1312" s="154"/>
      <c r="BQ1312" s="154"/>
      <c r="BR1312" s="154"/>
      <c r="BS1312" s="154"/>
      <c r="BT1312" s="154"/>
      <c r="BU1312" s="154"/>
      <c r="BV1312" s="154"/>
    </row>
    <row r="1313" spans="9:74" s="168" customFormat="1">
      <c r="I1313" s="196"/>
      <c r="J1313" s="201"/>
      <c r="L1313" s="170"/>
      <c r="M1313" s="171"/>
      <c r="N1313" s="171"/>
      <c r="O1313" s="171"/>
      <c r="P1313" s="172"/>
      <c r="Q1313" s="172"/>
      <c r="R1313" s="174"/>
      <c r="S1313" s="173"/>
      <c r="T1313" s="173"/>
      <c r="U1313" s="174"/>
      <c r="V1313" s="171"/>
      <c r="W1313" s="174"/>
      <c r="X1313" s="201"/>
      <c r="Y1313" s="153"/>
      <c r="Z1313" s="153"/>
      <c r="AA1313" s="153"/>
      <c r="AB1313" s="153"/>
      <c r="AC1313" s="153"/>
      <c r="AD1313" s="153"/>
      <c r="AE1313" s="153"/>
      <c r="AF1313" s="153"/>
      <c r="AG1313" s="153"/>
      <c r="AH1313" s="153"/>
      <c r="AI1313" s="153"/>
      <c r="AJ1313" s="153"/>
      <c r="AK1313" s="153"/>
      <c r="AL1313" s="153"/>
      <c r="AM1313" s="153"/>
      <c r="AN1313" s="153"/>
      <c r="AO1313" s="153"/>
      <c r="AP1313" s="153"/>
      <c r="AQ1313" s="153"/>
      <c r="AR1313" s="153"/>
      <c r="AS1313" s="153"/>
      <c r="AT1313" s="153"/>
      <c r="AU1313" s="153"/>
      <c r="AV1313" s="153"/>
      <c r="AW1313" s="153"/>
      <c r="AX1313" s="153"/>
      <c r="AY1313" s="153"/>
      <c r="AZ1313" s="153"/>
      <c r="BA1313" s="153"/>
      <c r="BB1313" s="153"/>
      <c r="BC1313" s="153"/>
      <c r="BD1313" s="153"/>
      <c r="BE1313" s="153"/>
      <c r="BF1313" s="153"/>
      <c r="BG1313" s="153"/>
      <c r="BH1313" s="153"/>
      <c r="BI1313" s="153"/>
      <c r="BJ1313" s="153"/>
      <c r="BK1313" s="153"/>
      <c r="BL1313" s="153"/>
      <c r="BM1313" s="154"/>
      <c r="BN1313" s="154"/>
      <c r="BO1313" s="154"/>
      <c r="BP1313" s="154"/>
      <c r="BQ1313" s="154"/>
      <c r="BR1313" s="154"/>
      <c r="BS1313" s="154"/>
      <c r="BT1313" s="154"/>
      <c r="BU1313" s="154"/>
      <c r="BV1313" s="154"/>
    </row>
    <row r="1314" spans="9:74" s="168" customFormat="1">
      <c r="I1314" s="196"/>
      <c r="J1314" s="201"/>
      <c r="L1314" s="170"/>
      <c r="M1314" s="171"/>
      <c r="N1314" s="171"/>
      <c r="O1314" s="171"/>
      <c r="P1314" s="172"/>
      <c r="Q1314" s="172"/>
      <c r="R1314" s="174"/>
      <c r="S1314" s="173"/>
      <c r="T1314" s="173"/>
      <c r="U1314" s="174"/>
      <c r="V1314" s="171"/>
      <c r="W1314" s="174"/>
      <c r="X1314" s="201"/>
      <c r="Y1314" s="153"/>
      <c r="Z1314" s="153"/>
      <c r="AA1314" s="153"/>
      <c r="AB1314" s="153"/>
      <c r="AC1314" s="153"/>
      <c r="AD1314" s="153"/>
      <c r="AE1314" s="153"/>
      <c r="AF1314" s="153"/>
      <c r="AG1314" s="153"/>
      <c r="AH1314" s="153"/>
      <c r="AI1314" s="153"/>
      <c r="AJ1314" s="153"/>
      <c r="AK1314" s="153"/>
      <c r="AL1314" s="153"/>
      <c r="AM1314" s="153"/>
      <c r="AN1314" s="153"/>
      <c r="AO1314" s="153"/>
      <c r="AP1314" s="153"/>
      <c r="AQ1314" s="153"/>
      <c r="AR1314" s="153"/>
      <c r="AS1314" s="153"/>
      <c r="AT1314" s="153"/>
      <c r="AU1314" s="153"/>
      <c r="AV1314" s="153"/>
      <c r="AW1314" s="153"/>
      <c r="AX1314" s="153"/>
      <c r="AY1314" s="153"/>
      <c r="AZ1314" s="153"/>
      <c r="BA1314" s="153"/>
      <c r="BB1314" s="153"/>
      <c r="BC1314" s="153"/>
      <c r="BD1314" s="153"/>
      <c r="BE1314" s="153"/>
      <c r="BF1314" s="153"/>
      <c r="BG1314" s="153"/>
      <c r="BH1314" s="153"/>
      <c r="BI1314" s="153"/>
      <c r="BJ1314" s="153"/>
      <c r="BK1314" s="153"/>
      <c r="BL1314" s="153"/>
      <c r="BM1314" s="154"/>
      <c r="BN1314" s="154"/>
      <c r="BO1314" s="154"/>
      <c r="BP1314" s="154"/>
      <c r="BQ1314" s="154"/>
      <c r="BR1314" s="154"/>
      <c r="BS1314" s="154"/>
      <c r="BT1314" s="154"/>
      <c r="BU1314" s="154"/>
      <c r="BV1314" s="154"/>
    </row>
    <row r="1315" spans="9:74" s="168" customFormat="1">
      <c r="I1315" s="196"/>
      <c r="J1315" s="201"/>
      <c r="L1315" s="170"/>
      <c r="M1315" s="171"/>
      <c r="N1315" s="171"/>
      <c r="O1315" s="171"/>
      <c r="P1315" s="172"/>
      <c r="Q1315" s="172"/>
      <c r="R1315" s="174"/>
      <c r="S1315" s="173"/>
      <c r="T1315" s="173"/>
      <c r="U1315" s="174"/>
      <c r="V1315" s="171"/>
      <c r="W1315" s="174"/>
      <c r="X1315" s="201"/>
      <c r="Y1315" s="153"/>
      <c r="Z1315" s="153"/>
      <c r="AA1315" s="153"/>
      <c r="AB1315" s="153"/>
      <c r="AC1315" s="153"/>
      <c r="AD1315" s="153"/>
      <c r="AE1315" s="153"/>
      <c r="AF1315" s="153"/>
      <c r="AG1315" s="153"/>
      <c r="AH1315" s="153"/>
      <c r="AI1315" s="153"/>
      <c r="AJ1315" s="153"/>
      <c r="AK1315" s="153"/>
      <c r="AL1315" s="153"/>
      <c r="AM1315" s="153"/>
      <c r="AN1315" s="153"/>
      <c r="AO1315" s="153"/>
      <c r="AP1315" s="153"/>
      <c r="AQ1315" s="153"/>
      <c r="AR1315" s="153"/>
      <c r="AS1315" s="153"/>
      <c r="AT1315" s="153"/>
      <c r="AU1315" s="153"/>
      <c r="AV1315" s="153"/>
      <c r="AW1315" s="153"/>
      <c r="AX1315" s="153"/>
      <c r="AY1315" s="153"/>
      <c r="AZ1315" s="153"/>
      <c r="BA1315" s="153"/>
      <c r="BB1315" s="153"/>
      <c r="BC1315" s="153"/>
      <c r="BD1315" s="153"/>
      <c r="BE1315" s="153"/>
      <c r="BF1315" s="153"/>
      <c r="BG1315" s="153"/>
      <c r="BH1315" s="153"/>
      <c r="BI1315" s="153"/>
      <c r="BJ1315" s="153"/>
      <c r="BK1315" s="153"/>
      <c r="BL1315" s="153"/>
      <c r="BM1315" s="154"/>
      <c r="BN1315" s="154"/>
      <c r="BO1315" s="154"/>
      <c r="BP1315" s="154"/>
      <c r="BQ1315" s="154"/>
      <c r="BR1315" s="154"/>
      <c r="BS1315" s="154"/>
      <c r="BT1315" s="154"/>
      <c r="BU1315" s="154"/>
      <c r="BV1315" s="154"/>
    </row>
    <row r="1316" spans="9:74" s="168" customFormat="1">
      <c r="I1316" s="196"/>
      <c r="J1316" s="201"/>
      <c r="L1316" s="170"/>
      <c r="M1316" s="171"/>
      <c r="N1316" s="171"/>
      <c r="O1316" s="171"/>
      <c r="P1316" s="172"/>
      <c r="Q1316" s="172"/>
      <c r="R1316" s="174"/>
      <c r="S1316" s="173"/>
      <c r="T1316" s="173"/>
      <c r="U1316" s="174"/>
      <c r="V1316" s="171"/>
      <c r="W1316" s="174"/>
      <c r="X1316" s="201"/>
      <c r="Y1316" s="153"/>
      <c r="Z1316" s="153"/>
      <c r="AA1316" s="153"/>
      <c r="AB1316" s="153"/>
      <c r="AC1316" s="153"/>
      <c r="AD1316" s="153"/>
      <c r="AE1316" s="153"/>
      <c r="AF1316" s="153"/>
      <c r="AG1316" s="153"/>
      <c r="AH1316" s="153"/>
      <c r="AI1316" s="153"/>
      <c r="AJ1316" s="153"/>
      <c r="AK1316" s="153"/>
      <c r="AL1316" s="153"/>
      <c r="AM1316" s="153"/>
      <c r="AN1316" s="153"/>
      <c r="AO1316" s="153"/>
      <c r="AP1316" s="153"/>
      <c r="AQ1316" s="153"/>
      <c r="AR1316" s="153"/>
      <c r="AS1316" s="153"/>
      <c r="AT1316" s="153"/>
      <c r="AU1316" s="153"/>
      <c r="AV1316" s="153"/>
      <c r="AW1316" s="153"/>
      <c r="AX1316" s="153"/>
      <c r="AY1316" s="153"/>
      <c r="AZ1316" s="153"/>
      <c r="BA1316" s="153"/>
      <c r="BB1316" s="153"/>
      <c r="BC1316" s="153"/>
      <c r="BD1316" s="153"/>
      <c r="BE1316" s="153"/>
      <c r="BF1316" s="153"/>
      <c r="BG1316" s="153"/>
      <c r="BH1316" s="153"/>
      <c r="BI1316" s="153"/>
      <c r="BJ1316" s="153"/>
      <c r="BK1316" s="153"/>
      <c r="BL1316" s="153"/>
      <c r="BM1316" s="154"/>
      <c r="BN1316" s="154"/>
      <c r="BO1316" s="154"/>
      <c r="BP1316" s="154"/>
      <c r="BQ1316" s="154"/>
      <c r="BR1316" s="154"/>
      <c r="BS1316" s="154"/>
      <c r="BT1316" s="154"/>
      <c r="BU1316" s="154"/>
      <c r="BV1316" s="154"/>
    </row>
    <row r="1317" spans="9:74" s="168" customFormat="1">
      <c r="I1317" s="196"/>
      <c r="J1317" s="201"/>
      <c r="L1317" s="170"/>
      <c r="M1317" s="171"/>
      <c r="N1317" s="171"/>
      <c r="O1317" s="171"/>
      <c r="P1317" s="172"/>
      <c r="Q1317" s="172"/>
      <c r="R1317" s="174"/>
      <c r="S1317" s="173"/>
      <c r="T1317" s="173"/>
      <c r="U1317" s="174"/>
      <c r="V1317" s="171"/>
      <c r="W1317" s="174"/>
      <c r="X1317" s="201"/>
      <c r="Y1317" s="153"/>
      <c r="Z1317" s="153"/>
      <c r="AA1317" s="153"/>
      <c r="AB1317" s="153"/>
      <c r="AC1317" s="153"/>
      <c r="AD1317" s="153"/>
      <c r="AE1317" s="153"/>
      <c r="AF1317" s="153"/>
      <c r="AG1317" s="153"/>
      <c r="AH1317" s="153"/>
      <c r="AI1317" s="153"/>
      <c r="AJ1317" s="153"/>
      <c r="AK1317" s="153"/>
      <c r="AL1317" s="153"/>
      <c r="AM1317" s="153"/>
      <c r="AN1317" s="153"/>
      <c r="AO1317" s="153"/>
      <c r="AP1317" s="153"/>
      <c r="AQ1317" s="153"/>
      <c r="AR1317" s="153"/>
      <c r="AS1317" s="153"/>
      <c r="AT1317" s="153"/>
      <c r="AU1317" s="153"/>
      <c r="AV1317" s="153"/>
      <c r="AW1317" s="153"/>
      <c r="AX1317" s="153"/>
      <c r="AY1317" s="153"/>
      <c r="AZ1317" s="153"/>
      <c r="BA1317" s="153"/>
      <c r="BB1317" s="153"/>
      <c r="BC1317" s="153"/>
      <c r="BD1317" s="153"/>
      <c r="BE1317" s="153"/>
      <c r="BF1317" s="153"/>
      <c r="BG1317" s="153"/>
      <c r="BH1317" s="153"/>
      <c r="BI1317" s="153"/>
      <c r="BJ1317" s="153"/>
      <c r="BK1317" s="153"/>
      <c r="BL1317" s="153"/>
      <c r="BM1317" s="154"/>
      <c r="BN1317" s="154"/>
      <c r="BO1317" s="154"/>
      <c r="BP1317" s="154"/>
      <c r="BQ1317" s="154"/>
      <c r="BR1317" s="154"/>
      <c r="BS1317" s="154"/>
      <c r="BT1317" s="154"/>
      <c r="BU1317" s="154"/>
      <c r="BV1317" s="154"/>
    </row>
    <row r="1318" spans="9:74" s="168" customFormat="1">
      <c r="I1318" s="196"/>
      <c r="J1318" s="201"/>
      <c r="L1318" s="170"/>
      <c r="M1318" s="171"/>
      <c r="N1318" s="171"/>
      <c r="O1318" s="171"/>
      <c r="P1318" s="172"/>
      <c r="Q1318" s="172"/>
      <c r="R1318" s="174"/>
      <c r="S1318" s="173"/>
      <c r="T1318" s="173"/>
      <c r="U1318" s="174"/>
      <c r="V1318" s="171"/>
      <c r="W1318" s="174"/>
      <c r="X1318" s="201"/>
      <c r="Y1318" s="153"/>
      <c r="Z1318" s="153"/>
      <c r="AA1318" s="153"/>
      <c r="AB1318" s="153"/>
      <c r="AC1318" s="153"/>
      <c r="AD1318" s="153"/>
      <c r="AE1318" s="153"/>
      <c r="AF1318" s="153"/>
      <c r="AG1318" s="153"/>
      <c r="AH1318" s="153"/>
      <c r="AI1318" s="153"/>
      <c r="AJ1318" s="153"/>
      <c r="AK1318" s="153"/>
      <c r="AL1318" s="153"/>
      <c r="AM1318" s="153"/>
      <c r="AN1318" s="153"/>
      <c r="AO1318" s="153"/>
      <c r="AP1318" s="153"/>
      <c r="AQ1318" s="153"/>
      <c r="AR1318" s="153"/>
      <c r="AS1318" s="153"/>
      <c r="AT1318" s="153"/>
      <c r="AU1318" s="153"/>
      <c r="AV1318" s="153"/>
      <c r="AW1318" s="153"/>
      <c r="AX1318" s="153"/>
      <c r="AY1318" s="153"/>
      <c r="AZ1318" s="153"/>
      <c r="BA1318" s="153"/>
      <c r="BB1318" s="153"/>
      <c r="BC1318" s="153"/>
      <c r="BD1318" s="153"/>
      <c r="BE1318" s="153"/>
      <c r="BF1318" s="153"/>
      <c r="BG1318" s="153"/>
      <c r="BH1318" s="153"/>
      <c r="BI1318" s="153"/>
      <c r="BJ1318" s="153"/>
      <c r="BK1318" s="153"/>
      <c r="BL1318" s="153"/>
      <c r="BM1318" s="154"/>
      <c r="BN1318" s="154"/>
      <c r="BO1318" s="154"/>
      <c r="BP1318" s="154"/>
      <c r="BQ1318" s="154"/>
      <c r="BR1318" s="154"/>
      <c r="BS1318" s="154"/>
      <c r="BT1318" s="154"/>
      <c r="BU1318" s="154"/>
      <c r="BV1318" s="154"/>
    </row>
    <row r="1319" spans="9:74" s="168" customFormat="1">
      <c r="I1319" s="196"/>
      <c r="J1319" s="201"/>
      <c r="L1319" s="170"/>
      <c r="M1319" s="171"/>
      <c r="N1319" s="171"/>
      <c r="O1319" s="171"/>
      <c r="P1319" s="172"/>
      <c r="Q1319" s="172"/>
      <c r="R1319" s="174"/>
      <c r="S1319" s="173"/>
      <c r="T1319" s="173"/>
      <c r="U1319" s="174"/>
      <c r="V1319" s="171"/>
      <c r="W1319" s="174"/>
      <c r="X1319" s="201"/>
      <c r="Y1319" s="153"/>
      <c r="Z1319" s="153"/>
      <c r="AA1319" s="153"/>
      <c r="AB1319" s="153"/>
      <c r="AC1319" s="153"/>
      <c r="AD1319" s="153"/>
      <c r="AE1319" s="153"/>
      <c r="AF1319" s="153"/>
      <c r="AG1319" s="153"/>
      <c r="AH1319" s="153"/>
      <c r="AI1319" s="153"/>
      <c r="AJ1319" s="153"/>
      <c r="AK1319" s="153"/>
      <c r="AL1319" s="153"/>
      <c r="AM1319" s="153"/>
      <c r="AN1319" s="153"/>
      <c r="AO1319" s="153"/>
      <c r="AP1319" s="153"/>
      <c r="AQ1319" s="153"/>
      <c r="AR1319" s="153"/>
      <c r="AS1319" s="153"/>
      <c r="AT1319" s="153"/>
      <c r="AU1319" s="153"/>
      <c r="AV1319" s="153"/>
      <c r="AW1319" s="153"/>
      <c r="AX1319" s="153"/>
      <c r="AY1319" s="153"/>
      <c r="AZ1319" s="153"/>
      <c r="BA1319" s="153"/>
      <c r="BB1319" s="153"/>
      <c r="BC1319" s="153"/>
      <c r="BD1319" s="153"/>
      <c r="BE1319" s="153"/>
      <c r="BF1319" s="153"/>
      <c r="BG1319" s="153"/>
      <c r="BH1319" s="153"/>
      <c r="BI1319" s="153"/>
      <c r="BJ1319" s="153"/>
      <c r="BK1319" s="153"/>
      <c r="BL1319" s="153"/>
      <c r="BM1319" s="154"/>
      <c r="BN1319" s="154"/>
      <c r="BO1319" s="154"/>
      <c r="BP1319" s="154"/>
      <c r="BQ1319" s="154"/>
      <c r="BR1319" s="154"/>
      <c r="BS1319" s="154"/>
      <c r="BT1319" s="154"/>
      <c r="BU1319" s="154"/>
      <c r="BV1319" s="154"/>
    </row>
    <row r="1320" spans="9:74" s="168" customFormat="1">
      <c r="I1320" s="196"/>
      <c r="J1320" s="201"/>
      <c r="L1320" s="170"/>
      <c r="M1320" s="171"/>
      <c r="N1320" s="171"/>
      <c r="O1320" s="171"/>
      <c r="P1320" s="172"/>
      <c r="Q1320" s="172"/>
      <c r="R1320" s="174"/>
      <c r="S1320" s="173"/>
      <c r="T1320" s="173"/>
      <c r="U1320" s="174"/>
      <c r="V1320" s="171"/>
      <c r="W1320" s="174"/>
      <c r="X1320" s="201"/>
      <c r="Y1320" s="153"/>
      <c r="Z1320" s="153"/>
      <c r="AA1320" s="153"/>
      <c r="AB1320" s="153"/>
      <c r="AC1320" s="153"/>
      <c r="AD1320" s="153"/>
      <c r="AE1320" s="153"/>
      <c r="AF1320" s="153"/>
      <c r="AG1320" s="153"/>
      <c r="AH1320" s="153"/>
      <c r="AI1320" s="153"/>
      <c r="AJ1320" s="153"/>
      <c r="AK1320" s="153"/>
      <c r="AL1320" s="153"/>
      <c r="AM1320" s="153"/>
      <c r="AN1320" s="153"/>
      <c r="AO1320" s="153"/>
      <c r="AP1320" s="153"/>
      <c r="AQ1320" s="153"/>
      <c r="AR1320" s="153"/>
      <c r="AS1320" s="153"/>
      <c r="AT1320" s="153"/>
      <c r="AU1320" s="153"/>
      <c r="AV1320" s="153"/>
      <c r="AW1320" s="153"/>
      <c r="AX1320" s="153"/>
      <c r="AY1320" s="153"/>
      <c r="AZ1320" s="153"/>
      <c r="BA1320" s="153"/>
      <c r="BB1320" s="153"/>
      <c r="BC1320" s="153"/>
      <c r="BD1320" s="153"/>
      <c r="BE1320" s="153"/>
      <c r="BF1320" s="153"/>
      <c r="BG1320" s="153"/>
      <c r="BH1320" s="153"/>
      <c r="BI1320" s="153"/>
      <c r="BJ1320" s="153"/>
      <c r="BK1320" s="153"/>
      <c r="BL1320" s="153"/>
      <c r="BM1320" s="154"/>
      <c r="BN1320" s="154"/>
      <c r="BO1320" s="154"/>
      <c r="BP1320" s="154"/>
      <c r="BQ1320" s="154"/>
      <c r="BR1320" s="154"/>
      <c r="BS1320" s="154"/>
      <c r="BT1320" s="154"/>
      <c r="BU1320" s="154"/>
      <c r="BV1320" s="154"/>
    </row>
    <row r="1321" spans="9:74" s="168" customFormat="1">
      <c r="I1321" s="196"/>
      <c r="J1321" s="201"/>
      <c r="L1321" s="170"/>
      <c r="M1321" s="171"/>
      <c r="N1321" s="171"/>
      <c r="O1321" s="171"/>
      <c r="P1321" s="172"/>
      <c r="Q1321" s="172"/>
      <c r="R1321" s="174"/>
      <c r="S1321" s="173"/>
      <c r="T1321" s="173"/>
      <c r="U1321" s="174"/>
      <c r="V1321" s="171"/>
      <c r="W1321" s="174"/>
      <c r="X1321" s="201"/>
      <c r="Y1321" s="153"/>
      <c r="Z1321" s="153"/>
      <c r="AA1321" s="153"/>
      <c r="AB1321" s="153"/>
      <c r="AC1321" s="153"/>
      <c r="AD1321" s="153"/>
      <c r="AE1321" s="153"/>
      <c r="AF1321" s="153"/>
      <c r="AG1321" s="153"/>
      <c r="AH1321" s="153"/>
      <c r="AI1321" s="153"/>
      <c r="AJ1321" s="153"/>
      <c r="AK1321" s="153"/>
      <c r="AL1321" s="153"/>
      <c r="AM1321" s="153"/>
      <c r="AN1321" s="153"/>
      <c r="AO1321" s="153"/>
      <c r="AP1321" s="153"/>
      <c r="AQ1321" s="153"/>
      <c r="AR1321" s="153"/>
      <c r="AS1321" s="153"/>
      <c r="AT1321" s="153"/>
      <c r="AU1321" s="153"/>
      <c r="AV1321" s="153"/>
      <c r="AW1321" s="153"/>
      <c r="AX1321" s="153"/>
      <c r="AY1321" s="153"/>
      <c r="AZ1321" s="153"/>
      <c r="BA1321" s="153"/>
      <c r="BB1321" s="153"/>
      <c r="BC1321" s="153"/>
      <c r="BD1321" s="153"/>
      <c r="BE1321" s="153"/>
      <c r="BF1321" s="153"/>
      <c r="BG1321" s="153"/>
      <c r="BH1321" s="153"/>
      <c r="BI1321" s="153"/>
      <c r="BJ1321" s="153"/>
      <c r="BK1321" s="153"/>
      <c r="BL1321" s="153"/>
      <c r="BM1321" s="154"/>
      <c r="BN1321" s="154"/>
      <c r="BO1321" s="154"/>
      <c r="BP1321" s="154"/>
      <c r="BQ1321" s="154"/>
      <c r="BR1321" s="154"/>
      <c r="BS1321" s="154"/>
      <c r="BT1321" s="154"/>
      <c r="BU1321" s="154"/>
      <c r="BV1321" s="154"/>
    </row>
    <row r="1322" spans="9:74" s="168" customFormat="1">
      <c r="I1322" s="196"/>
      <c r="J1322" s="201"/>
      <c r="L1322" s="170"/>
      <c r="M1322" s="171"/>
      <c r="N1322" s="171"/>
      <c r="O1322" s="171"/>
      <c r="P1322" s="172"/>
      <c r="Q1322" s="172"/>
      <c r="R1322" s="174"/>
      <c r="S1322" s="173"/>
      <c r="T1322" s="173"/>
      <c r="U1322" s="174"/>
      <c r="V1322" s="171"/>
      <c r="W1322" s="174"/>
      <c r="X1322" s="201"/>
      <c r="Y1322" s="153"/>
      <c r="Z1322" s="153"/>
      <c r="AA1322" s="153"/>
      <c r="AB1322" s="153"/>
      <c r="AC1322" s="153"/>
      <c r="AD1322" s="153"/>
      <c r="AE1322" s="153"/>
      <c r="AF1322" s="153"/>
      <c r="AG1322" s="153"/>
      <c r="AH1322" s="153"/>
      <c r="AI1322" s="153"/>
      <c r="AJ1322" s="153"/>
      <c r="AK1322" s="153"/>
      <c r="AL1322" s="153"/>
      <c r="AM1322" s="153"/>
      <c r="AN1322" s="153"/>
      <c r="AO1322" s="153"/>
      <c r="AP1322" s="153"/>
      <c r="AQ1322" s="153"/>
      <c r="AR1322" s="153"/>
      <c r="AS1322" s="153"/>
      <c r="AT1322" s="153"/>
      <c r="AU1322" s="153"/>
      <c r="AV1322" s="153"/>
      <c r="AW1322" s="153"/>
      <c r="AX1322" s="153"/>
      <c r="AY1322" s="153"/>
      <c r="AZ1322" s="153"/>
      <c r="BA1322" s="153"/>
      <c r="BB1322" s="153"/>
      <c r="BC1322" s="153"/>
      <c r="BD1322" s="153"/>
      <c r="BE1322" s="153"/>
      <c r="BF1322" s="153"/>
      <c r="BG1322" s="153"/>
      <c r="BH1322" s="153"/>
      <c r="BI1322" s="153"/>
      <c r="BJ1322" s="153"/>
      <c r="BK1322" s="153"/>
      <c r="BL1322" s="153"/>
      <c r="BM1322" s="154"/>
      <c r="BN1322" s="154"/>
      <c r="BO1322" s="154"/>
      <c r="BP1322" s="154"/>
      <c r="BQ1322" s="154"/>
      <c r="BR1322" s="154"/>
      <c r="BS1322" s="154"/>
      <c r="BT1322" s="154"/>
      <c r="BU1322" s="154"/>
      <c r="BV1322" s="154"/>
    </row>
    <row r="1323" spans="9:74" s="168" customFormat="1">
      <c r="I1323" s="196"/>
      <c r="J1323" s="201"/>
      <c r="L1323" s="170"/>
      <c r="M1323" s="171"/>
      <c r="N1323" s="171"/>
      <c r="O1323" s="171"/>
      <c r="P1323" s="172"/>
      <c r="Q1323" s="172"/>
      <c r="R1323" s="174"/>
      <c r="S1323" s="173"/>
      <c r="T1323" s="173"/>
      <c r="U1323" s="174"/>
      <c r="V1323" s="171"/>
      <c r="W1323" s="174"/>
      <c r="X1323" s="201"/>
      <c r="Y1323" s="153"/>
      <c r="Z1323" s="153"/>
      <c r="AA1323" s="153"/>
      <c r="AB1323" s="153"/>
      <c r="AC1323" s="153"/>
      <c r="AD1323" s="153"/>
      <c r="AE1323" s="153"/>
      <c r="AF1323" s="153"/>
      <c r="AG1323" s="153"/>
      <c r="AH1323" s="153"/>
      <c r="AI1323" s="153"/>
      <c r="AJ1323" s="153"/>
      <c r="AK1323" s="153"/>
      <c r="AL1323" s="153"/>
      <c r="AM1323" s="153"/>
      <c r="AN1323" s="153"/>
      <c r="AO1323" s="153"/>
      <c r="AP1323" s="153"/>
      <c r="AQ1323" s="153"/>
      <c r="AR1323" s="153"/>
      <c r="AS1323" s="153"/>
      <c r="AT1323" s="153"/>
      <c r="AU1323" s="153"/>
      <c r="AV1323" s="153"/>
      <c r="AW1323" s="153"/>
      <c r="AX1323" s="153"/>
      <c r="AY1323" s="153"/>
      <c r="AZ1323" s="153"/>
      <c r="BA1323" s="153"/>
      <c r="BB1323" s="153"/>
      <c r="BC1323" s="153"/>
      <c r="BD1323" s="153"/>
      <c r="BE1323" s="153"/>
      <c r="BF1323" s="153"/>
      <c r="BG1323" s="153"/>
      <c r="BH1323" s="153"/>
      <c r="BI1323" s="153"/>
      <c r="BJ1323" s="153"/>
      <c r="BK1323" s="153"/>
      <c r="BL1323" s="153"/>
      <c r="BM1323" s="154"/>
      <c r="BN1323" s="154"/>
      <c r="BO1323" s="154"/>
      <c r="BP1323" s="154"/>
      <c r="BQ1323" s="154"/>
      <c r="BR1323" s="154"/>
      <c r="BS1323" s="154"/>
      <c r="BT1323" s="154"/>
      <c r="BU1323" s="154"/>
      <c r="BV1323" s="154"/>
    </row>
    <row r="1324" spans="9:74" s="168" customFormat="1">
      <c r="I1324" s="196"/>
      <c r="J1324" s="201"/>
      <c r="L1324" s="170"/>
      <c r="M1324" s="171"/>
      <c r="N1324" s="171"/>
      <c r="O1324" s="171"/>
      <c r="P1324" s="172"/>
      <c r="Q1324" s="172"/>
      <c r="R1324" s="174"/>
      <c r="S1324" s="173"/>
      <c r="T1324" s="173"/>
      <c r="U1324" s="174"/>
      <c r="V1324" s="171"/>
      <c r="W1324" s="174"/>
      <c r="X1324" s="201"/>
      <c r="Y1324" s="153"/>
      <c r="Z1324" s="153"/>
      <c r="AA1324" s="153"/>
      <c r="AB1324" s="153"/>
      <c r="AC1324" s="153"/>
      <c r="AD1324" s="153"/>
      <c r="AE1324" s="153"/>
      <c r="AF1324" s="153"/>
      <c r="AG1324" s="153"/>
      <c r="AH1324" s="153"/>
      <c r="AI1324" s="153"/>
      <c r="AJ1324" s="153"/>
      <c r="AK1324" s="153"/>
      <c r="AL1324" s="153"/>
      <c r="AM1324" s="153"/>
      <c r="AN1324" s="153"/>
      <c r="AO1324" s="153"/>
      <c r="AP1324" s="153"/>
      <c r="AQ1324" s="153"/>
      <c r="AR1324" s="153"/>
      <c r="AS1324" s="153"/>
      <c r="AT1324" s="153"/>
      <c r="AU1324" s="153"/>
      <c r="AV1324" s="153"/>
      <c r="AW1324" s="153"/>
      <c r="AX1324" s="153"/>
      <c r="AY1324" s="153"/>
      <c r="AZ1324" s="153"/>
      <c r="BA1324" s="153"/>
      <c r="BB1324" s="153"/>
      <c r="BC1324" s="153"/>
      <c r="BD1324" s="153"/>
      <c r="BE1324" s="153"/>
      <c r="BF1324" s="153"/>
      <c r="BG1324" s="153"/>
      <c r="BH1324" s="153"/>
      <c r="BI1324" s="153"/>
      <c r="BJ1324" s="153"/>
      <c r="BK1324" s="153"/>
      <c r="BL1324" s="153"/>
      <c r="BM1324" s="154"/>
      <c r="BN1324" s="154"/>
      <c r="BO1324" s="154"/>
      <c r="BP1324" s="154"/>
      <c r="BQ1324" s="154"/>
      <c r="BR1324" s="154"/>
      <c r="BS1324" s="154"/>
      <c r="BT1324" s="154"/>
      <c r="BU1324" s="154"/>
      <c r="BV1324" s="154"/>
    </row>
    <row r="1325" spans="9:74" s="168" customFormat="1">
      <c r="I1325" s="196"/>
      <c r="J1325" s="201"/>
      <c r="L1325" s="170"/>
      <c r="M1325" s="171"/>
      <c r="N1325" s="171"/>
      <c r="O1325" s="171"/>
      <c r="P1325" s="172"/>
      <c r="Q1325" s="172"/>
      <c r="R1325" s="174"/>
      <c r="S1325" s="173"/>
      <c r="T1325" s="173"/>
      <c r="U1325" s="174"/>
      <c r="V1325" s="171"/>
      <c r="W1325" s="174"/>
      <c r="X1325" s="201"/>
      <c r="Y1325" s="153"/>
      <c r="Z1325" s="153"/>
      <c r="AA1325" s="153"/>
      <c r="AB1325" s="153"/>
      <c r="AC1325" s="153"/>
      <c r="AD1325" s="153"/>
      <c r="AE1325" s="153"/>
      <c r="AF1325" s="153"/>
      <c r="AG1325" s="153"/>
      <c r="AH1325" s="153"/>
      <c r="AI1325" s="153"/>
      <c r="AJ1325" s="153"/>
      <c r="AK1325" s="153"/>
      <c r="AL1325" s="153"/>
      <c r="AM1325" s="153"/>
      <c r="AN1325" s="153"/>
      <c r="AO1325" s="153"/>
      <c r="AP1325" s="153"/>
      <c r="AQ1325" s="153"/>
      <c r="AR1325" s="153"/>
      <c r="AS1325" s="153"/>
      <c r="AT1325" s="153"/>
      <c r="AU1325" s="153"/>
      <c r="AV1325" s="153"/>
      <c r="AW1325" s="153"/>
      <c r="AX1325" s="153"/>
      <c r="AY1325" s="153"/>
      <c r="AZ1325" s="153"/>
      <c r="BA1325" s="153"/>
      <c r="BB1325" s="153"/>
      <c r="BC1325" s="153"/>
      <c r="BD1325" s="153"/>
      <c r="BE1325" s="153"/>
      <c r="BF1325" s="153"/>
      <c r="BG1325" s="153"/>
      <c r="BH1325" s="153"/>
      <c r="BI1325" s="153"/>
      <c r="BJ1325" s="153"/>
      <c r="BK1325" s="153"/>
      <c r="BL1325" s="153"/>
      <c r="BM1325" s="154"/>
      <c r="BN1325" s="154"/>
      <c r="BO1325" s="154"/>
      <c r="BP1325" s="154"/>
      <c r="BQ1325" s="154"/>
      <c r="BR1325" s="154"/>
      <c r="BS1325" s="154"/>
      <c r="BT1325" s="154"/>
      <c r="BU1325" s="154"/>
      <c r="BV1325" s="154"/>
    </row>
    <row r="1326" spans="9:74" s="168" customFormat="1">
      <c r="I1326" s="196"/>
      <c r="J1326" s="201"/>
      <c r="L1326" s="170"/>
      <c r="M1326" s="171"/>
      <c r="N1326" s="171"/>
      <c r="O1326" s="171"/>
      <c r="P1326" s="172"/>
      <c r="Q1326" s="172"/>
      <c r="R1326" s="174"/>
      <c r="S1326" s="173"/>
      <c r="T1326" s="173"/>
      <c r="U1326" s="174"/>
      <c r="V1326" s="171"/>
      <c r="W1326" s="174"/>
      <c r="X1326" s="201"/>
      <c r="Y1326" s="153"/>
      <c r="Z1326" s="153"/>
      <c r="AA1326" s="153"/>
      <c r="AB1326" s="153"/>
      <c r="AC1326" s="153"/>
      <c r="AD1326" s="153"/>
      <c r="AE1326" s="153"/>
      <c r="AF1326" s="153"/>
      <c r="AG1326" s="153"/>
      <c r="AH1326" s="153"/>
      <c r="AI1326" s="153"/>
      <c r="AJ1326" s="153"/>
      <c r="AK1326" s="153"/>
      <c r="AL1326" s="153"/>
      <c r="AM1326" s="153"/>
      <c r="AN1326" s="153"/>
      <c r="AO1326" s="153"/>
      <c r="AP1326" s="153"/>
      <c r="AQ1326" s="153"/>
      <c r="AR1326" s="153"/>
      <c r="AS1326" s="153"/>
      <c r="AT1326" s="153"/>
      <c r="AU1326" s="153"/>
      <c r="AV1326" s="153"/>
      <c r="AW1326" s="153"/>
      <c r="AX1326" s="153"/>
      <c r="AY1326" s="153"/>
      <c r="AZ1326" s="153"/>
      <c r="BA1326" s="153"/>
      <c r="BB1326" s="153"/>
      <c r="BC1326" s="153"/>
      <c r="BD1326" s="153"/>
      <c r="BE1326" s="153"/>
      <c r="BF1326" s="153"/>
      <c r="BG1326" s="153"/>
      <c r="BH1326" s="153"/>
      <c r="BI1326" s="153"/>
      <c r="BJ1326" s="153"/>
      <c r="BK1326" s="153"/>
      <c r="BL1326" s="153"/>
      <c r="BM1326" s="154"/>
      <c r="BN1326" s="154"/>
      <c r="BO1326" s="154"/>
      <c r="BP1326" s="154"/>
      <c r="BQ1326" s="154"/>
      <c r="BR1326" s="154"/>
      <c r="BS1326" s="154"/>
      <c r="BT1326" s="154"/>
      <c r="BU1326" s="154"/>
      <c r="BV1326" s="154"/>
    </row>
    <row r="1327" spans="9:74" s="168" customFormat="1">
      <c r="I1327" s="196"/>
      <c r="J1327" s="201"/>
      <c r="L1327" s="170"/>
      <c r="M1327" s="171"/>
      <c r="N1327" s="171"/>
      <c r="O1327" s="171"/>
      <c r="P1327" s="172"/>
      <c r="Q1327" s="172"/>
      <c r="R1327" s="174"/>
      <c r="S1327" s="173"/>
      <c r="T1327" s="173"/>
      <c r="U1327" s="174"/>
      <c r="V1327" s="171"/>
      <c r="W1327" s="174"/>
      <c r="X1327" s="201"/>
      <c r="Y1327" s="153"/>
      <c r="Z1327" s="153"/>
      <c r="AA1327" s="153"/>
      <c r="AB1327" s="153"/>
      <c r="AC1327" s="153"/>
      <c r="AD1327" s="153"/>
      <c r="AE1327" s="153"/>
      <c r="AF1327" s="153"/>
      <c r="AG1327" s="153"/>
      <c r="AH1327" s="153"/>
      <c r="AI1327" s="153"/>
      <c r="AJ1327" s="153"/>
      <c r="AK1327" s="153"/>
      <c r="AL1327" s="153"/>
      <c r="AM1327" s="153"/>
      <c r="AN1327" s="153"/>
      <c r="AO1327" s="153"/>
      <c r="AP1327" s="153"/>
      <c r="AQ1327" s="153"/>
      <c r="AR1327" s="153"/>
      <c r="AS1327" s="153"/>
      <c r="AT1327" s="153"/>
      <c r="AU1327" s="153"/>
      <c r="AV1327" s="153"/>
      <c r="AW1327" s="153"/>
      <c r="AX1327" s="153"/>
      <c r="AY1327" s="153"/>
      <c r="AZ1327" s="153"/>
      <c r="BA1327" s="153"/>
      <c r="BB1327" s="153"/>
      <c r="BC1327" s="153"/>
      <c r="BD1327" s="153"/>
      <c r="BE1327" s="153"/>
      <c r="BF1327" s="153"/>
      <c r="BG1327" s="153"/>
      <c r="BH1327" s="153"/>
      <c r="BI1327" s="153"/>
      <c r="BJ1327" s="153"/>
      <c r="BK1327" s="153"/>
      <c r="BL1327" s="153"/>
      <c r="BM1327" s="154"/>
      <c r="BN1327" s="154"/>
      <c r="BO1327" s="154"/>
      <c r="BP1327" s="154"/>
      <c r="BQ1327" s="154"/>
      <c r="BR1327" s="154"/>
      <c r="BS1327" s="154"/>
      <c r="BT1327" s="154"/>
      <c r="BU1327" s="154"/>
      <c r="BV1327" s="154"/>
    </row>
    <row r="1328" spans="9:74" s="168" customFormat="1">
      <c r="I1328" s="196"/>
      <c r="J1328" s="201"/>
      <c r="L1328" s="170"/>
      <c r="M1328" s="171"/>
      <c r="N1328" s="171"/>
      <c r="O1328" s="171"/>
      <c r="P1328" s="172"/>
      <c r="Q1328" s="172"/>
      <c r="R1328" s="174"/>
      <c r="S1328" s="173"/>
      <c r="T1328" s="173"/>
      <c r="U1328" s="174"/>
      <c r="V1328" s="171"/>
      <c r="W1328" s="174"/>
      <c r="X1328" s="201"/>
      <c r="Y1328" s="153"/>
      <c r="Z1328" s="153"/>
      <c r="AA1328" s="153"/>
      <c r="AB1328" s="153"/>
      <c r="AC1328" s="153"/>
      <c r="AD1328" s="153"/>
      <c r="AE1328" s="153"/>
      <c r="AF1328" s="153"/>
      <c r="AG1328" s="153"/>
      <c r="AH1328" s="153"/>
      <c r="AI1328" s="153"/>
      <c r="AJ1328" s="153"/>
      <c r="AK1328" s="153"/>
      <c r="AL1328" s="153"/>
      <c r="AM1328" s="153"/>
      <c r="AN1328" s="153"/>
      <c r="AO1328" s="153"/>
      <c r="AP1328" s="153"/>
      <c r="AQ1328" s="153"/>
      <c r="AR1328" s="153"/>
      <c r="AS1328" s="153"/>
      <c r="AT1328" s="153"/>
      <c r="AU1328" s="153"/>
      <c r="AV1328" s="153"/>
      <c r="AW1328" s="153"/>
      <c r="AX1328" s="153"/>
      <c r="AY1328" s="153"/>
      <c r="AZ1328" s="153"/>
      <c r="BA1328" s="153"/>
      <c r="BB1328" s="153"/>
      <c r="BC1328" s="153"/>
      <c r="BD1328" s="153"/>
      <c r="BE1328" s="153"/>
      <c r="BF1328" s="153"/>
      <c r="BG1328" s="153"/>
      <c r="BH1328" s="153"/>
      <c r="BI1328" s="153"/>
      <c r="BJ1328" s="153"/>
      <c r="BK1328" s="153"/>
      <c r="BL1328" s="153"/>
      <c r="BM1328" s="154"/>
      <c r="BN1328" s="154"/>
      <c r="BO1328" s="154"/>
      <c r="BP1328" s="154"/>
      <c r="BQ1328" s="154"/>
      <c r="BR1328" s="154"/>
      <c r="BS1328" s="154"/>
      <c r="BT1328" s="154"/>
      <c r="BU1328" s="154"/>
      <c r="BV1328" s="154"/>
    </row>
    <row r="1329" spans="9:74" s="168" customFormat="1">
      <c r="I1329" s="196"/>
      <c r="J1329" s="201"/>
      <c r="L1329" s="170"/>
      <c r="M1329" s="171"/>
      <c r="N1329" s="171"/>
      <c r="O1329" s="171"/>
      <c r="P1329" s="172"/>
      <c r="Q1329" s="172"/>
      <c r="R1329" s="174"/>
      <c r="S1329" s="173"/>
      <c r="T1329" s="173"/>
      <c r="U1329" s="174"/>
      <c r="V1329" s="171"/>
      <c r="W1329" s="174"/>
      <c r="X1329" s="201"/>
      <c r="Y1329" s="153"/>
      <c r="Z1329" s="153"/>
      <c r="AA1329" s="153"/>
      <c r="AB1329" s="153"/>
      <c r="AC1329" s="153"/>
      <c r="AD1329" s="153"/>
      <c r="AE1329" s="153"/>
      <c r="AF1329" s="153"/>
      <c r="AG1329" s="153"/>
      <c r="AH1329" s="153"/>
      <c r="AI1329" s="153"/>
      <c r="AJ1329" s="153"/>
      <c r="AK1329" s="153"/>
      <c r="AL1329" s="153"/>
      <c r="AM1329" s="153"/>
      <c r="AN1329" s="153"/>
      <c r="AO1329" s="153"/>
      <c r="AP1329" s="153"/>
      <c r="AQ1329" s="153"/>
      <c r="AR1329" s="153"/>
      <c r="AS1329" s="153"/>
      <c r="AT1329" s="153"/>
      <c r="AU1329" s="153"/>
      <c r="AV1329" s="153"/>
      <c r="AW1329" s="153"/>
      <c r="AX1329" s="153"/>
      <c r="AY1329" s="153"/>
      <c r="AZ1329" s="153"/>
      <c r="BA1329" s="153"/>
      <c r="BB1329" s="153"/>
      <c r="BC1329" s="153"/>
      <c r="BD1329" s="153"/>
      <c r="BE1329" s="153"/>
      <c r="BF1329" s="153"/>
      <c r="BG1329" s="153"/>
      <c r="BH1329" s="153"/>
      <c r="BI1329" s="153"/>
      <c r="BJ1329" s="153"/>
      <c r="BK1329" s="153"/>
      <c r="BL1329" s="153"/>
      <c r="BM1329" s="154"/>
      <c r="BN1329" s="154"/>
      <c r="BO1329" s="154"/>
      <c r="BP1329" s="154"/>
      <c r="BQ1329" s="154"/>
      <c r="BR1329" s="154"/>
      <c r="BS1329" s="154"/>
      <c r="BT1329" s="154"/>
      <c r="BU1329" s="154"/>
      <c r="BV1329" s="154"/>
    </row>
    <row r="1330" spans="9:74" s="168" customFormat="1">
      <c r="I1330" s="196"/>
      <c r="J1330" s="201"/>
      <c r="L1330" s="170"/>
      <c r="M1330" s="171"/>
      <c r="N1330" s="171"/>
      <c r="O1330" s="171"/>
      <c r="P1330" s="172"/>
      <c r="Q1330" s="172"/>
      <c r="R1330" s="174"/>
      <c r="S1330" s="173"/>
      <c r="T1330" s="173"/>
      <c r="U1330" s="174"/>
      <c r="V1330" s="171"/>
      <c r="W1330" s="174"/>
      <c r="X1330" s="201"/>
      <c r="Y1330" s="153"/>
      <c r="Z1330" s="153"/>
      <c r="AA1330" s="153"/>
      <c r="AB1330" s="153"/>
      <c r="AC1330" s="153"/>
      <c r="AD1330" s="153"/>
      <c r="AE1330" s="153"/>
      <c r="AF1330" s="153"/>
      <c r="AG1330" s="153"/>
      <c r="AH1330" s="153"/>
      <c r="AI1330" s="153"/>
      <c r="AJ1330" s="153"/>
      <c r="AK1330" s="153"/>
      <c r="AL1330" s="153"/>
      <c r="AM1330" s="153"/>
      <c r="AN1330" s="153"/>
      <c r="AO1330" s="153"/>
      <c r="AP1330" s="153"/>
      <c r="AQ1330" s="153"/>
      <c r="AR1330" s="153"/>
      <c r="AS1330" s="153"/>
      <c r="AT1330" s="153"/>
      <c r="AU1330" s="153"/>
      <c r="AV1330" s="153"/>
      <c r="AW1330" s="153"/>
      <c r="AX1330" s="153"/>
      <c r="AY1330" s="153"/>
      <c r="AZ1330" s="153"/>
      <c r="BA1330" s="153"/>
      <c r="BB1330" s="153"/>
      <c r="BC1330" s="153"/>
      <c r="BD1330" s="153"/>
      <c r="BE1330" s="153"/>
      <c r="BF1330" s="153"/>
      <c r="BG1330" s="153"/>
      <c r="BH1330" s="153"/>
      <c r="BI1330" s="153"/>
      <c r="BJ1330" s="153"/>
      <c r="BK1330" s="153"/>
      <c r="BL1330" s="153"/>
      <c r="BM1330" s="154"/>
      <c r="BN1330" s="154"/>
      <c r="BO1330" s="154"/>
      <c r="BP1330" s="154"/>
      <c r="BQ1330" s="154"/>
      <c r="BR1330" s="154"/>
      <c r="BS1330" s="154"/>
      <c r="BT1330" s="154"/>
      <c r="BU1330" s="154"/>
      <c r="BV1330" s="154"/>
    </row>
    <row r="1331" spans="9:74" s="168" customFormat="1">
      <c r="I1331" s="196"/>
      <c r="J1331" s="201"/>
      <c r="L1331" s="170"/>
      <c r="M1331" s="171"/>
      <c r="N1331" s="171"/>
      <c r="O1331" s="171"/>
      <c r="P1331" s="172"/>
      <c r="Q1331" s="172"/>
      <c r="R1331" s="174"/>
      <c r="S1331" s="173"/>
      <c r="T1331" s="173"/>
      <c r="U1331" s="174"/>
      <c r="V1331" s="171"/>
      <c r="W1331" s="174"/>
      <c r="X1331" s="201"/>
      <c r="Y1331" s="153"/>
      <c r="Z1331" s="153"/>
      <c r="AA1331" s="153"/>
      <c r="AB1331" s="153"/>
      <c r="AC1331" s="153"/>
      <c r="AD1331" s="153"/>
      <c r="AE1331" s="153"/>
      <c r="AF1331" s="153"/>
      <c r="AG1331" s="153"/>
      <c r="AH1331" s="153"/>
      <c r="AI1331" s="153"/>
      <c r="AJ1331" s="153"/>
      <c r="AK1331" s="153"/>
      <c r="AL1331" s="153"/>
      <c r="AM1331" s="153"/>
      <c r="AN1331" s="153"/>
      <c r="AO1331" s="153"/>
      <c r="AP1331" s="153"/>
      <c r="AQ1331" s="153"/>
      <c r="AR1331" s="153"/>
      <c r="AS1331" s="153"/>
      <c r="AT1331" s="153"/>
      <c r="AU1331" s="153"/>
      <c r="AV1331" s="153"/>
      <c r="AW1331" s="153"/>
      <c r="AX1331" s="153"/>
      <c r="AY1331" s="153"/>
      <c r="AZ1331" s="153"/>
      <c r="BA1331" s="153"/>
      <c r="BB1331" s="153"/>
      <c r="BC1331" s="153"/>
      <c r="BD1331" s="153"/>
      <c r="BE1331" s="153"/>
      <c r="BF1331" s="153"/>
      <c r="BG1331" s="153"/>
      <c r="BH1331" s="153"/>
      <c r="BI1331" s="153"/>
      <c r="BJ1331" s="153"/>
      <c r="BK1331" s="153"/>
      <c r="BL1331" s="153"/>
      <c r="BM1331" s="154"/>
      <c r="BN1331" s="154"/>
      <c r="BO1331" s="154"/>
      <c r="BP1331" s="154"/>
      <c r="BQ1331" s="154"/>
      <c r="BR1331" s="154"/>
      <c r="BS1331" s="154"/>
      <c r="BT1331" s="154"/>
      <c r="BU1331" s="154"/>
      <c r="BV1331" s="154"/>
    </row>
    <row r="1332" spans="9:74" s="168" customFormat="1">
      <c r="I1332" s="196"/>
      <c r="J1332" s="201"/>
      <c r="L1332" s="170"/>
      <c r="M1332" s="171"/>
      <c r="N1332" s="171"/>
      <c r="O1332" s="171"/>
      <c r="P1332" s="172"/>
      <c r="Q1332" s="172"/>
      <c r="R1332" s="174"/>
      <c r="S1332" s="173"/>
      <c r="T1332" s="173"/>
      <c r="U1332" s="174"/>
      <c r="V1332" s="171"/>
      <c r="W1332" s="174"/>
      <c r="X1332" s="201"/>
      <c r="Y1332" s="153"/>
      <c r="Z1332" s="153"/>
      <c r="AA1332" s="153"/>
      <c r="AB1332" s="153"/>
      <c r="AC1332" s="153"/>
      <c r="AD1332" s="153"/>
      <c r="AE1332" s="153"/>
      <c r="AF1332" s="153"/>
      <c r="AG1332" s="153"/>
      <c r="AH1332" s="153"/>
      <c r="AI1332" s="153"/>
      <c r="AJ1332" s="153"/>
      <c r="AK1332" s="153"/>
      <c r="AL1332" s="153"/>
      <c r="AM1332" s="153"/>
      <c r="AN1332" s="153"/>
      <c r="AO1332" s="153"/>
      <c r="AP1332" s="153"/>
      <c r="AQ1332" s="153"/>
      <c r="AR1332" s="153"/>
      <c r="AS1332" s="153"/>
      <c r="AT1332" s="153"/>
      <c r="AU1332" s="153"/>
      <c r="AV1332" s="153"/>
      <c r="AW1332" s="153"/>
      <c r="AX1332" s="153"/>
      <c r="AY1332" s="153"/>
      <c r="AZ1332" s="153"/>
      <c r="BA1332" s="153"/>
      <c r="BB1332" s="153"/>
      <c r="BC1332" s="153"/>
      <c r="BD1332" s="153"/>
      <c r="BE1332" s="153"/>
      <c r="BF1332" s="153"/>
      <c r="BG1332" s="153"/>
      <c r="BH1332" s="153"/>
      <c r="BI1332" s="153"/>
      <c r="BJ1332" s="153"/>
      <c r="BK1332" s="153"/>
      <c r="BL1332" s="153"/>
      <c r="BM1332" s="154"/>
      <c r="BN1332" s="154"/>
      <c r="BO1332" s="154"/>
      <c r="BP1332" s="154"/>
      <c r="BQ1332" s="154"/>
      <c r="BR1332" s="154"/>
      <c r="BS1332" s="154"/>
      <c r="BT1332" s="154"/>
      <c r="BU1332" s="154"/>
      <c r="BV1332" s="154"/>
    </row>
    <row r="1333" spans="9:74" s="168" customFormat="1">
      <c r="I1333" s="196"/>
      <c r="J1333" s="201"/>
      <c r="L1333" s="170"/>
      <c r="M1333" s="171"/>
      <c r="N1333" s="171"/>
      <c r="O1333" s="171"/>
      <c r="P1333" s="172"/>
      <c r="Q1333" s="172"/>
      <c r="R1333" s="174"/>
      <c r="S1333" s="173"/>
      <c r="T1333" s="173"/>
      <c r="U1333" s="174"/>
      <c r="V1333" s="171"/>
      <c r="W1333" s="174"/>
      <c r="X1333" s="201"/>
      <c r="Y1333" s="153"/>
      <c r="Z1333" s="153"/>
      <c r="AA1333" s="153"/>
      <c r="AB1333" s="153"/>
      <c r="AC1333" s="153"/>
      <c r="AD1333" s="153"/>
      <c r="AE1333" s="153"/>
      <c r="AF1333" s="153"/>
      <c r="AG1333" s="153"/>
      <c r="AH1333" s="153"/>
      <c r="AI1333" s="153"/>
      <c r="AJ1333" s="153"/>
      <c r="AK1333" s="153"/>
      <c r="AL1333" s="153"/>
      <c r="AM1333" s="153"/>
      <c r="AN1333" s="153"/>
      <c r="AO1333" s="153"/>
      <c r="AP1333" s="153"/>
      <c r="AQ1333" s="153"/>
      <c r="AR1333" s="153"/>
      <c r="AS1333" s="153"/>
      <c r="AT1333" s="153"/>
      <c r="AU1333" s="153"/>
      <c r="AV1333" s="153"/>
      <c r="AW1333" s="153"/>
      <c r="AX1333" s="153"/>
      <c r="AY1333" s="153"/>
      <c r="AZ1333" s="153"/>
      <c r="BA1333" s="153"/>
      <c r="BB1333" s="153"/>
      <c r="BC1333" s="153"/>
      <c r="BD1333" s="153"/>
      <c r="BE1333" s="153"/>
      <c r="BF1333" s="153"/>
      <c r="BG1333" s="153"/>
      <c r="BH1333" s="153"/>
      <c r="BI1333" s="153"/>
      <c r="BJ1333" s="153"/>
      <c r="BK1333" s="153"/>
      <c r="BL1333" s="153"/>
      <c r="BM1333" s="154"/>
      <c r="BN1333" s="154"/>
      <c r="BO1333" s="154"/>
      <c r="BP1333" s="154"/>
      <c r="BQ1333" s="154"/>
      <c r="BR1333" s="154"/>
      <c r="BS1333" s="154"/>
      <c r="BT1333" s="154"/>
      <c r="BU1333" s="154"/>
      <c r="BV1333" s="154"/>
    </row>
    <row r="1334" spans="9:74" s="168" customFormat="1">
      <c r="I1334" s="196"/>
      <c r="J1334" s="201"/>
      <c r="L1334" s="170"/>
      <c r="M1334" s="171"/>
      <c r="N1334" s="171"/>
      <c r="O1334" s="171"/>
      <c r="P1334" s="172"/>
      <c r="Q1334" s="172"/>
      <c r="R1334" s="174"/>
      <c r="S1334" s="173"/>
      <c r="T1334" s="173"/>
      <c r="U1334" s="174"/>
      <c r="V1334" s="171"/>
      <c r="W1334" s="174"/>
      <c r="X1334" s="201"/>
      <c r="Y1334" s="153"/>
      <c r="Z1334" s="153"/>
      <c r="AA1334" s="153"/>
      <c r="AB1334" s="153"/>
      <c r="AC1334" s="153"/>
      <c r="AD1334" s="153"/>
      <c r="AE1334" s="153"/>
      <c r="AF1334" s="153"/>
      <c r="AG1334" s="153"/>
      <c r="AH1334" s="153"/>
      <c r="AI1334" s="153"/>
      <c r="AJ1334" s="153"/>
      <c r="AK1334" s="153"/>
      <c r="AL1334" s="153"/>
      <c r="AM1334" s="153"/>
      <c r="AN1334" s="153"/>
      <c r="AO1334" s="153"/>
      <c r="AP1334" s="153"/>
      <c r="AQ1334" s="153"/>
      <c r="AR1334" s="153"/>
      <c r="AS1334" s="153"/>
      <c r="AT1334" s="153"/>
      <c r="AU1334" s="153"/>
      <c r="AV1334" s="153"/>
      <c r="AW1334" s="153"/>
      <c r="AX1334" s="153"/>
      <c r="AY1334" s="153"/>
      <c r="AZ1334" s="153"/>
      <c r="BA1334" s="153"/>
      <c r="BB1334" s="153"/>
      <c r="BC1334" s="153"/>
      <c r="BD1334" s="153"/>
      <c r="BE1334" s="153"/>
      <c r="BF1334" s="153"/>
      <c r="BG1334" s="153"/>
      <c r="BH1334" s="153"/>
      <c r="BI1334" s="153"/>
      <c r="BJ1334" s="153"/>
      <c r="BK1334" s="153"/>
      <c r="BL1334" s="153"/>
      <c r="BM1334" s="154"/>
      <c r="BN1334" s="154"/>
      <c r="BO1334" s="154"/>
      <c r="BP1334" s="154"/>
      <c r="BQ1334" s="154"/>
      <c r="BR1334" s="154"/>
      <c r="BS1334" s="154"/>
      <c r="BT1334" s="154"/>
      <c r="BU1334" s="154"/>
      <c r="BV1334" s="154"/>
    </row>
    <row r="1335" spans="9:74" s="168" customFormat="1">
      <c r="I1335" s="196"/>
      <c r="J1335" s="201"/>
      <c r="L1335" s="170"/>
      <c r="M1335" s="171"/>
      <c r="N1335" s="171"/>
      <c r="O1335" s="171"/>
      <c r="P1335" s="172"/>
      <c r="Q1335" s="172"/>
      <c r="R1335" s="174"/>
      <c r="S1335" s="173"/>
      <c r="T1335" s="173"/>
      <c r="U1335" s="174"/>
      <c r="V1335" s="171"/>
      <c r="W1335" s="174"/>
      <c r="X1335" s="201"/>
      <c r="Y1335" s="153"/>
      <c r="Z1335" s="153"/>
      <c r="AA1335" s="153"/>
      <c r="AB1335" s="153"/>
      <c r="AC1335" s="153"/>
      <c r="AD1335" s="153"/>
      <c r="AE1335" s="153"/>
      <c r="AF1335" s="153"/>
      <c r="AG1335" s="153"/>
      <c r="AH1335" s="153"/>
      <c r="AI1335" s="153"/>
      <c r="AJ1335" s="153"/>
      <c r="AK1335" s="153"/>
      <c r="AL1335" s="153"/>
      <c r="AM1335" s="153"/>
      <c r="AN1335" s="153"/>
      <c r="AO1335" s="153"/>
      <c r="AP1335" s="153"/>
      <c r="AQ1335" s="153"/>
      <c r="AR1335" s="153"/>
      <c r="AS1335" s="153"/>
      <c r="AT1335" s="153"/>
      <c r="AU1335" s="153"/>
      <c r="AV1335" s="153"/>
      <c r="AW1335" s="153"/>
      <c r="AX1335" s="153"/>
      <c r="AY1335" s="153"/>
      <c r="AZ1335" s="153"/>
      <c r="BA1335" s="153"/>
      <c r="BB1335" s="153"/>
      <c r="BC1335" s="153"/>
      <c r="BD1335" s="153"/>
      <c r="BE1335" s="153"/>
      <c r="BF1335" s="153"/>
      <c r="BG1335" s="153"/>
      <c r="BH1335" s="153"/>
      <c r="BI1335" s="153"/>
      <c r="BJ1335" s="153"/>
      <c r="BK1335" s="153"/>
      <c r="BL1335" s="153"/>
      <c r="BM1335" s="154"/>
      <c r="BN1335" s="154"/>
      <c r="BO1335" s="154"/>
      <c r="BP1335" s="154"/>
      <c r="BQ1335" s="154"/>
      <c r="BR1335" s="154"/>
      <c r="BS1335" s="154"/>
      <c r="BT1335" s="154"/>
      <c r="BU1335" s="154"/>
      <c r="BV1335" s="154"/>
    </row>
    <row r="1336" spans="9:74" s="168" customFormat="1">
      <c r="I1336" s="196"/>
      <c r="J1336" s="201"/>
      <c r="L1336" s="170"/>
      <c r="M1336" s="171"/>
      <c r="N1336" s="171"/>
      <c r="O1336" s="171"/>
      <c r="P1336" s="172"/>
      <c r="Q1336" s="172"/>
      <c r="R1336" s="174"/>
      <c r="S1336" s="173"/>
      <c r="T1336" s="173"/>
      <c r="U1336" s="174"/>
      <c r="V1336" s="171"/>
      <c r="W1336" s="174"/>
      <c r="X1336" s="201"/>
      <c r="Y1336" s="153"/>
      <c r="Z1336" s="153"/>
      <c r="AA1336" s="153"/>
      <c r="AB1336" s="153"/>
      <c r="AC1336" s="153"/>
      <c r="AD1336" s="153"/>
      <c r="AE1336" s="153"/>
      <c r="AF1336" s="153"/>
      <c r="AG1336" s="153"/>
      <c r="AH1336" s="153"/>
      <c r="AI1336" s="153"/>
      <c r="AJ1336" s="153"/>
      <c r="AK1336" s="153"/>
      <c r="AL1336" s="153"/>
      <c r="AM1336" s="153"/>
      <c r="AN1336" s="153"/>
      <c r="AO1336" s="153"/>
      <c r="AP1336" s="153"/>
      <c r="AQ1336" s="153"/>
      <c r="AR1336" s="153"/>
      <c r="AS1336" s="153"/>
      <c r="AT1336" s="153"/>
      <c r="AU1336" s="153"/>
      <c r="AV1336" s="153"/>
      <c r="AW1336" s="153"/>
      <c r="AX1336" s="153"/>
      <c r="AY1336" s="153"/>
      <c r="AZ1336" s="153"/>
      <c r="BA1336" s="153"/>
      <c r="BB1336" s="153"/>
      <c r="BC1336" s="153"/>
      <c r="BD1336" s="153"/>
      <c r="BE1336" s="153"/>
      <c r="BF1336" s="153"/>
      <c r="BG1336" s="153"/>
      <c r="BH1336" s="153"/>
      <c r="BI1336" s="153"/>
      <c r="BJ1336" s="153"/>
      <c r="BK1336" s="153"/>
      <c r="BL1336" s="153"/>
      <c r="BM1336" s="154"/>
      <c r="BN1336" s="154"/>
      <c r="BO1336" s="154"/>
      <c r="BP1336" s="154"/>
      <c r="BQ1336" s="154"/>
      <c r="BR1336" s="154"/>
      <c r="BS1336" s="154"/>
      <c r="BT1336" s="154"/>
      <c r="BU1336" s="154"/>
      <c r="BV1336" s="154"/>
    </row>
    <row r="1337" spans="9:74" s="168" customFormat="1">
      <c r="I1337" s="196"/>
      <c r="J1337" s="201"/>
      <c r="L1337" s="170"/>
      <c r="M1337" s="171"/>
      <c r="N1337" s="171"/>
      <c r="O1337" s="171"/>
      <c r="P1337" s="172"/>
      <c r="Q1337" s="172"/>
      <c r="R1337" s="174"/>
      <c r="S1337" s="173"/>
      <c r="T1337" s="173"/>
      <c r="U1337" s="174"/>
      <c r="V1337" s="171"/>
      <c r="W1337" s="174"/>
      <c r="X1337" s="201"/>
      <c r="Y1337" s="153"/>
      <c r="Z1337" s="153"/>
      <c r="AA1337" s="153"/>
      <c r="AB1337" s="153"/>
      <c r="AC1337" s="153"/>
      <c r="AD1337" s="153"/>
      <c r="AE1337" s="153"/>
      <c r="AF1337" s="153"/>
      <c r="AG1337" s="153"/>
      <c r="AH1337" s="153"/>
      <c r="AI1337" s="153"/>
      <c r="AJ1337" s="153"/>
      <c r="AK1337" s="153"/>
      <c r="AL1337" s="153"/>
      <c r="AM1337" s="153"/>
      <c r="AN1337" s="153"/>
      <c r="AO1337" s="153"/>
      <c r="AP1337" s="153"/>
      <c r="AQ1337" s="153"/>
      <c r="AR1337" s="153"/>
      <c r="AS1337" s="153"/>
      <c r="AT1337" s="153"/>
      <c r="AU1337" s="153"/>
      <c r="AV1337" s="153"/>
      <c r="AW1337" s="153"/>
      <c r="AX1337" s="153"/>
      <c r="AY1337" s="153"/>
      <c r="AZ1337" s="153"/>
      <c r="BA1337" s="153"/>
      <c r="BB1337" s="153"/>
      <c r="BC1337" s="153"/>
      <c r="BD1337" s="153"/>
      <c r="BE1337" s="153"/>
      <c r="BF1337" s="153"/>
      <c r="BG1337" s="153"/>
      <c r="BH1337" s="153"/>
      <c r="BI1337" s="153"/>
      <c r="BJ1337" s="153"/>
      <c r="BK1337" s="153"/>
      <c r="BL1337" s="153"/>
      <c r="BM1337" s="154"/>
      <c r="BN1337" s="154"/>
      <c r="BO1337" s="154"/>
      <c r="BP1337" s="154"/>
      <c r="BQ1337" s="154"/>
      <c r="BR1337" s="154"/>
      <c r="BS1337" s="154"/>
      <c r="BT1337" s="154"/>
      <c r="BU1337" s="154"/>
      <c r="BV1337" s="154"/>
    </row>
    <row r="1338" spans="9:74" s="168" customFormat="1">
      <c r="I1338" s="196"/>
      <c r="J1338" s="201"/>
      <c r="L1338" s="170"/>
      <c r="M1338" s="171"/>
      <c r="N1338" s="171"/>
      <c r="O1338" s="171"/>
      <c r="P1338" s="172"/>
      <c r="Q1338" s="172"/>
      <c r="R1338" s="174"/>
      <c r="S1338" s="173"/>
      <c r="T1338" s="173"/>
      <c r="U1338" s="174"/>
      <c r="V1338" s="171"/>
      <c r="W1338" s="174"/>
      <c r="X1338" s="201"/>
      <c r="Y1338" s="153"/>
      <c r="Z1338" s="153"/>
      <c r="AA1338" s="153"/>
      <c r="AB1338" s="153"/>
      <c r="AC1338" s="153"/>
      <c r="AD1338" s="153"/>
      <c r="AE1338" s="153"/>
      <c r="AF1338" s="153"/>
      <c r="AG1338" s="153"/>
      <c r="AH1338" s="153"/>
      <c r="AI1338" s="153"/>
      <c r="AJ1338" s="153"/>
      <c r="AK1338" s="153"/>
      <c r="AL1338" s="153"/>
      <c r="AM1338" s="153"/>
      <c r="AN1338" s="153"/>
      <c r="AO1338" s="153"/>
      <c r="AP1338" s="153"/>
      <c r="AQ1338" s="153"/>
      <c r="AR1338" s="153"/>
      <c r="AS1338" s="153"/>
      <c r="AT1338" s="153"/>
      <c r="AU1338" s="153"/>
      <c r="AV1338" s="153"/>
      <c r="AW1338" s="153"/>
      <c r="AX1338" s="153"/>
      <c r="AY1338" s="153"/>
      <c r="AZ1338" s="153"/>
      <c r="BA1338" s="153"/>
      <c r="BB1338" s="153"/>
      <c r="BC1338" s="153"/>
      <c r="BD1338" s="153"/>
      <c r="BE1338" s="153"/>
      <c r="BF1338" s="153"/>
      <c r="BG1338" s="153"/>
      <c r="BH1338" s="153"/>
      <c r="BI1338" s="153"/>
      <c r="BJ1338" s="153"/>
      <c r="BK1338" s="153"/>
      <c r="BL1338" s="153"/>
      <c r="BM1338" s="154"/>
      <c r="BN1338" s="154"/>
      <c r="BO1338" s="154"/>
      <c r="BP1338" s="154"/>
      <c r="BQ1338" s="154"/>
      <c r="BR1338" s="154"/>
      <c r="BS1338" s="154"/>
      <c r="BT1338" s="154"/>
      <c r="BU1338" s="154"/>
      <c r="BV1338" s="154"/>
    </row>
    <row r="1339" spans="9:74" s="168" customFormat="1">
      <c r="I1339" s="196"/>
      <c r="J1339" s="201"/>
      <c r="L1339" s="170"/>
      <c r="M1339" s="171"/>
      <c r="N1339" s="171"/>
      <c r="O1339" s="171"/>
      <c r="P1339" s="172"/>
      <c r="Q1339" s="172"/>
      <c r="R1339" s="174"/>
      <c r="S1339" s="173"/>
      <c r="T1339" s="173"/>
      <c r="U1339" s="174"/>
      <c r="V1339" s="171"/>
      <c r="W1339" s="174"/>
      <c r="X1339" s="201"/>
      <c r="Y1339" s="153"/>
      <c r="Z1339" s="153"/>
      <c r="AA1339" s="153"/>
      <c r="AB1339" s="153"/>
      <c r="AC1339" s="153"/>
      <c r="AD1339" s="153"/>
      <c r="AE1339" s="153"/>
      <c r="AF1339" s="153"/>
      <c r="AG1339" s="153"/>
      <c r="AH1339" s="153"/>
      <c r="AI1339" s="153"/>
      <c r="AJ1339" s="153"/>
      <c r="AK1339" s="153"/>
      <c r="AL1339" s="153"/>
      <c r="AM1339" s="153"/>
      <c r="AN1339" s="153"/>
      <c r="AO1339" s="153"/>
      <c r="AP1339" s="153"/>
      <c r="AQ1339" s="153"/>
      <c r="AR1339" s="153"/>
      <c r="AS1339" s="153"/>
      <c r="AT1339" s="153"/>
      <c r="AU1339" s="153"/>
      <c r="AV1339" s="153"/>
      <c r="AW1339" s="153"/>
      <c r="AX1339" s="153"/>
      <c r="AY1339" s="153"/>
      <c r="AZ1339" s="153"/>
      <c r="BA1339" s="153"/>
      <c r="BB1339" s="153"/>
      <c r="BC1339" s="153"/>
      <c r="BD1339" s="153"/>
      <c r="BE1339" s="153"/>
      <c r="BF1339" s="153"/>
      <c r="BG1339" s="153"/>
      <c r="BH1339" s="153"/>
      <c r="BI1339" s="153"/>
      <c r="BJ1339" s="153"/>
      <c r="BK1339" s="153"/>
      <c r="BL1339" s="153"/>
      <c r="BM1339" s="154"/>
      <c r="BN1339" s="154"/>
      <c r="BO1339" s="154"/>
      <c r="BP1339" s="154"/>
      <c r="BQ1339" s="154"/>
      <c r="BR1339" s="154"/>
      <c r="BS1339" s="154"/>
      <c r="BT1339" s="154"/>
      <c r="BU1339" s="154"/>
      <c r="BV1339" s="154"/>
    </row>
    <row r="1340" spans="9:74" s="168" customFormat="1">
      <c r="I1340" s="196"/>
      <c r="J1340" s="201"/>
      <c r="L1340" s="170"/>
      <c r="M1340" s="171"/>
      <c r="N1340" s="171"/>
      <c r="O1340" s="171"/>
      <c r="P1340" s="172"/>
      <c r="Q1340" s="172"/>
      <c r="R1340" s="174"/>
      <c r="S1340" s="173"/>
      <c r="T1340" s="173"/>
      <c r="U1340" s="174"/>
      <c r="V1340" s="171"/>
      <c r="W1340" s="174"/>
      <c r="X1340" s="201"/>
      <c r="Y1340" s="153"/>
      <c r="Z1340" s="153"/>
      <c r="AA1340" s="153"/>
      <c r="AB1340" s="153"/>
      <c r="AC1340" s="153"/>
      <c r="AD1340" s="153"/>
      <c r="AE1340" s="153"/>
      <c r="AF1340" s="153"/>
      <c r="AG1340" s="153"/>
      <c r="AH1340" s="153"/>
      <c r="AI1340" s="153"/>
      <c r="AJ1340" s="153"/>
      <c r="AK1340" s="153"/>
      <c r="AL1340" s="153"/>
      <c r="AM1340" s="153"/>
      <c r="AN1340" s="153"/>
      <c r="AO1340" s="153"/>
      <c r="AP1340" s="153"/>
      <c r="AQ1340" s="153"/>
      <c r="AR1340" s="153"/>
      <c r="AS1340" s="153"/>
      <c r="AT1340" s="153"/>
      <c r="AU1340" s="153"/>
      <c r="AV1340" s="153"/>
      <c r="AW1340" s="153"/>
      <c r="AX1340" s="153"/>
      <c r="AY1340" s="153"/>
      <c r="AZ1340" s="153"/>
      <c r="BA1340" s="153"/>
      <c r="BB1340" s="153"/>
      <c r="BC1340" s="153"/>
      <c r="BD1340" s="153"/>
      <c r="BE1340" s="153"/>
      <c r="BF1340" s="153"/>
      <c r="BG1340" s="153"/>
      <c r="BH1340" s="153"/>
      <c r="BI1340" s="153"/>
      <c r="BJ1340" s="153"/>
      <c r="BK1340" s="153"/>
      <c r="BL1340" s="153"/>
      <c r="BM1340" s="154"/>
      <c r="BN1340" s="154"/>
      <c r="BO1340" s="154"/>
      <c r="BP1340" s="154"/>
      <c r="BQ1340" s="154"/>
      <c r="BR1340" s="154"/>
      <c r="BS1340" s="154"/>
      <c r="BT1340" s="154"/>
      <c r="BU1340" s="154"/>
      <c r="BV1340" s="154"/>
    </row>
    <row r="1341" spans="9:74" s="168" customFormat="1">
      <c r="I1341" s="196"/>
      <c r="J1341" s="201"/>
      <c r="L1341" s="170"/>
      <c r="M1341" s="171"/>
      <c r="N1341" s="171"/>
      <c r="O1341" s="171"/>
      <c r="P1341" s="172"/>
      <c r="Q1341" s="172"/>
      <c r="R1341" s="174"/>
      <c r="S1341" s="173"/>
      <c r="T1341" s="173"/>
      <c r="U1341" s="174"/>
      <c r="V1341" s="171"/>
      <c r="W1341" s="174"/>
      <c r="X1341" s="201"/>
      <c r="Y1341" s="153"/>
      <c r="Z1341" s="153"/>
      <c r="AA1341" s="153"/>
      <c r="AB1341" s="153"/>
      <c r="AC1341" s="153"/>
      <c r="AD1341" s="153"/>
      <c r="AE1341" s="153"/>
      <c r="AF1341" s="153"/>
      <c r="AG1341" s="153"/>
      <c r="AH1341" s="153"/>
      <c r="AI1341" s="153"/>
      <c r="AJ1341" s="153"/>
      <c r="AK1341" s="153"/>
      <c r="AL1341" s="153"/>
      <c r="AM1341" s="153"/>
      <c r="AN1341" s="153"/>
      <c r="AO1341" s="153"/>
      <c r="AP1341" s="153"/>
      <c r="AQ1341" s="153"/>
      <c r="AR1341" s="153"/>
      <c r="AS1341" s="153"/>
      <c r="AT1341" s="153"/>
      <c r="AU1341" s="153"/>
      <c r="AV1341" s="153"/>
      <c r="AW1341" s="153"/>
      <c r="AX1341" s="153"/>
      <c r="AY1341" s="153"/>
      <c r="AZ1341" s="153"/>
      <c r="BA1341" s="153"/>
      <c r="BB1341" s="153"/>
      <c r="BC1341" s="153"/>
      <c r="BD1341" s="153"/>
      <c r="BE1341" s="153"/>
      <c r="BF1341" s="153"/>
      <c r="BG1341" s="153"/>
      <c r="BH1341" s="153"/>
      <c r="BI1341" s="153"/>
      <c r="BJ1341" s="153"/>
      <c r="BK1341" s="153"/>
      <c r="BL1341" s="153"/>
      <c r="BM1341" s="154"/>
      <c r="BN1341" s="154"/>
      <c r="BO1341" s="154"/>
      <c r="BP1341" s="154"/>
      <c r="BQ1341" s="154"/>
      <c r="BR1341" s="154"/>
      <c r="BS1341" s="154"/>
      <c r="BT1341" s="154"/>
      <c r="BU1341" s="154"/>
      <c r="BV1341" s="154"/>
    </row>
    <row r="1342" spans="9:74" s="168" customFormat="1">
      <c r="I1342" s="196"/>
      <c r="J1342" s="201"/>
      <c r="L1342" s="170"/>
      <c r="M1342" s="171"/>
      <c r="N1342" s="171"/>
      <c r="O1342" s="171"/>
      <c r="P1342" s="172"/>
      <c r="Q1342" s="172"/>
      <c r="R1342" s="174"/>
      <c r="S1342" s="173"/>
      <c r="T1342" s="173"/>
      <c r="U1342" s="174"/>
      <c r="V1342" s="171"/>
      <c r="W1342" s="174"/>
      <c r="X1342" s="201"/>
      <c r="Y1342" s="153"/>
      <c r="Z1342" s="153"/>
      <c r="AA1342" s="153"/>
      <c r="AB1342" s="153"/>
      <c r="AC1342" s="153"/>
      <c r="AD1342" s="153"/>
      <c r="AE1342" s="153"/>
      <c r="AF1342" s="153"/>
      <c r="AG1342" s="153"/>
      <c r="AH1342" s="153"/>
      <c r="AI1342" s="153"/>
      <c r="AJ1342" s="153"/>
      <c r="AK1342" s="153"/>
      <c r="AL1342" s="153"/>
      <c r="AM1342" s="153"/>
      <c r="AN1342" s="153"/>
      <c r="AO1342" s="153"/>
      <c r="AP1342" s="153"/>
      <c r="AQ1342" s="153"/>
      <c r="AR1342" s="153"/>
      <c r="AS1342" s="153"/>
      <c r="AT1342" s="153"/>
      <c r="AU1342" s="153"/>
      <c r="AV1342" s="153"/>
      <c r="AW1342" s="153"/>
      <c r="AX1342" s="153"/>
      <c r="AY1342" s="153"/>
      <c r="AZ1342" s="153"/>
      <c r="BA1342" s="153"/>
      <c r="BB1342" s="153"/>
      <c r="BC1342" s="153"/>
      <c r="BD1342" s="153"/>
      <c r="BE1342" s="153"/>
      <c r="BF1342" s="153"/>
      <c r="BG1342" s="153"/>
      <c r="BH1342" s="153"/>
      <c r="BI1342" s="153"/>
      <c r="BJ1342" s="153"/>
      <c r="BK1342" s="153"/>
      <c r="BL1342" s="153"/>
      <c r="BM1342" s="154"/>
      <c r="BN1342" s="154"/>
      <c r="BO1342" s="154"/>
      <c r="BP1342" s="154"/>
      <c r="BQ1342" s="154"/>
      <c r="BR1342" s="154"/>
      <c r="BS1342" s="154"/>
      <c r="BT1342" s="154"/>
      <c r="BU1342" s="154"/>
      <c r="BV1342" s="154"/>
    </row>
    <row r="1343" spans="9:74" s="168" customFormat="1">
      <c r="I1343" s="196"/>
      <c r="J1343" s="201"/>
      <c r="L1343" s="170"/>
      <c r="M1343" s="171"/>
      <c r="N1343" s="171"/>
      <c r="O1343" s="171"/>
      <c r="P1343" s="172"/>
      <c r="Q1343" s="172"/>
      <c r="R1343" s="174"/>
      <c r="S1343" s="173"/>
      <c r="T1343" s="173"/>
      <c r="U1343" s="174"/>
      <c r="V1343" s="171"/>
      <c r="W1343" s="174"/>
      <c r="X1343" s="201"/>
      <c r="Y1343" s="153"/>
      <c r="Z1343" s="153"/>
      <c r="AA1343" s="153"/>
      <c r="AB1343" s="153"/>
      <c r="AC1343" s="153"/>
      <c r="AD1343" s="153"/>
      <c r="AE1343" s="153"/>
      <c r="AF1343" s="153"/>
      <c r="AG1343" s="153"/>
      <c r="AH1343" s="153"/>
      <c r="AI1343" s="153"/>
      <c r="AJ1343" s="153"/>
      <c r="AK1343" s="153"/>
      <c r="AL1343" s="153"/>
      <c r="AM1343" s="153"/>
      <c r="AN1343" s="153"/>
      <c r="AO1343" s="153"/>
      <c r="AP1343" s="153"/>
      <c r="AQ1343" s="153"/>
      <c r="AR1343" s="153"/>
      <c r="AS1343" s="153"/>
      <c r="AT1343" s="153"/>
      <c r="AU1343" s="153"/>
      <c r="AV1343" s="153"/>
      <c r="AW1343" s="153"/>
      <c r="AX1343" s="153"/>
      <c r="AY1343" s="153"/>
      <c r="AZ1343" s="153"/>
      <c r="BA1343" s="153"/>
      <c r="BB1343" s="153"/>
      <c r="BC1343" s="153"/>
      <c r="BD1343" s="153"/>
      <c r="BE1343" s="153"/>
      <c r="BF1343" s="153"/>
      <c r="BG1343" s="153"/>
      <c r="BH1343" s="153"/>
      <c r="BI1343" s="153"/>
      <c r="BJ1343" s="153"/>
      <c r="BK1343" s="153"/>
      <c r="BL1343" s="153"/>
      <c r="BM1343" s="154"/>
      <c r="BN1343" s="154"/>
      <c r="BO1343" s="154"/>
      <c r="BP1343" s="154"/>
      <c r="BQ1343" s="154"/>
      <c r="BR1343" s="154"/>
      <c r="BS1343" s="154"/>
      <c r="BT1343" s="154"/>
      <c r="BU1343" s="154"/>
      <c r="BV1343" s="154"/>
    </row>
    <row r="1344" spans="9:74" s="168" customFormat="1">
      <c r="I1344" s="196"/>
      <c r="J1344" s="201"/>
      <c r="L1344" s="170"/>
      <c r="M1344" s="171"/>
      <c r="N1344" s="171"/>
      <c r="O1344" s="171"/>
      <c r="P1344" s="172"/>
      <c r="Q1344" s="172"/>
      <c r="R1344" s="174"/>
      <c r="S1344" s="173"/>
      <c r="T1344" s="173"/>
      <c r="U1344" s="174"/>
      <c r="V1344" s="171"/>
      <c r="W1344" s="174"/>
      <c r="X1344" s="201"/>
      <c r="Y1344" s="153"/>
      <c r="Z1344" s="153"/>
      <c r="AA1344" s="153"/>
      <c r="AB1344" s="153"/>
      <c r="AC1344" s="153"/>
      <c r="AD1344" s="153"/>
      <c r="AE1344" s="153"/>
      <c r="AF1344" s="153"/>
      <c r="AG1344" s="153"/>
      <c r="AH1344" s="153"/>
      <c r="AI1344" s="153"/>
      <c r="AJ1344" s="153"/>
      <c r="AK1344" s="153"/>
      <c r="AL1344" s="153"/>
      <c r="AM1344" s="153"/>
      <c r="AN1344" s="153"/>
      <c r="AO1344" s="153"/>
      <c r="AP1344" s="153"/>
      <c r="AQ1344" s="153"/>
      <c r="AR1344" s="153"/>
      <c r="AS1344" s="153"/>
      <c r="AT1344" s="153"/>
      <c r="AU1344" s="153"/>
      <c r="AV1344" s="153"/>
      <c r="AW1344" s="153"/>
      <c r="AX1344" s="153"/>
      <c r="AY1344" s="153"/>
      <c r="AZ1344" s="153"/>
      <c r="BA1344" s="153"/>
      <c r="BB1344" s="153"/>
      <c r="BC1344" s="153"/>
      <c r="BD1344" s="153"/>
      <c r="BE1344" s="153"/>
      <c r="BF1344" s="153"/>
      <c r="BG1344" s="153"/>
      <c r="BH1344" s="153"/>
      <c r="BI1344" s="153"/>
      <c r="BJ1344" s="153"/>
      <c r="BK1344" s="153"/>
      <c r="BL1344" s="153"/>
      <c r="BM1344" s="154"/>
      <c r="BN1344" s="154"/>
      <c r="BO1344" s="154"/>
      <c r="BP1344" s="154"/>
      <c r="BQ1344" s="154"/>
      <c r="BR1344" s="154"/>
      <c r="BS1344" s="154"/>
      <c r="BT1344" s="154"/>
      <c r="BU1344" s="154"/>
      <c r="BV1344" s="154"/>
    </row>
    <row r="1345" spans="9:74" s="168" customFormat="1">
      <c r="I1345" s="196"/>
      <c r="J1345" s="201"/>
      <c r="L1345" s="170"/>
      <c r="M1345" s="171"/>
      <c r="N1345" s="171"/>
      <c r="O1345" s="171"/>
      <c r="P1345" s="172"/>
      <c r="Q1345" s="172"/>
      <c r="R1345" s="174"/>
      <c r="S1345" s="173"/>
      <c r="T1345" s="173"/>
      <c r="U1345" s="174"/>
      <c r="V1345" s="171"/>
      <c r="W1345" s="174"/>
      <c r="X1345" s="201"/>
      <c r="Y1345" s="153"/>
      <c r="Z1345" s="153"/>
      <c r="AA1345" s="153"/>
      <c r="AB1345" s="153"/>
      <c r="AC1345" s="153"/>
      <c r="AD1345" s="153"/>
      <c r="AE1345" s="153"/>
      <c r="AF1345" s="153"/>
      <c r="AG1345" s="153"/>
      <c r="AH1345" s="153"/>
      <c r="AI1345" s="153"/>
      <c r="AJ1345" s="153"/>
      <c r="AK1345" s="153"/>
      <c r="AL1345" s="153"/>
      <c r="AM1345" s="153"/>
      <c r="AN1345" s="153"/>
      <c r="AO1345" s="153"/>
      <c r="AP1345" s="153"/>
      <c r="AQ1345" s="153"/>
      <c r="AR1345" s="153"/>
      <c r="AS1345" s="153"/>
      <c r="AT1345" s="153"/>
      <c r="AU1345" s="153"/>
      <c r="AV1345" s="153"/>
      <c r="AW1345" s="153"/>
      <c r="AX1345" s="153"/>
      <c r="AY1345" s="153"/>
      <c r="AZ1345" s="153"/>
      <c r="BA1345" s="153"/>
      <c r="BB1345" s="153"/>
      <c r="BC1345" s="153"/>
      <c r="BD1345" s="153"/>
      <c r="BE1345" s="153"/>
      <c r="BF1345" s="153"/>
      <c r="BG1345" s="153"/>
      <c r="BH1345" s="153"/>
      <c r="BI1345" s="153"/>
      <c r="BJ1345" s="153"/>
      <c r="BK1345" s="153"/>
      <c r="BL1345" s="153"/>
      <c r="BM1345" s="154"/>
      <c r="BN1345" s="154"/>
      <c r="BO1345" s="154"/>
      <c r="BP1345" s="154"/>
      <c r="BQ1345" s="154"/>
      <c r="BR1345" s="154"/>
      <c r="BS1345" s="154"/>
      <c r="BT1345" s="154"/>
      <c r="BU1345" s="154"/>
      <c r="BV1345" s="154"/>
    </row>
    <row r="1346" spans="9:74" s="168" customFormat="1">
      <c r="I1346" s="196"/>
      <c r="J1346" s="201"/>
      <c r="L1346" s="170"/>
      <c r="M1346" s="171"/>
      <c r="N1346" s="171"/>
      <c r="O1346" s="171"/>
      <c r="P1346" s="172"/>
      <c r="Q1346" s="172"/>
      <c r="R1346" s="174"/>
      <c r="S1346" s="173"/>
      <c r="T1346" s="173"/>
      <c r="U1346" s="174"/>
      <c r="V1346" s="171"/>
      <c r="W1346" s="174"/>
      <c r="X1346" s="201"/>
      <c r="Y1346" s="153"/>
      <c r="Z1346" s="153"/>
      <c r="AA1346" s="153"/>
      <c r="AB1346" s="153"/>
      <c r="AC1346" s="153"/>
      <c r="AD1346" s="153"/>
      <c r="AE1346" s="153"/>
      <c r="AF1346" s="153"/>
      <c r="AG1346" s="153"/>
      <c r="AH1346" s="153"/>
      <c r="AI1346" s="153"/>
      <c r="AJ1346" s="153"/>
      <c r="AK1346" s="153"/>
      <c r="AL1346" s="153"/>
      <c r="AM1346" s="153"/>
      <c r="AN1346" s="153"/>
      <c r="AO1346" s="153"/>
      <c r="AP1346" s="153"/>
      <c r="AQ1346" s="153"/>
      <c r="AR1346" s="153"/>
      <c r="AS1346" s="153"/>
      <c r="AT1346" s="153"/>
      <c r="AU1346" s="153"/>
      <c r="AV1346" s="153"/>
      <c r="AW1346" s="153"/>
      <c r="AX1346" s="153"/>
      <c r="AY1346" s="153"/>
      <c r="AZ1346" s="153"/>
      <c r="BA1346" s="153"/>
      <c r="BB1346" s="153"/>
      <c r="BC1346" s="153"/>
      <c r="BD1346" s="153"/>
      <c r="BE1346" s="153"/>
      <c r="BF1346" s="153"/>
      <c r="BG1346" s="153"/>
      <c r="BH1346" s="153"/>
      <c r="BI1346" s="153"/>
      <c r="BJ1346" s="153"/>
      <c r="BK1346" s="153"/>
      <c r="BL1346" s="153"/>
      <c r="BM1346" s="154"/>
      <c r="BN1346" s="154"/>
      <c r="BO1346" s="154"/>
      <c r="BP1346" s="154"/>
      <c r="BQ1346" s="154"/>
      <c r="BR1346" s="154"/>
      <c r="BS1346" s="154"/>
      <c r="BT1346" s="154"/>
      <c r="BU1346" s="154"/>
      <c r="BV1346" s="154"/>
    </row>
    <row r="1347" spans="9:74" s="168" customFormat="1">
      <c r="I1347" s="196"/>
      <c r="J1347" s="201"/>
      <c r="L1347" s="170"/>
      <c r="M1347" s="171"/>
      <c r="N1347" s="171"/>
      <c r="O1347" s="171"/>
      <c r="P1347" s="172"/>
      <c r="Q1347" s="172"/>
      <c r="R1347" s="174"/>
      <c r="S1347" s="173"/>
      <c r="T1347" s="173"/>
      <c r="U1347" s="174"/>
      <c r="V1347" s="171"/>
      <c r="W1347" s="174"/>
      <c r="X1347" s="201"/>
      <c r="Y1347" s="153"/>
      <c r="Z1347" s="153"/>
      <c r="AA1347" s="153"/>
      <c r="AB1347" s="153"/>
      <c r="AC1347" s="153"/>
      <c r="AD1347" s="153"/>
      <c r="AE1347" s="153"/>
      <c r="AF1347" s="153"/>
      <c r="AG1347" s="153"/>
      <c r="AH1347" s="153"/>
      <c r="AI1347" s="153"/>
      <c r="AJ1347" s="153"/>
      <c r="AK1347" s="153"/>
      <c r="AL1347" s="153"/>
      <c r="AM1347" s="153"/>
      <c r="AN1347" s="153"/>
      <c r="AO1347" s="153"/>
      <c r="AP1347" s="153"/>
      <c r="AQ1347" s="153"/>
      <c r="AR1347" s="153"/>
      <c r="AS1347" s="153"/>
      <c r="AT1347" s="153"/>
      <c r="AU1347" s="153"/>
      <c r="AV1347" s="153"/>
      <c r="AW1347" s="153"/>
      <c r="AX1347" s="153"/>
      <c r="AY1347" s="153"/>
      <c r="AZ1347" s="153"/>
      <c r="BA1347" s="153"/>
      <c r="BB1347" s="153"/>
      <c r="BC1347" s="153"/>
      <c r="BD1347" s="153"/>
      <c r="BE1347" s="153"/>
      <c r="BF1347" s="153"/>
      <c r="BG1347" s="153"/>
      <c r="BH1347" s="153"/>
      <c r="BI1347" s="153"/>
      <c r="BJ1347" s="153"/>
      <c r="BK1347" s="153"/>
      <c r="BL1347" s="153"/>
      <c r="BM1347" s="154"/>
      <c r="BN1347" s="154"/>
      <c r="BO1347" s="154"/>
      <c r="BP1347" s="154"/>
      <c r="BQ1347" s="154"/>
      <c r="BR1347" s="154"/>
      <c r="BS1347" s="154"/>
      <c r="BT1347" s="154"/>
      <c r="BU1347" s="154"/>
      <c r="BV1347" s="154"/>
    </row>
    <row r="1348" spans="9:74" s="168" customFormat="1">
      <c r="I1348" s="196"/>
      <c r="J1348" s="201"/>
      <c r="L1348" s="170"/>
      <c r="M1348" s="171"/>
      <c r="N1348" s="171"/>
      <c r="O1348" s="171"/>
      <c r="P1348" s="172"/>
      <c r="Q1348" s="172"/>
      <c r="R1348" s="174"/>
      <c r="S1348" s="173"/>
      <c r="T1348" s="173"/>
      <c r="U1348" s="174"/>
      <c r="V1348" s="171"/>
      <c r="W1348" s="174"/>
      <c r="X1348" s="201"/>
      <c r="Y1348" s="153"/>
      <c r="Z1348" s="153"/>
      <c r="AA1348" s="153"/>
      <c r="AB1348" s="153"/>
      <c r="AC1348" s="153"/>
      <c r="AD1348" s="153"/>
      <c r="AE1348" s="153"/>
      <c r="AF1348" s="153"/>
      <c r="AG1348" s="153"/>
      <c r="AH1348" s="153"/>
      <c r="AI1348" s="153"/>
      <c r="AJ1348" s="153"/>
      <c r="AK1348" s="153"/>
      <c r="AL1348" s="153"/>
      <c r="AM1348" s="153"/>
      <c r="AN1348" s="153"/>
      <c r="AO1348" s="153"/>
      <c r="AP1348" s="153"/>
      <c r="AQ1348" s="153"/>
      <c r="AR1348" s="153"/>
      <c r="AS1348" s="153"/>
      <c r="AT1348" s="153"/>
      <c r="AU1348" s="153"/>
      <c r="AV1348" s="153"/>
      <c r="AW1348" s="153"/>
      <c r="AX1348" s="153"/>
      <c r="AY1348" s="153"/>
      <c r="AZ1348" s="153"/>
      <c r="BA1348" s="153"/>
      <c r="BB1348" s="153"/>
      <c r="BC1348" s="153"/>
      <c r="BD1348" s="153"/>
      <c r="BE1348" s="153"/>
      <c r="BF1348" s="153"/>
      <c r="BG1348" s="153"/>
      <c r="BH1348" s="153"/>
      <c r="BI1348" s="153"/>
      <c r="BJ1348" s="153"/>
      <c r="BK1348" s="153"/>
      <c r="BL1348" s="153"/>
      <c r="BM1348" s="154"/>
      <c r="BN1348" s="154"/>
      <c r="BO1348" s="154"/>
      <c r="BP1348" s="154"/>
      <c r="BQ1348" s="154"/>
      <c r="BR1348" s="154"/>
      <c r="BS1348" s="154"/>
      <c r="BT1348" s="154"/>
      <c r="BU1348" s="154"/>
      <c r="BV1348" s="154"/>
    </row>
    <row r="1349" spans="9:74" s="168" customFormat="1">
      <c r="I1349" s="196"/>
      <c r="J1349" s="201"/>
      <c r="L1349" s="170"/>
      <c r="M1349" s="171"/>
      <c r="N1349" s="171"/>
      <c r="O1349" s="171"/>
      <c r="P1349" s="172"/>
      <c r="Q1349" s="172"/>
      <c r="R1349" s="174"/>
      <c r="S1349" s="173"/>
      <c r="T1349" s="173"/>
      <c r="U1349" s="174"/>
      <c r="V1349" s="171"/>
      <c r="W1349" s="174"/>
      <c r="X1349" s="201"/>
      <c r="Y1349" s="153"/>
      <c r="Z1349" s="153"/>
      <c r="AA1349" s="153"/>
      <c r="AB1349" s="153"/>
      <c r="AC1349" s="153"/>
      <c r="AD1349" s="153"/>
      <c r="AE1349" s="153"/>
      <c r="AF1349" s="153"/>
      <c r="AG1349" s="153"/>
      <c r="AH1349" s="153"/>
      <c r="AI1349" s="153"/>
      <c r="AJ1349" s="153"/>
      <c r="AK1349" s="153"/>
      <c r="AL1349" s="153"/>
      <c r="AM1349" s="153"/>
      <c r="AN1349" s="153"/>
      <c r="AO1349" s="153"/>
      <c r="AP1349" s="153"/>
      <c r="AQ1349" s="153"/>
      <c r="AR1349" s="153"/>
      <c r="AS1349" s="153"/>
      <c r="AT1349" s="153"/>
      <c r="AU1349" s="153"/>
      <c r="AV1349" s="153"/>
      <c r="AW1349" s="153"/>
      <c r="AX1349" s="153"/>
      <c r="AY1349" s="153"/>
      <c r="AZ1349" s="153"/>
      <c r="BA1349" s="153"/>
      <c r="BB1349" s="153"/>
      <c r="BC1349" s="153"/>
      <c r="BD1349" s="153"/>
      <c r="BE1349" s="153"/>
      <c r="BF1349" s="153"/>
      <c r="BG1349" s="153"/>
      <c r="BH1349" s="153"/>
      <c r="BI1349" s="153"/>
      <c r="BJ1349" s="153"/>
      <c r="BK1349" s="153"/>
      <c r="BL1349" s="153"/>
      <c r="BM1349" s="154"/>
      <c r="BN1349" s="154"/>
      <c r="BO1349" s="154"/>
      <c r="BP1349" s="154"/>
      <c r="BQ1349" s="154"/>
      <c r="BR1349" s="154"/>
      <c r="BS1349" s="154"/>
      <c r="BT1349" s="154"/>
      <c r="BU1349" s="154"/>
      <c r="BV1349" s="154"/>
    </row>
    <row r="1350" spans="9:74" s="168" customFormat="1">
      <c r="I1350" s="196"/>
      <c r="J1350" s="201"/>
      <c r="L1350" s="170"/>
      <c r="M1350" s="171"/>
      <c r="N1350" s="171"/>
      <c r="O1350" s="171"/>
      <c r="P1350" s="172"/>
      <c r="Q1350" s="172"/>
      <c r="R1350" s="174"/>
      <c r="S1350" s="173"/>
      <c r="T1350" s="173"/>
      <c r="U1350" s="174"/>
      <c r="V1350" s="171"/>
      <c r="W1350" s="174"/>
      <c r="X1350" s="201"/>
      <c r="Y1350" s="153"/>
      <c r="Z1350" s="153"/>
      <c r="AA1350" s="153"/>
      <c r="AB1350" s="153"/>
      <c r="AC1350" s="153"/>
      <c r="AD1350" s="153"/>
      <c r="AE1350" s="153"/>
      <c r="AF1350" s="153"/>
      <c r="AG1350" s="153"/>
      <c r="AH1350" s="153"/>
      <c r="AI1350" s="153"/>
      <c r="AJ1350" s="153"/>
      <c r="AK1350" s="153"/>
      <c r="AL1350" s="153"/>
      <c r="AM1350" s="153"/>
      <c r="AN1350" s="153"/>
      <c r="AO1350" s="153"/>
      <c r="AP1350" s="153"/>
      <c r="AQ1350" s="153"/>
      <c r="AR1350" s="153"/>
      <c r="AS1350" s="153"/>
      <c r="AT1350" s="153"/>
      <c r="AU1350" s="153"/>
      <c r="AV1350" s="153"/>
      <c r="AW1350" s="153"/>
      <c r="AX1350" s="153"/>
      <c r="AY1350" s="153"/>
      <c r="AZ1350" s="153"/>
      <c r="BA1350" s="153"/>
      <c r="BB1350" s="153"/>
      <c r="BC1350" s="153"/>
      <c r="BD1350" s="153"/>
      <c r="BE1350" s="153"/>
      <c r="BF1350" s="153"/>
      <c r="BG1350" s="153"/>
      <c r="BH1350" s="153"/>
      <c r="BI1350" s="153"/>
      <c r="BJ1350" s="153"/>
      <c r="BK1350" s="153"/>
      <c r="BL1350" s="153"/>
      <c r="BM1350" s="154"/>
      <c r="BN1350" s="154"/>
      <c r="BO1350" s="154"/>
      <c r="BP1350" s="154"/>
      <c r="BQ1350" s="154"/>
      <c r="BR1350" s="154"/>
      <c r="BS1350" s="154"/>
      <c r="BT1350" s="154"/>
      <c r="BU1350" s="154"/>
      <c r="BV1350" s="154"/>
    </row>
    <row r="1351" spans="9:74" s="168" customFormat="1">
      <c r="I1351" s="196"/>
      <c r="J1351" s="201"/>
      <c r="L1351" s="170"/>
      <c r="M1351" s="171"/>
      <c r="N1351" s="171"/>
      <c r="O1351" s="171"/>
      <c r="P1351" s="172"/>
      <c r="Q1351" s="172"/>
      <c r="R1351" s="174"/>
      <c r="S1351" s="173"/>
      <c r="T1351" s="173"/>
      <c r="U1351" s="174"/>
      <c r="V1351" s="171"/>
      <c r="W1351" s="174"/>
      <c r="X1351" s="201"/>
      <c r="Y1351" s="153"/>
      <c r="Z1351" s="153"/>
      <c r="AA1351" s="153"/>
      <c r="AB1351" s="153"/>
      <c r="AC1351" s="153"/>
      <c r="AD1351" s="153"/>
      <c r="AE1351" s="153"/>
      <c r="AF1351" s="153"/>
      <c r="AG1351" s="153"/>
      <c r="AH1351" s="153"/>
      <c r="AI1351" s="153"/>
      <c r="AJ1351" s="153"/>
      <c r="AK1351" s="153"/>
      <c r="AL1351" s="153"/>
      <c r="AM1351" s="153"/>
      <c r="AN1351" s="153"/>
      <c r="AO1351" s="153"/>
      <c r="AP1351" s="153"/>
      <c r="AQ1351" s="153"/>
      <c r="AR1351" s="153"/>
      <c r="AS1351" s="153"/>
      <c r="AT1351" s="153"/>
      <c r="AU1351" s="153"/>
      <c r="AV1351" s="153"/>
      <c r="AW1351" s="153"/>
      <c r="AX1351" s="153"/>
      <c r="AY1351" s="153"/>
      <c r="AZ1351" s="153"/>
      <c r="BA1351" s="153"/>
      <c r="BB1351" s="153"/>
      <c r="BC1351" s="153"/>
      <c r="BD1351" s="153"/>
      <c r="BE1351" s="153"/>
      <c r="BF1351" s="153"/>
      <c r="BG1351" s="153"/>
      <c r="BH1351" s="153"/>
      <c r="BI1351" s="153"/>
      <c r="BJ1351" s="153"/>
      <c r="BK1351" s="153"/>
      <c r="BL1351" s="153"/>
      <c r="BM1351" s="154"/>
      <c r="BN1351" s="154"/>
      <c r="BO1351" s="154"/>
      <c r="BP1351" s="154"/>
      <c r="BQ1351" s="154"/>
      <c r="BR1351" s="154"/>
      <c r="BS1351" s="154"/>
      <c r="BT1351" s="154"/>
      <c r="BU1351" s="154"/>
      <c r="BV1351" s="154"/>
    </row>
    <row r="1352" spans="9:74" s="168" customFormat="1">
      <c r="I1352" s="196"/>
      <c r="J1352" s="201"/>
      <c r="L1352" s="170"/>
      <c r="M1352" s="171"/>
      <c r="N1352" s="171"/>
      <c r="O1352" s="171"/>
      <c r="P1352" s="172"/>
      <c r="Q1352" s="172"/>
      <c r="R1352" s="174"/>
      <c r="S1352" s="173"/>
      <c r="T1352" s="173"/>
      <c r="U1352" s="174"/>
      <c r="V1352" s="171"/>
      <c r="W1352" s="174"/>
      <c r="X1352" s="201"/>
      <c r="Y1352" s="153"/>
      <c r="Z1352" s="153"/>
      <c r="AA1352" s="153"/>
      <c r="AB1352" s="153"/>
      <c r="AC1352" s="153"/>
      <c r="AD1352" s="153"/>
      <c r="AE1352" s="153"/>
      <c r="AF1352" s="153"/>
      <c r="AG1352" s="153"/>
      <c r="AH1352" s="153"/>
      <c r="AI1352" s="153"/>
      <c r="AJ1352" s="153"/>
      <c r="AK1352" s="153"/>
      <c r="AL1352" s="153"/>
      <c r="AM1352" s="153"/>
      <c r="AN1352" s="153"/>
      <c r="AO1352" s="153"/>
      <c r="AP1352" s="153"/>
      <c r="AQ1352" s="153"/>
      <c r="AR1352" s="153"/>
      <c r="AS1352" s="153"/>
      <c r="AT1352" s="153"/>
      <c r="AU1352" s="153"/>
      <c r="AV1352" s="153"/>
      <c r="AW1352" s="153"/>
      <c r="AX1352" s="153"/>
      <c r="AY1352" s="153"/>
      <c r="AZ1352" s="153"/>
      <c r="BA1352" s="153"/>
      <c r="BB1352" s="153"/>
      <c r="BC1352" s="153"/>
      <c r="BD1352" s="153"/>
      <c r="BE1352" s="153"/>
      <c r="BF1352" s="153"/>
      <c r="BG1352" s="153"/>
      <c r="BH1352" s="153"/>
      <c r="BI1352" s="153"/>
      <c r="BJ1352" s="153"/>
      <c r="BK1352" s="153"/>
      <c r="BL1352" s="153"/>
      <c r="BM1352" s="154"/>
      <c r="BN1352" s="154"/>
      <c r="BO1352" s="154"/>
      <c r="BP1352" s="154"/>
      <c r="BQ1352" s="154"/>
      <c r="BR1352" s="154"/>
      <c r="BS1352" s="154"/>
      <c r="BT1352" s="154"/>
      <c r="BU1352" s="154"/>
      <c r="BV1352" s="154"/>
    </row>
    <row r="1353" spans="9:74" s="168" customFormat="1">
      <c r="I1353" s="196"/>
      <c r="J1353" s="201"/>
      <c r="L1353" s="170"/>
      <c r="M1353" s="171"/>
      <c r="N1353" s="171"/>
      <c r="O1353" s="171"/>
      <c r="P1353" s="172"/>
      <c r="Q1353" s="172"/>
      <c r="R1353" s="174"/>
      <c r="S1353" s="173"/>
      <c r="T1353" s="173"/>
      <c r="U1353" s="174"/>
      <c r="V1353" s="171"/>
      <c r="W1353" s="174"/>
      <c r="X1353" s="201"/>
      <c r="Y1353" s="153"/>
      <c r="Z1353" s="153"/>
      <c r="AA1353" s="153"/>
      <c r="AB1353" s="153"/>
      <c r="AC1353" s="153"/>
      <c r="AD1353" s="153"/>
      <c r="AE1353" s="153"/>
      <c r="AF1353" s="153"/>
      <c r="AG1353" s="153"/>
      <c r="AH1353" s="153"/>
      <c r="AI1353" s="153"/>
      <c r="AJ1353" s="153"/>
      <c r="AK1353" s="153"/>
      <c r="AL1353" s="153"/>
      <c r="AM1353" s="153"/>
      <c r="AN1353" s="153"/>
      <c r="AO1353" s="153"/>
      <c r="AP1353" s="153"/>
      <c r="AQ1353" s="153"/>
      <c r="AR1353" s="153"/>
      <c r="AS1353" s="153"/>
      <c r="AT1353" s="153"/>
      <c r="AU1353" s="153"/>
      <c r="AV1353" s="153"/>
      <c r="AW1353" s="153"/>
      <c r="AX1353" s="153"/>
      <c r="AY1353" s="153"/>
      <c r="AZ1353" s="153"/>
      <c r="BA1353" s="153"/>
      <c r="BB1353" s="153"/>
      <c r="BC1353" s="153"/>
      <c r="BD1353" s="153"/>
      <c r="BE1353" s="153"/>
      <c r="BF1353" s="153"/>
      <c r="BG1353" s="153"/>
      <c r="BH1353" s="153"/>
      <c r="BI1353" s="153"/>
      <c r="BJ1353" s="153"/>
      <c r="BK1353" s="153"/>
      <c r="BL1353" s="153"/>
      <c r="BM1353" s="154"/>
      <c r="BN1353" s="154"/>
      <c r="BO1353" s="154"/>
      <c r="BP1353" s="154"/>
      <c r="BQ1353" s="154"/>
      <c r="BR1353" s="154"/>
      <c r="BS1353" s="154"/>
      <c r="BT1353" s="154"/>
      <c r="BU1353" s="154"/>
      <c r="BV1353" s="154"/>
    </row>
    <row r="1354" spans="9:74" s="168" customFormat="1">
      <c r="I1354" s="196"/>
      <c r="J1354" s="201"/>
      <c r="L1354" s="170"/>
      <c r="M1354" s="171"/>
      <c r="N1354" s="171"/>
      <c r="O1354" s="171"/>
      <c r="P1354" s="172"/>
      <c r="Q1354" s="172"/>
      <c r="R1354" s="174"/>
      <c r="S1354" s="173"/>
      <c r="T1354" s="173"/>
      <c r="U1354" s="174"/>
      <c r="V1354" s="171"/>
      <c r="W1354" s="174"/>
      <c r="X1354" s="201"/>
      <c r="Y1354" s="153"/>
      <c r="Z1354" s="153"/>
      <c r="AA1354" s="153"/>
      <c r="AB1354" s="153"/>
      <c r="AC1354" s="153"/>
      <c r="AD1354" s="153"/>
      <c r="AE1354" s="153"/>
      <c r="AF1354" s="153"/>
      <c r="AG1354" s="153"/>
      <c r="AH1354" s="153"/>
      <c r="AI1354" s="153"/>
      <c r="AJ1354" s="153"/>
      <c r="AK1354" s="153"/>
      <c r="AL1354" s="153"/>
      <c r="AM1354" s="153"/>
      <c r="AN1354" s="153"/>
      <c r="AO1354" s="153"/>
      <c r="AP1354" s="153"/>
      <c r="AQ1354" s="153"/>
      <c r="AR1354" s="153"/>
      <c r="AS1354" s="153"/>
      <c r="AT1354" s="153"/>
      <c r="AU1354" s="153"/>
      <c r="AV1354" s="153"/>
      <c r="AW1354" s="153"/>
      <c r="AX1354" s="153"/>
      <c r="AY1354" s="153"/>
      <c r="AZ1354" s="153"/>
      <c r="BA1354" s="153"/>
      <c r="BB1354" s="153"/>
      <c r="BC1354" s="153"/>
      <c r="BD1354" s="153"/>
      <c r="BE1354" s="153"/>
      <c r="BF1354" s="153"/>
      <c r="BG1354" s="153"/>
      <c r="BH1354" s="153"/>
      <c r="BI1354" s="153"/>
      <c r="BJ1354" s="153"/>
      <c r="BK1354" s="153"/>
      <c r="BL1354" s="153"/>
      <c r="BM1354" s="154"/>
      <c r="BN1354" s="154"/>
      <c r="BO1354" s="154"/>
      <c r="BP1354" s="154"/>
      <c r="BQ1354" s="154"/>
      <c r="BR1354" s="154"/>
      <c r="BS1354" s="154"/>
      <c r="BT1354" s="154"/>
      <c r="BU1354" s="154"/>
      <c r="BV1354" s="154"/>
    </row>
    <row r="1355" spans="9:74" s="168" customFormat="1">
      <c r="I1355" s="196"/>
      <c r="J1355" s="201"/>
      <c r="L1355" s="170"/>
      <c r="M1355" s="171"/>
      <c r="N1355" s="171"/>
      <c r="O1355" s="171"/>
      <c r="P1355" s="172"/>
      <c r="Q1355" s="172"/>
      <c r="R1355" s="174"/>
      <c r="S1355" s="173"/>
      <c r="T1355" s="173"/>
      <c r="U1355" s="174"/>
      <c r="V1355" s="171"/>
      <c r="W1355" s="174"/>
      <c r="X1355" s="201"/>
      <c r="Y1355" s="153"/>
      <c r="Z1355" s="153"/>
      <c r="AA1355" s="153"/>
      <c r="AB1355" s="153"/>
      <c r="AC1355" s="153"/>
      <c r="AD1355" s="153"/>
      <c r="AE1355" s="153"/>
      <c r="AF1355" s="153"/>
      <c r="AG1355" s="153"/>
      <c r="AH1355" s="153"/>
      <c r="AI1355" s="153"/>
      <c r="AJ1355" s="153"/>
      <c r="AK1355" s="153"/>
      <c r="AL1355" s="153"/>
      <c r="AM1355" s="153"/>
      <c r="AN1355" s="153"/>
      <c r="AO1355" s="153"/>
      <c r="AP1355" s="153"/>
      <c r="AQ1355" s="153"/>
      <c r="AR1355" s="153"/>
      <c r="AS1355" s="153"/>
      <c r="AT1355" s="153"/>
      <c r="AU1355" s="153"/>
      <c r="AV1355" s="153"/>
      <c r="AW1355" s="153"/>
      <c r="AX1355" s="153"/>
      <c r="AY1355" s="153"/>
      <c r="AZ1355" s="153"/>
      <c r="BA1355" s="153"/>
      <c r="BB1355" s="153"/>
      <c r="BC1355" s="153"/>
      <c r="BD1355" s="153"/>
      <c r="BE1355" s="153"/>
      <c r="BF1355" s="153"/>
      <c r="BG1355" s="153"/>
      <c r="BH1355" s="153"/>
      <c r="BI1355" s="153"/>
      <c r="BJ1355" s="153"/>
      <c r="BK1355" s="153"/>
      <c r="BL1355" s="153"/>
      <c r="BM1355" s="154"/>
      <c r="BN1355" s="154"/>
      <c r="BO1355" s="154"/>
      <c r="BP1355" s="154"/>
      <c r="BQ1355" s="154"/>
      <c r="BR1355" s="154"/>
      <c r="BS1355" s="154"/>
      <c r="BT1355" s="154"/>
      <c r="BU1355" s="154"/>
      <c r="BV1355" s="154"/>
    </row>
    <row r="1356" spans="9:74" s="168" customFormat="1">
      <c r="I1356" s="196"/>
      <c r="J1356" s="201"/>
      <c r="L1356" s="170"/>
      <c r="M1356" s="171"/>
      <c r="N1356" s="171"/>
      <c r="O1356" s="171"/>
      <c r="P1356" s="172"/>
      <c r="Q1356" s="172"/>
      <c r="R1356" s="174"/>
      <c r="S1356" s="173"/>
      <c r="T1356" s="173"/>
      <c r="U1356" s="174"/>
      <c r="V1356" s="171"/>
      <c r="W1356" s="174"/>
      <c r="X1356" s="201"/>
      <c r="Y1356" s="153"/>
      <c r="Z1356" s="153"/>
      <c r="AA1356" s="153"/>
      <c r="AB1356" s="153"/>
      <c r="AC1356" s="153"/>
      <c r="AD1356" s="153"/>
      <c r="AE1356" s="153"/>
      <c r="AF1356" s="153"/>
      <c r="AG1356" s="153"/>
      <c r="AH1356" s="153"/>
      <c r="AI1356" s="153"/>
      <c r="AJ1356" s="153"/>
      <c r="AK1356" s="153"/>
      <c r="AL1356" s="153"/>
      <c r="AM1356" s="153"/>
      <c r="AN1356" s="153"/>
      <c r="AO1356" s="153"/>
      <c r="AP1356" s="153"/>
      <c r="AQ1356" s="153"/>
      <c r="AR1356" s="153"/>
      <c r="AS1356" s="153"/>
      <c r="AT1356" s="153"/>
      <c r="AU1356" s="153"/>
      <c r="AV1356" s="153"/>
      <c r="AW1356" s="153"/>
      <c r="AX1356" s="153"/>
      <c r="AY1356" s="153"/>
      <c r="AZ1356" s="153"/>
      <c r="BA1356" s="153"/>
      <c r="BB1356" s="153"/>
      <c r="BC1356" s="153"/>
      <c r="BD1356" s="153"/>
      <c r="BE1356" s="153"/>
      <c r="BF1356" s="153"/>
      <c r="BG1356" s="153"/>
      <c r="BH1356" s="153"/>
      <c r="BI1356" s="153"/>
      <c r="BJ1356" s="153"/>
      <c r="BK1356" s="153"/>
      <c r="BL1356" s="153"/>
      <c r="BM1356" s="154"/>
      <c r="BN1356" s="154"/>
      <c r="BO1356" s="154"/>
      <c r="BP1356" s="154"/>
      <c r="BQ1356" s="154"/>
      <c r="BR1356" s="154"/>
      <c r="BS1356" s="154"/>
      <c r="BT1356" s="154"/>
      <c r="BU1356" s="154"/>
      <c r="BV1356" s="154"/>
    </row>
    <row r="1357" spans="9:74" s="168" customFormat="1">
      <c r="I1357" s="196"/>
      <c r="J1357" s="201"/>
      <c r="L1357" s="170"/>
      <c r="M1357" s="171"/>
      <c r="N1357" s="171"/>
      <c r="O1357" s="171"/>
      <c r="P1357" s="172"/>
      <c r="Q1357" s="172"/>
      <c r="R1357" s="174"/>
      <c r="S1357" s="173"/>
      <c r="T1357" s="173"/>
      <c r="U1357" s="174"/>
      <c r="V1357" s="171"/>
      <c r="W1357" s="174"/>
      <c r="X1357" s="201"/>
      <c r="Y1357" s="153"/>
      <c r="Z1357" s="153"/>
      <c r="AA1357" s="153"/>
      <c r="AB1357" s="153"/>
      <c r="AC1357" s="153"/>
      <c r="AD1357" s="153"/>
      <c r="AE1357" s="153"/>
      <c r="AF1357" s="153"/>
      <c r="AG1357" s="153"/>
      <c r="AH1357" s="153"/>
      <c r="AI1357" s="153"/>
      <c r="AJ1357" s="153"/>
      <c r="AK1357" s="153"/>
      <c r="AL1357" s="153"/>
      <c r="AM1357" s="153"/>
      <c r="AN1357" s="153"/>
      <c r="AO1357" s="153"/>
      <c r="AP1357" s="153"/>
      <c r="AQ1357" s="153"/>
      <c r="AR1357" s="153"/>
      <c r="AS1357" s="153"/>
      <c r="AT1357" s="153"/>
      <c r="AU1357" s="153"/>
      <c r="AV1357" s="153"/>
      <c r="AW1357" s="153"/>
      <c r="AX1357" s="153"/>
      <c r="AY1357" s="153"/>
      <c r="AZ1357" s="153"/>
      <c r="BA1357" s="153"/>
      <c r="BB1357" s="153"/>
      <c r="BC1357" s="153"/>
      <c r="BD1357" s="153"/>
      <c r="BE1357" s="153"/>
      <c r="BF1357" s="153"/>
      <c r="BG1357" s="153"/>
      <c r="BH1357" s="153"/>
      <c r="BI1357" s="153"/>
      <c r="BJ1357" s="153"/>
      <c r="BK1357" s="153"/>
      <c r="BL1357" s="153"/>
      <c r="BM1357" s="154"/>
      <c r="BN1357" s="154"/>
      <c r="BO1357" s="154"/>
      <c r="BP1357" s="154"/>
      <c r="BQ1357" s="154"/>
      <c r="BR1357" s="154"/>
      <c r="BS1357" s="154"/>
      <c r="BT1357" s="154"/>
      <c r="BU1357" s="154"/>
      <c r="BV1357" s="154"/>
    </row>
    <row r="1358" spans="9:74" s="168" customFormat="1">
      <c r="I1358" s="196"/>
      <c r="J1358" s="201"/>
      <c r="L1358" s="170"/>
      <c r="M1358" s="171"/>
      <c r="N1358" s="171"/>
      <c r="O1358" s="171"/>
      <c r="P1358" s="172"/>
      <c r="Q1358" s="172"/>
      <c r="R1358" s="174"/>
      <c r="S1358" s="173"/>
      <c r="T1358" s="173"/>
      <c r="U1358" s="174"/>
      <c r="V1358" s="171"/>
      <c r="W1358" s="174"/>
      <c r="X1358" s="201"/>
      <c r="Y1358" s="153"/>
      <c r="Z1358" s="153"/>
      <c r="AA1358" s="153"/>
      <c r="AB1358" s="153"/>
      <c r="AC1358" s="153"/>
      <c r="AD1358" s="153"/>
      <c r="AE1358" s="153"/>
      <c r="AF1358" s="153"/>
      <c r="AG1358" s="153"/>
      <c r="AH1358" s="153"/>
      <c r="AI1358" s="153"/>
      <c r="AJ1358" s="153"/>
      <c r="AK1358" s="153"/>
      <c r="AL1358" s="153"/>
      <c r="AM1358" s="153"/>
      <c r="AN1358" s="153"/>
      <c r="AO1358" s="153"/>
      <c r="AP1358" s="153"/>
      <c r="AQ1358" s="153"/>
      <c r="AR1358" s="153"/>
      <c r="AS1358" s="153"/>
      <c r="AT1358" s="153"/>
      <c r="AU1358" s="153"/>
      <c r="AV1358" s="153"/>
      <c r="AW1358" s="153"/>
      <c r="AX1358" s="153"/>
      <c r="AY1358" s="153"/>
      <c r="AZ1358" s="153"/>
      <c r="BA1358" s="153"/>
      <c r="BB1358" s="153"/>
      <c r="BC1358" s="153"/>
      <c r="BD1358" s="153"/>
      <c r="BE1358" s="153"/>
      <c r="BF1358" s="153"/>
      <c r="BG1358" s="153"/>
      <c r="BH1358" s="153"/>
      <c r="BI1358" s="153"/>
      <c r="BJ1358" s="153"/>
      <c r="BK1358" s="153"/>
      <c r="BL1358" s="153"/>
      <c r="BM1358" s="154"/>
      <c r="BN1358" s="154"/>
      <c r="BO1358" s="154"/>
      <c r="BP1358" s="154"/>
      <c r="BQ1358" s="154"/>
      <c r="BR1358" s="154"/>
      <c r="BS1358" s="154"/>
      <c r="BT1358" s="154"/>
      <c r="BU1358" s="154"/>
      <c r="BV1358" s="154"/>
    </row>
    <row r="1359" spans="9:74" s="168" customFormat="1">
      <c r="I1359" s="196"/>
      <c r="J1359" s="201"/>
      <c r="L1359" s="170"/>
      <c r="M1359" s="171"/>
      <c r="N1359" s="171"/>
      <c r="O1359" s="171"/>
      <c r="P1359" s="172"/>
      <c r="Q1359" s="172"/>
      <c r="R1359" s="174"/>
      <c r="S1359" s="173"/>
      <c r="T1359" s="173"/>
      <c r="U1359" s="174"/>
      <c r="V1359" s="171"/>
      <c r="W1359" s="174"/>
      <c r="X1359" s="201"/>
      <c r="Y1359" s="153"/>
      <c r="Z1359" s="153"/>
      <c r="AA1359" s="153"/>
      <c r="AB1359" s="153"/>
      <c r="AC1359" s="153"/>
      <c r="AD1359" s="153"/>
      <c r="AE1359" s="153"/>
      <c r="AF1359" s="153"/>
      <c r="AG1359" s="153"/>
      <c r="AH1359" s="153"/>
      <c r="AI1359" s="153"/>
      <c r="AJ1359" s="153"/>
      <c r="AK1359" s="153"/>
      <c r="AL1359" s="153"/>
      <c r="AM1359" s="153"/>
      <c r="AN1359" s="153"/>
      <c r="AO1359" s="153"/>
      <c r="AP1359" s="153"/>
      <c r="AQ1359" s="153"/>
      <c r="AR1359" s="153"/>
      <c r="AS1359" s="153"/>
      <c r="AT1359" s="153"/>
      <c r="AU1359" s="153"/>
      <c r="AV1359" s="153"/>
      <c r="AW1359" s="153"/>
      <c r="AX1359" s="153"/>
      <c r="AY1359" s="153"/>
      <c r="AZ1359" s="153"/>
      <c r="BA1359" s="153"/>
      <c r="BB1359" s="153"/>
      <c r="BC1359" s="153"/>
      <c r="BD1359" s="153"/>
      <c r="BE1359" s="153"/>
      <c r="BF1359" s="153"/>
      <c r="BG1359" s="153"/>
      <c r="BH1359" s="153"/>
      <c r="BI1359" s="153"/>
      <c r="BJ1359" s="153"/>
      <c r="BK1359" s="153"/>
      <c r="BL1359" s="153"/>
      <c r="BM1359" s="154"/>
      <c r="BN1359" s="154"/>
      <c r="BO1359" s="154"/>
      <c r="BP1359" s="154"/>
      <c r="BQ1359" s="154"/>
      <c r="BR1359" s="154"/>
      <c r="BS1359" s="154"/>
      <c r="BT1359" s="154"/>
      <c r="BU1359" s="154"/>
      <c r="BV1359" s="154"/>
    </row>
    <row r="1360" spans="9:74" s="168" customFormat="1">
      <c r="I1360" s="196"/>
      <c r="J1360" s="201"/>
      <c r="L1360" s="170"/>
      <c r="M1360" s="171"/>
      <c r="N1360" s="171"/>
      <c r="O1360" s="171"/>
      <c r="P1360" s="172"/>
      <c r="Q1360" s="172"/>
      <c r="R1360" s="174"/>
      <c r="S1360" s="173"/>
      <c r="T1360" s="173"/>
      <c r="U1360" s="174"/>
      <c r="V1360" s="171"/>
      <c r="W1360" s="174"/>
      <c r="X1360" s="201"/>
      <c r="Y1360" s="153"/>
      <c r="Z1360" s="153"/>
      <c r="AA1360" s="153"/>
      <c r="AB1360" s="153"/>
      <c r="AC1360" s="153"/>
      <c r="AD1360" s="153"/>
      <c r="AE1360" s="153"/>
      <c r="AF1360" s="153"/>
      <c r="AG1360" s="153"/>
      <c r="AH1360" s="153"/>
      <c r="AI1360" s="153"/>
      <c r="AJ1360" s="153"/>
      <c r="AK1360" s="153"/>
      <c r="AL1360" s="153"/>
      <c r="AM1360" s="153"/>
      <c r="AN1360" s="153"/>
      <c r="AO1360" s="153"/>
      <c r="AP1360" s="153"/>
      <c r="AQ1360" s="153"/>
      <c r="AR1360" s="153"/>
      <c r="AS1360" s="153"/>
      <c r="AT1360" s="153"/>
      <c r="AU1360" s="153"/>
      <c r="AV1360" s="153"/>
      <c r="AW1360" s="153"/>
      <c r="AX1360" s="153"/>
      <c r="AY1360" s="153"/>
      <c r="AZ1360" s="153"/>
      <c r="BA1360" s="153"/>
      <c r="BB1360" s="153"/>
      <c r="BC1360" s="153"/>
      <c r="BD1360" s="153"/>
      <c r="BE1360" s="153"/>
      <c r="BF1360" s="153"/>
      <c r="BG1360" s="153"/>
      <c r="BH1360" s="153"/>
      <c r="BI1360" s="153"/>
      <c r="BJ1360" s="153"/>
      <c r="BK1360" s="153"/>
      <c r="BL1360" s="153"/>
      <c r="BM1360" s="154"/>
      <c r="BN1360" s="154"/>
      <c r="BO1360" s="154"/>
      <c r="BP1360" s="154"/>
      <c r="BQ1360" s="154"/>
      <c r="BR1360" s="154"/>
      <c r="BS1360" s="154"/>
      <c r="BT1360" s="154"/>
      <c r="BU1360" s="154"/>
      <c r="BV1360" s="154"/>
    </row>
    <row r="1361" spans="9:74" s="168" customFormat="1">
      <c r="I1361" s="196"/>
      <c r="J1361" s="201"/>
      <c r="L1361" s="170"/>
      <c r="M1361" s="171"/>
      <c r="N1361" s="171"/>
      <c r="O1361" s="171"/>
      <c r="P1361" s="172"/>
      <c r="Q1361" s="172"/>
      <c r="R1361" s="174"/>
      <c r="S1361" s="173"/>
      <c r="T1361" s="173"/>
      <c r="U1361" s="174"/>
      <c r="V1361" s="171"/>
      <c r="W1361" s="174"/>
      <c r="X1361" s="201"/>
      <c r="Y1361" s="153"/>
      <c r="Z1361" s="153"/>
      <c r="AA1361" s="153"/>
      <c r="AB1361" s="153"/>
      <c r="AC1361" s="153"/>
      <c r="AD1361" s="153"/>
      <c r="AE1361" s="153"/>
      <c r="AF1361" s="153"/>
      <c r="AG1361" s="153"/>
      <c r="AH1361" s="153"/>
      <c r="AI1361" s="153"/>
      <c r="AJ1361" s="153"/>
      <c r="AK1361" s="153"/>
      <c r="AL1361" s="153"/>
      <c r="AM1361" s="153"/>
      <c r="AN1361" s="153"/>
      <c r="AO1361" s="153"/>
      <c r="AP1361" s="153"/>
      <c r="AQ1361" s="153"/>
      <c r="AR1361" s="153"/>
      <c r="AS1361" s="153"/>
      <c r="AT1361" s="153"/>
      <c r="AU1361" s="153"/>
      <c r="AV1361" s="153"/>
      <c r="AW1361" s="153"/>
      <c r="AX1361" s="153"/>
      <c r="AY1361" s="153"/>
      <c r="AZ1361" s="153"/>
      <c r="BA1361" s="153"/>
      <c r="BB1361" s="153"/>
      <c r="BC1361" s="153"/>
      <c r="BD1361" s="153"/>
      <c r="BE1361" s="153"/>
      <c r="BF1361" s="153"/>
      <c r="BG1361" s="153"/>
      <c r="BH1361" s="153"/>
      <c r="BI1361" s="153"/>
      <c r="BJ1361" s="153"/>
      <c r="BK1361" s="153"/>
      <c r="BL1361" s="153"/>
      <c r="BM1361" s="154"/>
      <c r="BN1361" s="154"/>
      <c r="BO1361" s="154"/>
      <c r="BP1361" s="154"/>
      <c r="BQ1361" s="154"/>
      <c r="BR1361" s="154"/>
      <c r="BS1361" s="154"/>
      <c r="BT1361" s="154"/>
      <c r="BU1361" s="154"/>
      <c r="BV1361" s="154"/>
    </row>
    <row r="1362" spans="9:74" s="168" customFormat="1">
      <c r="I1362" s="196"/>
      <c r="J1362" s="201"/>
      <c r="L1362" s="170"/>
      <c r="M1362" s="171"/>
      <c r="N1362" s="171"/>
      <c r="O1362" s="171"/>
      <c r="P1362" s="172"/>
      <c r="Q1362" s="172"/>
      <c r="R1362" s="174"/>
      <c r="S1362" s="173"/>
      <c r="T1362" s="173"/>
      <c r="U1362" s="174"/>
      <c r="V1362" s="171"/>
      <c r="W1362" s="174"/>
      <c r="X1362" s="201"/>
      <c r="Y1362" s="153"/>
      <c r="Z1362" s="153"/>
      <c r="AA1362" s="153"/>
      <c r="AB1362" s="153"/>
      <c r="AC1362" s="153"/>
      <c r="AD1362" s="153"/>
      <c r="AE1362" s="153"/>
      <c r="AF1362" s="153"/>
      <c r="AG1362" s="153"/>
      <c r="AH1362" s="153"/>
      <c r="AI1362" s="153"/>
      <c r="AJ1362" s="153"/>
      <c r="AK1362" s="153"/>
      <c r="AL1362" s="153"/>
      <c r="AM1362" s="153"/>
      <c r="AN1362" s="153"/>
      <c r="AO1362" s="153"/>
      <c r="AP1362" s="153"/>
      <c r="AQ1362" s="153"/>
      <c r="AR1362" s="153"/>
      <c r="AS1362" s="153"/>
      <c r="AT1362" s="153"/>
      <c r="AU1362" s="153"/>
      <c r="AV1362" s="153"/>
      <c r="AW1362" s="153"/>
      <c r="AX1362" s="153"/>
      <c r="AY1362" s="153"/>
      <c r="AZ1362" s="153"/>
      <c r="BA1362" s="153"/>
      <c r="BB1362" s="153"/>
      <c r="BC1362" s="153"/>
      <c r="BD1362" s="153"/>
      <c r="BE1362" s="153"/>
      <c r="BF1362" s="153"/>
      <c r="BG1362" s="153"/>
      <c r="BH1362" s="153"/>
      <c r="BI1362" s="153"/>
      <c r="BJ1362" s="153"/>
      <c r="BK1362" s="153"/>
      <c r="BL1362" s="153"/>
      <c r="BM1362" s="154"/>
      <c r="BN1362" s="154"/>
      <c r="BO1362" s="154"/>
      <c r="BP1362" s="154"/>
      <c r="BQ1362" s="154"/>
      <c r="BR1362" s="154"/>
      <c r="BS1362" s="154"/>
      <c r="BT1362" s="154"/>
      <c r="BU1362" s="154"/>
      <c r="BV1362" s="154"/>
    </row>
    <row r="1363" spans="9:74" s="168" customFormat="1">
      <c r="I1363" s="196"/>
      <c r="J1363" s="201"/>
      <c r="L1363" s="170"/>
      <c r="M1363" s="171"/>
      <c r="N1363" s="171"/>
      <c r="O1363" s="171"/>
      <c r="P1363" s="172"/>
      <c r="Q1363" s="172"/>
      <c r="R1363" s="174"/>
      <c r="S1363" s="173"/>
      <c r="T1363" s="173"/>
      <c r="U1363" s="174"/>
      <c r="V1363" s="171"/>
      <c r="W1363" s="174"/>
      <c r="X1363" s="201"/>
      <c r="Y1363" s="153"/>
      <c r="Z1363" s="153"/>
      <c r="AA1363" s="153"/>
      <c r="AB1363" s="153"/>
      <c r="AC1363" s="153"/>
      <c r="AD1363" s="153"/>
      <c r="AE1363" s="153"/>
      <c r="AF1363" s="153"/>
      <c r="AG1363" s="153"/>
      <c r="AH1363" s="153"/>
      <c r="AI1363" s="153"/>
      <c r="AJ1363" s="153"/>
      <c r="AK1363" s="153"/>
      <c r="AL1363" s="153"/>
      <c r="AM1363" s="153"/>
      <c r="AN1363" s="153"/>
      <c r="AO1363" s="153"/>
      <c r="AP1363" s="153"/>
      <c r="AQ1363" s="153"/>
      <c r="AR1363" s="153"/>
      <c r="AS1363" s="153"/>
      <c r="AT1363" s="153"/>
      <c r="AU1363" s="153"/>
      <c r="AV1363" s="153"/>
      <c r="AW1363" s="153"/>
      <c r="AX1363" s="153"/>
      <c r="AY1363" s="153"/>
      <c r="AZ1363" s="153"/>
      <c r="BA1363" s="153"/>
      <c r="BB1363" s="153"/>
      <c r="BC1363" s="153"/>
      <c r="BD1363" s="153"/>
      <c r="BE1363" s="153"/>
      <c r="BF1363" s="153"/>
      <c r="BG1363" s="153"/>
      <c r="BH1363" s="153"/>
      <c r="BI1363" s="153"/>
      <c r="BJ1363" s="153"/>
      <c r="BK1363" s="153"/>
      <c r="BL1363" s="153"/>
      <c r="BM1363" s="154"/>
      <c r="BN1363" s="154"/>
      <c r="BO1363" s="154"/>
      <c r="BP1363" s="154"/>
      <c r="BQ1363" s="154"/>
      <c r="BR1363" s="154"/>
      <c r="BS1363" s="154"/>
      <c r="BT1363" s="154"/>
      <c r="BU1363" s="154"/>
      <c r="BV1363" s="154"/>
    </row>
    <row r="1364" spans="9:74" s="168" customFormat="1">
      <c r="I1364" s="196"/>
      <c r="J1364" s="201"/>
      <c r="L1364" s="170"/>
      <c r="M1364" s="171"/>
      <c r="N1364" s="171"/>
      <c r="O1364" s="171"/>
      <c r="P1364" s="172"/>
      <c r="Q1364" s="172"/>
      <c r="R1364" s="174"/>
      <c r="S1364" s="173"/>
      <c r="T1364" s="173"/>
      <c r="U1364" s="174"/>
      <c r="V1364" s="171"/>
      <c r="W1364" s="174"/>
      <c r="X1364" s="201"/>
      <c r="Y1364" s="153"/>
      <c r="Z1364" s="153"/>
      <c r="AA1364" s="153"/>
      <c r="AB1364" s="153"/>
      <c r="AC1364" s="153"/>
      <c r="AD1364" s="153"/>
      <c r="AE1364" s="153"/>
      <c r="AF1364" s="153"/>
      <c r="AG1364" s="153"/>
      <c r="AH1364" s="153"/>
      <c r="AI1364" s="153"/>
      <c r="AJ1364" s="153"/>
      <c r="AK1364" s="153"/>
      <c r="AL1364" s="153"/>
      <c r="AM1364" s="153"/>
      <c r="AN1364" s="153"/>
      <c r="AO1364" s="153"/>
      <c r="AP1364" s="153"/>
      <c r="AQ1364" s="153"/>
      <c r="AR1364" s="153"/>
      <c r="AS1364" s="153"/>
      <c r="AT1364" s="153"/>
      <c r="AU1364" s="153"/>
      <c r="AV1364" s="153"/>
      <c r="AW1364" s="153"/>
      <c r="AX1364" s="153"/>
      <c r="AY1364" s="153"/>
      <c r="AZ1364" s="153"/>
      <c r="BA1364" s="153"/>
      <c r="BB1364" s="153"/>
      <c r="BC1364" s="153"/>
      <c r="BD1364" s="153"/>
      <c r="BE1364" s="153"/>
      <c r="BF1364" s="153"/>
      <c r="BG1364" s="153"/>
      <c r="BH1364" s="153"/>
      <c r="BI1364" s="153"/>
      <c r="BJ1364" s="153"/>
      <c r="BK1364" s="153"/>
      <c r="BL1364" s="153"/>
      <c r="BM1364" s="154"/>
      <c r="BN1364" s="154"/>
      <c r="BO1364" s="154"/>
      <c r="BP1364" s="154"/>
      <c r="BQ1364" s="154"/>
      <c r="BR1364" s="154"/>
      <c r="BS1364" s="154"/>
      <c r="BT1364" s="154"/>
      <c r="BU1364" s="154"/>
      <c r="BV1364" s="154"/>
    </row>
    <row r="1365" spans="9:74" s="168" customFormat="1">
      <c r="I1365" s="196"/>
      <c r="J1365" s="201"/>
      <c r="L1365" s="170"/>
      <c r="M1365" s="171"/>
      <c r="N1365" s="171"/>
      <c r="O1365" s="171"/>
      <c r="P1365" s="172"/>
      <c r="Q1365" s="172"/>
      <c r="R1365" s="174"/>
      <c r="S1365" s="173"/>
      <c r="T1365" s="173"/>
      <c r="U1365" s="174"/>
      <c r="V1365" s="171"/>
      <c r="W1365" s="174"/>
      <c r="X1365" s="201"/>
      <c r="Y1365" s="153"/>
      <c r="Z1365" s="153"/>
      <c r="AA1365" s="153"/>
      <c r="AB1365" s="153"/>
      <c r="AC1365" s="153"/>
      <c r="AD1365" s="153"/>
      <c r="AE1365" s="153"/>
      <c r="AF1365" s="153"/>
      <c r="AG1365" s="153"/>
      <c r="AH1365" s="153"/>
      <c r="AI1365" s="153"/>
      <c r="AJ1365" s="153"/>
      <c r="AK1365" s="153"/>
      <c r="AL1365" s="153"/>
      <c r="AM1365" s="153"/>
      <c r="AN1365" s="153"/>
      <c r="AO1365" s="153"/>
      <c r="AP1365" s="153"/>
      <c r="AQ1365" s="153"/>
      <c r="AR1365" s="153"/>
      <c r="AS1365" s="153"/>
      <c r="AT1365" s="153"/>
      <c r="AU1365" s="153"/>
      <c r="AV1365" s="153"/>
      <c r="AW1365" s="153"/>
      <c r="AX1365" s="153"/>
      <c r="AY1365" s="153"/>
      <c r="AZ1365" s="153"/>
      <c r="BA1365" s="153"/>
      <c r="BB1365" s="153"/>
      <c r="BC1365" s="153"/>
      <c r="BD1365" s="153"/>
      <c r="BE1365" s="153"/>
      <c r="BF1365" s="153"/>
      <c r="BG1365" s="153"/>
      <c r="BH1365" s="153"/>
      <c r="BI1365" s="153"/>
      <c r="BJ1365" s="153"/>
      <c r="BK1365" s="153"/>
      <c r="BL1365" s="153"/>
      <c r="BM1365" s="154"/>
      <c r="BN1365" s="154"/>
      <c r="BO1365" s="154"/>
      <c r="BP1365" s="154"/>
      <c r="BQ1365" s="154"/>
      <c r="BR1365" s="154"/>
      <c r="BS1365" s="154"/>
      <c r="BT1365" s="154"/>
      <c r="BU1365" s="154"/>
      <c r="BV1365" s="154"/>
    </row>
    <row r="1366" spans="9:74" s="168" customFormat="1">
      <c r="I1366" s="196"/>
      <c r="J1366" s="201"/>
      <c r="L1366" s="170"/>
      <c r="M1366" s="171"/>
      <c r="N1366" s="171"/>
      <c r="O1366" s="171"/>
      <c r="P1366" s="172"/>
      <c r="Q1366" s="172"/>
      <c r="R1366" s="174"/>
      <c r="S1366" s="173"/>
      <c r="T1366" s="173"/>
      <c r="U1366" s="174"/>
      <c r="V1366" s="171"/>
      <c r="W1366" s="174"/>
      <c r="X1366" s="201"/>
      <c r="Y1366" s="153"/>
      <c r="Z1366" s="153"/>
      <c r="AA1366" s="153"/>
      <c r="AB1366" s="153"/>
      <c r="AC1366" s="153"/>
      <c r="AD1366" s="153"/>
      <c r="AE1366" s="153"/>
      <c r="AF1366" s="153"/>
      <c r="AG1366" s="153"/>
      <c r="AH1366" s="153"/>
      <c r="AI1366" s="153"/>
      <c r="AJ1366" s="153"/>
      <c r="AK1366" s="153"/>
      <c r="AL1366" s="153"/>
      <c r="AM1366" s="153"/>
      <c r="AN1366" s="153"/>
      <c r="AO1366" s="153"/>
      <c r="AP1366" s="153"/>
      <c r="AQ1366" s="153"/>
      <c r="AR1366" s="153"/>
      <c r="AS1366" s="153"/>
      <c r="AT1366" s="153"/>
      <c r="AU1366" s="153"/>
      <c r="AV1366" s="153"/>
      <c r="AW1366" s="153"/>
      <c r="AX1366" s="153"/>
      <c r="AY1366" s="153"/>
      <c r="AZ1366" s="153"/>
      <c r="BA1366" s="153"/>
      <c r="BB1366" s="153"/>
      <c r="BC1366" s="153"/>
      <c r="BD1366" s="153"/>
      <c r="BE1366" s="153"/>
      <c r="BF1366" s="153"/>
      <c r="BG1366" s="153"/>
      <c r="BH1366" s="153"/>
      <c r="BI1366" s="153"/>
      <c r="BJ1366" s="153"/>
      <c r="BK1366" s="153"/>
      <c r="BL1366" s="153"/>
      <c r="BM1366" s="154"/>
      <c r="BN1366" s="154"/>
      <c r="BO1366" s="154"/>
      <c r="BP1366" s="154"/>
      <c r="BQ1366" s="154"/>
      <c r="BR1366" s="154"/>
      <c r="BS1366" s="154"/>
      <c r="BT1366" s="154"/>
      <c r="BU1366" s="154"/>
      <c r="BV1366" s="154"/>
    </row>
    <row r="1367" spans="9:74" s="168" customFormat="1">
      <c r="I1367" s="196"/>
      <c r="J1367" s="201"/>
      <c r="L1367" s="170"/>
      <c r="M1367" s="171"/>
      <c r="N1367" s="171"/>
      <c r="O1367" s="171"/>
      <c r="P1367" s="172"/>
      <c r="Q1367" s="172"/>
      <c r="R1367" s="174"/>
      <c r="S1367" s="173"/>
      <c r="T1367" s="173"/>
      <c r="U1367" s="174"/>
      <c r="V1367" s="171"/>
      <c r="W1367" s="174"/>
      <c r="X1367" s="201"/>
      <c r="Y1367" s="153"/>
      <c r="Z1367" s="153"/>
      <c r="AA1367" s="153"/>
      <c r="AB1367" s="153"/>
      <c r="AC1367" s="153"/>
      <c r="AD1367" s="153"/>
      <c r="AE1367" s="153"/>
      <c r="AF1367" s="153"/>
      <c r="AG1367" s="153"/>
      <c r="AH1367" s="153"/>
      <c r="AI1367" s="153"/>
      <c r="AJ1367" s="153"/>
      <c r="AK1367" s="153"/>
      <c r="AL1367" s="153"/>
      <c r="AM1367" s="153"/>
      <c r="AN1367" s="153"/>
      <c r="AO1367" s="153"/>
      <c r="AP1367" s="153"/>
      <c r="AQ1367" s="153"/>
      <c r="AR1367" s="153"/>
      <c r="AS1367" s="153"/>
      <c r="AT1367" s="153"/>
      <c r="AU1367" s="153"/>
      <c r="AV1367" s="153"/>
      <c r="AW1367" s="153"/>
      <c r="AX1367" s="153"/>
      <c r="AY1367" s="153"/>
      <c r="AZ1367" s="153"/>
      <c r="BA1367" s="153"/>
      <c r="BB1367" s="153"/>
      <c r="BC1367" s="153"/>
      <c r="BD1367" s="153"/>
      <c r="BE1367" s="153"/>
      <c r="BF1367" s="153"/>
      <c r="BG1367" s="153"/>
      <c r="BH1367" s="153"/>
      <c r="BI1367" s="153"/>
      <c r="BJ1367" s="153"/>
      <c r="BK1367" s="153"/>
      <c r="BL1367" s="153"/>
      <c r="BM1367" s="154"/>
      <c r="BN1367" s="154"/>
      <c r="BO1367" s="154"/>
      <c r="BP1367" s="154"/>
      <c r="BQ1367" s="154"/>
      <c r="BR1367" s="154"/>
      <c r="BS1367" s="154"/>
      <c r="BT1367" s="154"/>
      <c r="BU1367" s="154"/>
      <c r="BV1367" s="154"/>
    </row>
    <row r="1368" spans="9:74" s="168" customFormat="1">
      <c r="I1368" s="196"/>
      <c r="J1368" s="201"/>
      <c r="L1368" s="170"/>
      <c r="M1368" s="171"/>
      <c r="N1368" s="171"/>
      <c r="O1368" s="171"/>
      <c r="P1368" s="172"/>
      <c r="Q1368" s="172"/>
      <c r="R1368" s="174"/>
      <c r="S1368" s="173"/>
      <c r="T1368" s="173"/>
      <c r="U1368" s="174"/>
      <c r="V1368" s="171"/>
      <c r="W1368" s="174"/>
      <c r="X1368" s="201"/>
      <c r="Y1368" s="153"/>
      <c r="Z1368" s="153"/>
      <c r="AA1368" s="153"/>
      <c r="AB1368" s="153"/>
      <c r="AC1368" s="153"/>
      <c r="AD1368" s="153"/>
      <c r="AE1368" s="153"/>
      <c r="AF1368" s="153"/>
      <c r="AG1368" s="153"/>
      <c r="AH1368" s="153"/>
      <c r="AI1368" s="153"/>
      <c r="AJ1368" s="153"/>
      <c r="AK1368" s="153"/>
      <c r="AL1368" s="153"/>
      <c r="AM1368" s="153"/>
      <c r="AN1368" s="153"/>
      <c r="AO1368" s="153"/>
      <c r="AP1368" s="153"/>
      <c r="AQ1368" s="153"/>
      <c r="AR1368" s="153"/>
      <c r="AS1368" s="153"/>
      <c r="AT1368" s="153"/>
      <c r="AU1368" s="153"/>
      <c r="AV1368" s="153"/>
      <c r="AW1368" s="153"/>
      <c r="AX1368" s="153"/>
      <c r="AY1368" s="153"/>
      <c r="AZ1368" s="153"/>
      <c r="BA1368" s="153"/>
      <c r="BB1368" s="153"/>
      <c r="BC1368" s="153"/>
      <c r="BD1368" s="153"/>
      <c r="BE1368" s="153"/>
      <c r="BF1368" s="153"/>
      <c r="BG1368" s="153"/>
      <c r="BH1368" s="153"/>
      <c r="BI1368" s="153"/>
      <c r="BJ1368" s="153"/>
      <c r="BK1368" s="153"/>
      <c r="BL1368" s="153"/>
      <c r="BM1368" s="154"/>
      <c r="BN1368" s="154"/>
      <c r="BO1368" s="154"/>
      <c r="BP1368" s="154"/>
      <c r="BQ1368" s="154"/>
      <c r="BR1368" s="154"/>
      <c r="BS1368" s="154"/>
      <c r="BT1368" s="154"/>
      <c r="BU1368" s="154"/>
      <c r="BV1368" s="154"/>
    </row>
    <row r="1369" spans="9:74" s="168" customFormat="1">
      <c r="I1369" s="196"/>
      <c r="J1369" s="201"/>
      <c r="L1369" s="170"/>
      <c r="M1369" s="171"/>
      <c r="N1369" s="171"/>
      <c r="O1369" s="171"/>
      <c r="P1369" s="172"/>
      <c r="Q1369" s="172"/>
      <c r="R1369" s="174"/>
      <c r="S1369" s="173"/>
      <c r="T1369" s="173"/>
      <c r="U1369" s="174"/>
      <c r="V1369" s="171"/>
      <c r="W1369" s="174"/>
      <c r="X1369" s="201"/>
      <c r="Y1369" s="153"/>
      <c r="Z1369" s="153"/>
      <c r="AA1369" s="153"/>
      <c r="AB1369" s="153"/>
      <c r="AC1369" s="153"/>
      <c r="AD1369" s="153"/>
      <c r="AE1369" s="153"/>
      <c r="AF1369" s="153"/>
      <c r="AG1369" s="153"/>
      <c r="AH1369" s="153"/>
      <c r="AI1369" s="153"/>
      <c r="AJ1369" s="153"/>
      <c r="AK1369" s="153"/>
      <c r="AL1369" s="153"/>
      <c r="AM1369" s="153"/>
      <c r="AN1369" s="153"/>
      <c r="AO1369" s="153"/>
      <c r="AP1369" s="153"/>
      <c r="AQ1369" s="153"/>
      <c r="AR1369" s="153"/>
      <c r="AS1369" s="153"/>
      <c r="AT1369" s="153"/>
      <c r="AU1369" s="153"/>
      <c r="AV1369" s="153"/>
      <c r="AW1369" s="153"/>
      <c r="AX1369" s="153"/>
      <c r="AY1369" s="153"/>
      <c r="AZ1369" s="153"/>
      <c r="BA1369" s="153"/>
      <c r="BB1369" s="153"/>
      <c r="BC1369" s="153"/>
      <c r="BD1369" s="153"/>
      <c r="BE1369" s="153"/>
      <c r="BF1369" s="153"/>
      <c r="BG1369" s="153"/>
      <c r="BH1369" s="153"/>
      <c r="BI1369" s="153"/>
      <c r="BJ1369" s="153"/>
      <c r="BK1369" s="153"/>
      <c r="BL1369" s="153"/>
      <c r="BM1369" s="154"/>
      <c r="BN1369" s="154"/>
      <c r="BO1369" s="154"/>
      <c r="BP1369" s="154"/>
      <c r="BQ1369" s="154"/>
      <c r="BR1369" s="154"/>
      <c r="BS1369" s="154"/>
      <c r="BT1369" s="154"/>
      <c r="BU1369" s="154"/>
      <c r="BV1369" s="154"/>
    </row>
    <row r="1370" spans="9:74" s="168" customFormat="1">
      <c r="I1370" s="196"/>
      <c r="J1370" s="201"/>
      <c r="L1370" s="170"/>
      <c r="M1370" s="171"/>
      <c r="N1370" s="171"/>
      <c r="O1370" s="171"/>
      <c r="P1370" s="172"/>
      <c r="Q1370" s="172"/>
      <c r="R1370" s="174"/>
      <c r="S1370" s="173"/>
      <c r="T1370" s="173"/>
      <c r="U1370" s="174"/>
      <c r="V1370" s="171"/>
      <c r="W1370" s="174"/>
      <c r="X1370" s="201"/>
      <c r="Y1370" s="153"/>
      <c r="Z1370" s="153"/>
      <c r="AA1370" s="153"/>
      <c r="AB1370" s="153"/>
      <c r="AC1370" s="153"/>
      <c r="AD1370" s="153"/>
      <c r="AE1370" s="153"/>
      <c r="AF1370" s="153"/>
      <c r="AG1370" s="153"/>
      <c r="AH1370" s="153"/>
      <c r="AI1370" s="153"/>
      <c r="AJ1370" s="153"/>
      <c r="AK1370" s="153"/>
      <c r="AL1370" s="153"/>
      <c r="AM1370" s="153"/>
      <c r="AN1370" s="153"/>
      <c r="AO1370" s="153"/>
      <c r="AP1370" s="153"/>
      <c r="AQ1370" s="153"/>
      <c r="AR1370" s="153"/>
      <c r="AS1370" s="153"/>
      <c r="AT1370" s="153"/>
      <c r="AU1370" s="153"/>
      <c r="AV1370" s="153"/>
      <c r="AW1370" s="153"/>
      <c r="AX1370" s="153"/>
      <c r="AY1370" s="153"/>
      <c r="AZ1370" s="153"/>
      <c r="BA1370" s="153"/>
      <c r="BB1370" s="153"/>
      <c r="BC1370" s="153"/>
      <c r="BD1370" s="153"/>
      <c r="BE1370" s="153"/>
      <c r="BF1370" s="153"/>
      <c r="BG1370" s="153"/>
      <c r="BH1370" s="153"/>
      <c r="BI1370" s="153"/>
      <c r="BJ1370" s="153"/>
      <c r="BK1370" s="153"/>
      <c r="BL1370" s="153"/>
      <c r="BM1370" s="154"/>
      <c r="BN1370" s="154"/>
      <c r="BO1370" s="154"/>
      <c r="BP1370" s="154"/>
      <c r="BQ1370" s="154"/>
      <c r="BR1370" s="154"/>
      <c r="BS1370" s="154"/>
      <c r="BT1370" s="154"/>
      <c r="BU1370" s="154"/>
      <c r="BV1370" s="154"/>
    </row>
    <row r="1371" spans="9:74" s="168" customFormat="1">
      <c r="I1371" s="196"/>
      <c r="J1371" s="201"/>
      <c r="L1371" s="170"/>
      <c r="M1371" s="171"/>
      <c r="N1371" s="171"/>
      <c r="O1371" s="171"/>
      <c r="P1371" s="172"/>
      <c r="Q1371" s="172"/>
      <c r="R1371" s="174"/>
      <c r="S1371" s="173"/>
      <c r="T1371" s="173"/>
      <c r="U1371" s="174"/>
      <c r="V1371" s="171"/>
      <c r="W1371" s="174"/>
      <c r="X1371" s="201"/>
      <c r="Y1371" s="153"/>
      <c r="Z1371" s="153"/>
      <c r="AA1371" s="153"/>
      <c r="AB1371" s="153"/>
      <c r="AC1371" s="153"/>
      <c r="AD1371" s="153"/>
      <c r="AE1371" s="153"/>
      <c r="AF1371" s="153"/>
      <c r="AG1371" s="153"/>
      <c r="AH1371" s="153"/>
      <c r="AI1371" s="153"/>
      <c r="AJ1371" s="153"/>
      <c r="AK1371" s="153"/>
      <c r="AL1371" s="153"/>
      <c r="AM1371" s="153"/>
      <c r="AN1371" s="153"/>
      <c r="AO1371" s="153"/>
      <c r="AP1371" s="153"/>
      <c r="AQ1371" s="153"/>
      <c r="AR1371" s="153"/>
      <c r="AS1371" s="153"/>
      <c r="AT1371" s="153"/>
      <c r="AU1371" s="153"/>
      <c r="AV1371" s="153"/>
      <c r="AW1371" s="153"/>
      <c r="AX1371" s="153"/>
      <c r="AY1371" s="153"/>
      <c r="AZ1371" s="153"/>
      <c r="BA1371" s="153"/>
      <c r="BB1371" s="153"/>
      <c r="BC1371" s="153"/>
      <c r="BD1371" s="153"/>
      <c r="BE1371" s="153"/>
      <c r="BF1371" s="153"/>
      <c r="BG1371" s="153"/>
      <c r="BH1371" s="153"/>
      <c r="BI1371" s="153"/>
      <c r="BJ1371" s="153"/>
      <c r="BK1371" s="153"/>
      <c r="BL1371" s="153"/>
      <c r="BM1371" s="154"/>
      <c r="BN1371" s="154"/>
      <c r="BO1371" s="154"/>
      <c r="BP1371" s="154"/>
      <c r="BQ1371" s="154"/>
      <c r="BR1371" s="154"/>
      <c r="BS1371" s="154"/>
      <c r="BT1371" s="154"/>
      <c r="BU1371" s="154"/>
      <c r="BV1371" s="154"/>
    </row>
    <row r="1372" spans="9:74" s="168" customFormat="1">
      <c r="I1372" s="196"/>
      <c r="J1372" s="201"/>
      <c r="L1372" s="170"/>
      <c r="M1372" s="171"/>
      <c r="N1372" s="171"/>
      <c r="O1372" s="171"/>
      <c r="P1372" s="172"/>
      <c r="Q1372" s="172"/>
      <c r="R1372" s="174"/>
      <c r="S1372" s="173"/>
      <c r="T1372" s="173"/>
      <c r="U1372" s="174"/>
      <c r="V1372" s="171"/>
      <c r="W1372" s="174"/>
      <c r="X1372" s="201"/>
      <c r="Y1372" s="153"/>
      <c r="Z1372" s="153"/>
      <c r="AA1372" s="153"/>
      <c r="AB1372" s="153"/>
      <c r="AC1372" s="153"/>
      <c r="AD1372" s="153"/>
      <c r="AE1372" s="153"/>
      <c r="AF1372" s="153"/>
      <c r="AG1372" s="153"/>
      <c r="AH1372" s="153"/>
      <c r="AI1372" s="153"/>
      <c r="AJ1372" s="153"/>
      <c r="AK1372" s="153"/>
      <c r="AL1372" s="153"/>
      <c r="AM1372" s="153"/>
      <c r="AN1372" s="153"/>
      <c r="AO1372" s="153"/>
      <c r="AP1372" s="153"/>
      <c r="AQ1372" s="153"/>
      <c r="AR1372" s="153"/>
      <c r="AS1372" s="153"/>
      <c r="AT1372" s="153"/>
      <c r="AU1372" s="153"/>
      <c r="AV1372" s="153"/>
      <c r="AW1372" s="153"/>
      <c r="AX1372" s="153"/>
      <c r="AY1372" s="153"/>
      <c r="AZ1372" s="153"/>
      <c r="BA1372" s="153"/>
      <c r="BB1372" s="153"/>
      <c r="BC1372" s="153"/>
      <c r="BD1372" s="153"/>
      <c r="BE1372" s="153"/>
      <c r="BF1372" s="153"/>
      <c r="BG1372" s="153"/>
      <c r="BH1372" s="153"/>
      <c r="BI1372" s="153"/>
      <c r="BJ1372" s="153"/>
      <c r="BK1372" s="153"/>
      <c r="BL1372" s="153"/>
      <c r="BM1372" s="154"/>
      <c r="BN1372" s="154"/>
      <c r="BO1372" s="154"/>
      <c r="BP1372" s="154"/>
      <c r="BQ1372" s="154"/>
      <c r="BR1372" s="154"/>
      <c r="BS1372" s="154"/>
      <c r="BT1372" s="154"/>
      <c r="BU1372" s="154"/>
      <c r="BV1372" s="154"/>
    </row>
    <row r="1373" spans="9:74" s="168" customFormat="1">
      <c r="I1373" s="196"/>
      <c r="J1373" s="201"/>
      <c r="L1373" s="170"/>
      <c r="M1373" s="171"/>
      <c r="N1373" s="171"/>
      <c r="O1373" s="171"/>
      <c r="P1373" s="172"/>
      <c r="Q1373" s="172"/>
      <c r="R1373" s="174"/>
      <c r="S1373" s="173"/>
      <c r="T1373" s="173"/>
      <c r="U1373" s="174"/>
      <c r="V1373" s="171"/>
      <c r="W1373" s="174"/>
      <c r="X1373" s="201"/>
      <c r="Y1373" s="153"/>
      <c r="Z1373" s="153"/>
      <c r="AA1373" s="153"/>
      <c r="AB1373" s="153"/>
      <c r="AC1373" s="153"/>
      <c r="AD1373" s="153"/>
      <c r="AE1373" s="153"/>
      <c r="AF1373" s="153"/>
      <c r="AG1373" s="153"/>
      <c r="AH1373" s="153"/>
      <c r="AI1373" s="153"/>
      <c r="AJ1373" s="153"/>
      <c r="AK1373" s="153"/>
      <c r="AL1373" s="153"/>
      <c r="AM1373" s="153"/>
      <c r="AN1373" s="153"/>
      <c r="AO1373" s="153"/>
      <c r="AP1373" s="153"/>
      <c r="AQ1373" s="153"/>
      <c r="AR1373" s="153"/>
      <c r="AS1373" s="153"/>
      <c r="AT1373" s="153"/>
      <c r="AU1373" s="153"/>
      <c r="AV1373" s="153"/>
      <c r="AW1373" s="153"/>
      <c r="AX1373" s="153"/>
      <c r="AY1373" s="153"/>
      <c r="AZ1373" s="153"/>
      <c r="BA1373" s="153"/>
      <c r="BB1373" s="153"/>
      <c r="BC1373" s="153"/>
      <c r="BD1373" s="153"/>
      <c r="BE1373" s="153"/>
      <c r="BF1373" s="153"/>
      <c r="BG1373" s="153"/>
      <c r="BH1373" s="153"/>
      <c r="BI1373" s="153"/>
      <c r="BJ1373" s="153"/>
      <c r="BK1373" s="153"/>
      <c r="BL1373" s="153"/>
      <c r="BM1373" s="154"/>
      <c r="BN1373" s="154"/>
      <c r="BO1373" s="154"/>
      <c r="BP1373" s="154"/>
      <c r="BQ1373" s="154"/>
      <c r="BR1373" s="154"/>
      <c r="BS1373" s="154"/>
      <c r="BT1373" s="154"/>
      <c r="BU1373" s="154"/>
      <c r="BV1373" s="154"/>
    </row>
    <row r="1374" spans="9:74" s="168" customFormat="1">
      <c r="I1374" s="196"/>
      <c r="J1374" s="201"/>
      <c r="L1374" s="170"/>
      <c r="M1374" s="171"/>
      <c r="N1374" s="171"/>
      <c r="O1374" s="171"/>
      <c r="P1374" s="172"/>
      <c r="Q1374" s="172"/>
      <c r="R1374" s="174"/>
      <c r="S1374" s="173"/>
      <c r="T1374" s="173"/>
      <c r="U1374" s="174"/>
      <c r="V1374" s="171"/>
      <c r="W1374" s="174"/>
      <c r="X1374" s="201"/>
      <c r="Y1374" s="153"/>
      <c r="Z1374" s="153"/>
      <c r="AA1374" s="153"/>
      <c r="AB1374" s="153"/>
      <c r="AC1374" s="153"/>
      <c r="AD1374" s="153"/>
      <c r="AE1374" s="153"/>
      <c r="AF1374" s="153"/>
      <c r="AG1374" s="153"/>
      <c r="AH1374" s="153"/>
      <c r="AI1374" s="153"/>
      <c r="AJ1374" s="153"/>
      <c r="AK1374" s="153"/>
      <c r="AL1374" s="153"/>
      <c r="AM1374" s="153"/>
      <c r="AN1374" s="153"/>
      <c r="AO1374" s="153"/>
      <c r="AP1374" s="153"/>
      <c r="AQ1374" s="153"/>
      <c r="AR1374" s="153"/>
      <c r="AS1374" s="153"/>
      <c r="AT1374" s="153"/>
      <c r="AU1374" s="153"/>
      <c r="AV1374" s="153"/>
      <c r="AW1374" s="153"/>
      <c r="AX1374" s="153"/>
      <c r="AY1374" s="153"/>
      <c r="AZ1374" s="153"/>
      <c r="BA1374" s="153"/>
      <c r="BB1374" s="153"/>
      <c r="BC1374" s="153"/>
      <c r="BD1374" s="153"/>
      <c r="BE1374" s="153"/>
      <c r="BF1374" s="153"/>
      <c r="BG1374" s="153"/>
      <c r="BH1374" s="153"/>
      <c r="BI1374" s="153"/>
      <c r="BJ1374" s="153"/>
      <c r="BK1374" s="153"/>
      <c r="BL1374" s="153"/>
      <c r="BM1374" s="154"/>
      <c r="BN1374" s="154"/>
      <c r="BO1374" s="154"/>
      <c r="BP1374" s="154"/>
      <c r="BQ1374" s="154"/>
      <c r="BR1374" s="154"/>
      <c r="BS1374" s="154"/>
      <c r="BT1374" s="154"/>
      <c r="BU1374" s="154"/>
      <c r="BV1374" s="154"/>
    </row>
    <row r="1375" spans="9:74" s="168" customFormat="1">
      <c r="I1375" s="196"/>
      <c r="J1375" s="201"/>
      <c r="L1375" s="170"/>
      <c r="M1375" s="171"/>
      <c r="N1375" s="171"/>
      <c r="O1375" s="171"/>
      <c r="P1375" s="172"/>
      <c r="Q1375" s="172"/>
      <c r="R1375" s="174"/>
      <c r="S1375" s="173"/>
      <c r="T1375" s="173"/>
      <c r="U1375" s="174"/>
      <c r="V1375" s="171"/>
      <c r="W1375" s="174"/>
      <c r="X1375" s="201"/>
      <c r="Y1375" s="153"/>
      <c r="Z1375" s="153"/>
      <c r="AA1375" s="153"/>
      <c r="AB1375" s="153"/>
      <c r="AC1375" s="153"/>
      <c r="AD1375" s="153"/>
      <c r="AE1375" s="153"/>
      <c r="AF1375" s="153"/>
      <c r="AG1375" s="153"/>
      <c r="AH1375" s="153"/>
      <c r="AI1375" s="153"/>
      <c r="AJ1375" s="153"/>
      <c r="AK1375" s="153"/>
      <c r="AL1375" s="153"/>
      <c r="AM1375" s="153"/>
      <c r="AN1375" s="153"/>
      <c r="AO1375" s="153"/>
      <c r="AP1375" s="153"/>
      <c r="AQ1375" s="153"/>
      <c r="AR1375" s="153"/>
      <c r="AS1375" s="153"/>
      <c r="AT1375" s="153"/>
      <c r="AU1375" s="153"/>
      <c r="AV1375" s="153"/>
      <c r="AW1375" s="153"/>
      <c r="AX1375" s="153"/>
      <c r="AY1375" s="153"/>
      <c r="AZ1375" s="153"/>
      <c r="BA1375" s="153"/>
      <c r="BB1375" s="153"/>
      <c r="BC1375" s="153"/>
      <c r="BD1375" s="153"/>
      <c r="BE1375" s="153"/>
      <c r="BF1375" s="153"/>
      <c r="BG1375" s="153"/>
      <c r="BH1375" s="153"/>
      <c r="BI1375" s="153"/>
      <c r="BJ1375" s="153"/>
      <c r="BK1375" s="153"/>
      <c r="BL1375" s="153"/>
      <c r="BM1375" s="154"/>
      <c r="BN1375" s="154"/>
      <c r="BO1375" s="154"/>
      <c r="BP1375" s="154"/>
      <c r="BQ1375" s="154"/>
      <c r="BR1375" s="154"/>
      <c r="BS1375" s="154"/>
      <c r="BT1375" s="154"/>
      <c r="BU1375" s="154"/>
      <c r="BV1375" s="154"/>
    </row>
    <row r="1376" spans="9:74" s="168" customFormat="1">
      <c r="I1376" s="196"/>
      <c r="J1376" s="201"/>
      <c r="L1376" s="170"/>
      <c r="M1376" s="171"/>
      <c r="N1376" s="171"/>
      <c r="O1376" s="171"/>
      <c r="P1376" s="172"/>
      <c r="Q1376" s="172"/>
      <c r="R1376" s="174"/>
      <c r="S1376" s="173"/>
      <c r="T1376" s="173"/>
      <c r="U1376" s="174"/>
      <c r="V1376" s="171"/>
      <c r="W1376" s="174"/>
      <c r="X1376" s="201"/>
      <c r="Y1376" s="153"/>
      <c r="Z1376" s="153"/>
      <c r="AA1376" s="153"/>
      <c r="AB1376" s="153"/>
      <c r="AC1376" s="153"/>
      <c r="AD1376" s="153"/>
      <c r="AE1376" s="153"/>
      <c r="AF1376" s="153"/>
      <c r="AG1376" s="153"/>
      <c r="AH1376" s="153"/>
      <c r="AI1376" s="153"/>
      <c r="AJ1376" s="153"/>
      <c r="AK1376" s="153"/>
      <c r="AL1376" s="153"/>
      <c r="AM1376" s="153"/>
      <c r="AN1376" s="153"/>
      <c r="AO1376" s="153"/>
      <c r="AP1376" s="153"/>
      <c r="AQ1376" s="153"/>
      <c r="AR1376" s="153"/>
      <c r="AS1376" s="153"/>
      <c r="AT1376" s="153"/>
      <c r="AU1376" s="153"/>
      <c r="AV1376" s="153"/>
      <c r="AW1376" s="153"/>
      <c r="AX1376" s="153"/>
      <c r="AY1376" s="153"/>
      <c r="AZ1376" s="153"/>
      <c r="BA1376" s="153"/>
      <c r="BB1376" s="153"/>
      <c r="BC1376" s="153"/>
      <c r="BD1376" s="153"/>
      <c r="BE1376" s="153"/>
      <c r="BF1376" s="153"/>
      <c r="BG1376" s="153"/>
      <c r="BH1376" s="153"/>
      <c r="BI1376" s="153"/>
      <c r="BJ1376" s="153"/>
      <c r="BK1376" s="153"/>
      <c r="BL1376" s="153"/>
      <c r="BM1376" s="154"/>
      <c r="BN1376" s="154"/>
      <c r="BO1376" s="154"/>
      <c r="BP1376" s="154"/>
      <c r="BQ1376" s="154"/>
      <c r="BR1376" s="154"/>
      <c r="BS1376" s="154"/>
      <c r="BT1376" s="154"/>
      <c r="BU1376" s="154"/>
      <c r="BV1376" s="154"/>
    </row>
    <row r="1377" spans="9:74" s="168" customFormat="1">
      <c r="I1377" s="196"/>
      <c r="J1377" s="201"/>
      <c r="L1377" s="170"/>
      <c r="M1377" s="171"/>
      <c r="N1377" s="171"/>
      <c r="O1377" s="171"/>
      <c r="P1377" s="172"/>
      <c r="Q1377" s="172"/>
      <c r="R1377" s="174"/>
      <c r="S1377" s="173"/>
      <c r="T1377" s="173"/>
      <c r="U1377" s="174"/>
      <c r="V1377" s="171"/>
      <c r="W1377" s="174"/>
      <c r="X1377" s="201"/>
      <c r="Y1377" s="153"/>
      <c r="Z1377" s="153"/>
      <c r="AA1377" s="153"/>
      <c r="AB1377" s="153"/>
      <c r="AC1377" s="153"/>
      <c r="AD1377" s="153"/>
      <c r="AE1377" s="153"/>
      <c r="AF1377" s="153"/>
      <c r="AG1377" s="153"/>
      <c r="AH1377" s="153"/>
      <c r="AI1377" s="153"/>
      <c r="AJ1377" s="153"/>
      <c r="AK1377" s="153"/>
      <c r="AL1377" s="153"/>
      <c r="AM1377" s="153"/>
      <c r="AN1377" s="153"/>
      <c r="AO1377" s="153"/>
      <c r="AP1377" s="153"/>
      <c r="AQ1377" s="153"/>
      <c r="AR1377" s="153"/>
      <c r="AS1377" s="153"/>
      <c r="AT1377" s="153"/>
      <c r="AU1377" s="153"/>
      <c r="AV1377" s="153"/>
      <c r="AW1377" s="153"/>
      <c r="AX1377" s="153"/>
      <c r="AY1377" s="153"/>
      <c r="AZ1377" s="153"/>
      <c r="BA1377" s="153"/>
      <c r="BB1377" s="153"/>
      <c r="BC1377" s="153"/>
      <c r="BD1377" s="153"/>
      <c r="BE1377" s="153"/>
      <c r="BF1377" s="153"/>
      <c r="BG1377" s="153"/>
      <c r="BH1377" s="153"/>
      <c r="BI1377" s="153"/>
      <c r="BJ1377" s="153"/>
      <c r="BK1377" s="153"/>
      <c r="BL1377" s="153"/>
      <c r="BM1377" s="154"/>
      <c r="BN1377" s="154"/>
      <c r="BO1377" s="154"/>
      <c r="BP1377" s="154"/>
      <c r="BQ1377" s="154"/>
      <c r="BR1377" s="154"/>
      <c r="BS1377" s="154"/>
      <c r="BT1377" s="154"/>
      <c r="BU1377" s="154"/>
      <c r="BV1377" s="154"/>
    </row>
    <row r="1378" spans="9:74" s="168" customFormat="1">
      <c r="I1378" s="196"/>
      <c r="J1378" s="201"/>
      <c r="L1378" s="170"/>
      <c r="M1378" s="171"/>
      <c r="N1378" s="171"/>
      <c r="O1378" s="171"/>
      <c r="P1378" s="172"/>
      <c r="Q1378" s="172"/>
      <c r="R1378" s="174"/>
      <c r="S1378" s="173"/>
      <c r="T1378" s="173"/>
      <c r="U1378" s="174"/>
      <c r="V1378" s="171"/>
      <c r="W1378" s="174"/>
      <c r="X1378" s="201"/>
      <c r="Y1378" s="153"/>
      <c r="Z1378" s="153"/>
      <c r="AA1378" s="153"/>
      <c r="AB1378" s="153"/>
      <c r="AC1378" s="153"/>
      <c r="AD1378" s="153"/>
      <c r="AE1378" s="153"/>
      <c r="AF1378" s="153"/>
      <c r="AG1378" s="153"/>
      <c r="AH1378" s="153"/>
      <c r="AI1378" s="153"/>
      <c r="AJ1378" s="153"/>
      <c r="AK1378" s="153"/>
      <c r="AL1378" s="153"/>
      <c r="AM1378" s="153"/>
      <c r="AN1378" s="153"/>
      <c r="AO1378" s="153"/>
      <c r="AP1378" s="153"/>
      <c r="AQ1378" s="153"/>
      <c r="AR1378" s="153"/>
      <c r="AS1378" s="153"/>
      <c r="AT1378" s="153"/>
      <c r="AU1378" s="153"/>
      <c r="AV1378" s="153"/>
      <c r="AW1378" s="153"/>
      <c r="AX1378" s="153"/>
      <c r="AY1378" s="153"/>
      <c r="AZ1378" s="153"/>
      <c r="BA1378" s="153"/>
      <c r="BB1378" s="153"/>
      <c r="BC1378" s="153"/>
      <c r="BD1378" s="153"/>
      <c r="BE1378" s="153"/>
      <c r="BF1378" s="153"/>
      <c r="BG1378" s="153"/>
      <c r="BH1378" s="153"/>
      <c r="BI1378" s="153"/>
      <c r="BJ1378" s="153"/>
      <c r="BK1378" s="153"/>
      <c r="BL1378" s="153"/>
      <c r="BM1378" s="154"/>
      <c r="BN1378" s="154"/>
      <c r="BO1378" s="154"/>
      <c r="BP1378" s="154"/>
      <c r="BQ1378" s="154"/>
      <c r="BR1378" s="154"/>
      <c r="BS1378" s="154"/>
      <c r="BT1378" s="154"/>
      <c r="BU1378" s="154"/>
      <c r="BV1378" s="154"/>
    </row>
    <row r="1379" spans="9:74" s="168" customFormat="1">
      <c r="I1379" s="196"/>
      <c r="J1379" s="201"/>
      <c r="L1379" s="170"/>
      <c r="M1379" s="171"/>
      <c r="N1379" s="171"/>
      <c r="O1379" s="171"/>
      <c r="P1379" s="172"/>
      <c r="Q1379" s="172"/>
      <c r="R1379" s="174"/>
      <c r="S1379" s="173"/>
      <c r="T1379" s="173"/>
      <c r="U1379" s="174"/>
      <c r="V1379" s="171"/>
      <c r="W1379" s="174"/>
      <c r="X1379" s="201"/>
      <c r="Y1379" s="153"/>
      <c r="Z1379" s="153"/>
      <c r="AA1379" s="153"/>
      <c r="AB1379" s="153"/>
      <c r="AC1379" s="153"/>
      <c r="AD1379" s="153"/>
      <c r="AE1379" s="153"/>
      <c r="AF1379" s="153"/>
      <c r="AG1379" s="153"/>
      <c r="AH1379" s="153"/>
      <c r="AI1379" s="153"/>
      <c r="AJ1379" s="153"/>
      <c r="AK1379" s="153"/>
      <c r="AL1379" s="153"/>
      <c r="AM1379" s="153"/>
      <c r="AN1379" s="153"/>
      <c r="AO1379" s="153"/>
      <c r="AP1379" s="153"/>
      <c r="AQ1379" s="153"/>
      <c r="AR1379" s="153"/>
      <c r="AS1379" s="153"/>
      <c r="AT1379" s="153"/>
      <c r="AU1379" s="153"/>
      <c r="AV1379" s="153"/>
      <c r="AW1379" s="153"/>
      <c r="AX1379" s="153"/>
      <c r="AY1379" s="153"/>
      <c r="AZ1379" s="153"/>
      <c r="BA1379" s="153"/>
      <c r="BB1379" s="153"/>
      <c r="BC1379" s="153"/>
      <c r="BD1379" s="153"/>
      <c r="BE1379" s="153"/>
      <c r="BF1379" s="153"/>
      <c r="BG1379" s="153"/>
      <c r="BH1379" s="153"/>
      <c r="BI1379" s="153"/>
      <c r="BJ1379" s="153"/>
      <c r="BK1379" s="153"/>
      <c r="BL1379" s="153"/>
      <c r="BM1379" s="154"/>
      <c r="BN1379" s="154"/>
      <c r="BO1379" s="154"/>
      <c r="BP1379" s="154"/>
      <c r="BQ1379" s="154"/>
      <c r="BR1379" s="154"/>
      <c r="BS1379" s="154"/>
      <c r="BT1379" s="154"/>
      <c r="BU1379" s="154"/>
      <c r="BV1379" s="154"/>
    </row>
    <row r="1380" spans="9:74" s="168" customFormat="1">
      <c r="I1380" s="196"/>
      <c r="J1380" s="201"/>
      <c r="L1380" s="170"/>
      <c r="M1380" s="171"/>
      <c r="N1380" s="171"/>
      <c r="O1380" s="171"/>
      <c r="P1380" s="172"/>
      <c r="Q1380" s="172"/>
      <c r="R1380" s="174"/>
      <c r="S1380" s="173"/>
      <c r="T1380" s="173"/>
      <c r="U1380" s="174"/>
      <c r="V1380" s="171"/>
      <c r="W1380" s="174"/>
      <c r="X1380" s="201"/>
      <c r="Y1380" s="153"/>
      <c r="Z1380" s="153"/>
      <c r="AA1380" s="153"/>
      <c r="AB1380" s="153"/>
      <c r="AC1380" s="153"/>
      <c r="AD1380" s="153"/>
      <c r="AE1380" s="153"/>
      <c r="AF1380" s="153"/>
      <c r="AG1380" s="153"/>
      <c r="AH1380" s="153"/>
      <c r="AI1380" s="153"/>
      <c r="AJ1380" s="153"/>
      <c r="AK1380" s="153"/>
      <c r="AL1380" s="153"/>
      <c r="AM1380" s="153"/>
      <c r="AN1380" s="153"/>
      <c r="AO1380" s="153"/>
      <c r="AP1380" s="153"/>
      <c r="AQ1380" s="153"/>
      <c r="AR1380" s="153"/>
      <c r="AS1380" s="153"/>
      <c r="AT1380" s="153"/>
      <c r="AU1380" s="153"/>
      <c r="AV1380" s="153"/>
      <c r="AW1380" s="153"/>
      <c r="AX1380" s="153"/>
      <c r="AY1380" s="153"/>
      <c r="AZ1380" s="153"/>
      <c r="BA1380" s="153"/>
      <c r="BB1380" s="153"/>
      <c r="BC1380" s="153"/>
      <c r="BD1380" s="153"/>
      <c r="BE1380" s="153"/>
      <c r="BF1380" s="153"/>
      <c r="BG1380" s="153"/>
      <c r="BH1380" s="153"/>
      <c r="BI1380" s="153"/>
      <c r="BJ1380" s="153"/>
      <c r="BK1380" s="153"/>
      <c r="BL1380" s="153"/>
      <c r="BM1380" s="154"/>
      <c r="BN1380" s="154"/>
      <c r="BO1380" s="154"/>
      <c r="BP1380" s="154"/>
      <c r="BQ1380" s="154"/>
      <c r="BR1380" s="154"/>
      <c r="BS1380" s="154"/>
      <c r="BT1380" s="154"/>
      <c r="BU1380" s="154"/>
      <c r="BV1380" s="154"/>
    </row>
    <row r="1381" spans="9:74" s="168" customFormat="1">
      <c r="I1381" s="196"/>
      <c r="J1381" s="201"/>
      <c r="L1381" s="170"/>
      <c r="M1381" s="171"/>
      <c r="N1381" s="171"/>
      <c r="O1381" s="171"/>
      <c r="P1381" s="172"/>
      <c r="Q1381" s="172"/>
      <c r="R1381" s="174"/>
      <c r="S1381" s="173"/>
      <c r="T1381" s="173"/>
      <c r="U1381" s="174"/>
      <c r="V1381" s="171"/>
      <c r="W1381" s="174"/>
      <c r="X1381" s="201"/>
      <c r="Y1381" s="153"/>
      <c r="Z1381" s="153"/>
      <c r="AA1381" s="153"/>
      <c r="AB1381" s="153"/>
      <c r="AC1381" s="153"/>
      <c r="AD1381" s="153"/>
      <c r="AE1381" s="153"/>
      <c r="AF1381" s="153"/>
      <c r="AG1381" s="153"/>
      <c r="AH1381" s="153"/>
      <c r="AI1381" s="153"/>
      <c r="AJ1381" s="153"/>
      <c r="AK1381" s="153"/>
      <c r="AL1381" s="153"/>
      <c r="AM1381" s="153"/>
      <c r="AN1381" s="153"/>
      <c r="AO1381" s="153"/>
      <c r="AP1381" s="153"/>
      <c r="AQ1381" s="153"/>
      <c r="AR1381" s="153"/>
      <c r="AS1381" s="153"/>
      <c r="AT1381" s="153"/>
      <c r="AU1381" s="153"/>
      <c r="AV1381" s="153"/>
      <c r="AW1381" s="153"/>
      <c r="AX1381" s="153"/>
      <c r="AY1381" s="153"/>
      <c r="AZ1381" s="153"/>
      <c r="BA1381" s="153"/>
      <c r="BB1381" s="153"/>
      <c r="BC1381" s="153"/>
      <c r="BD1381" s="153"/>
      <c r="BE1381" s="153"/>
      <c r="BF1381" s="153"/>
      <c r="BG1381" s="153"/>
      <c r="BH1381" s="153"/>
      <c r="BI1381" s="153"/>
      <c r="BJ1381" s="153"/>
      <c r="BK1381" s="153"/>
      <c r="BL1381" s="153"/>
      <c r="BM1381" s="154"/>
      <c r="BN1381" s="154"/>
      <c r="BO1381" s="154"/>
      <c r="BP1381" s="154"/>
      <c r="BQ1381" s="154"/>
      <c r="BR1381" s="154"/>
      <c r="BS1381" s="154"/>
      <c r="BT1381" s="154"/>
      <c r="BU1381" s="154"/>
      <c r="BV1381" s="154"/>
    </row>
    <row r="1382" spans="9:74" s="168" customFormat="1">
      <c r="I1382" s="196"/>
      <c r="J1382" s="201"/>
      <c r="L1382" s="170"/>
      <c r="M1382" s="171"/>
      <c r="N1382" s="171"/>
      <c r="O1382" s="171"/>
      <c r="P1382" s="172"/>
      <c r="Q1382" s="172"/>
      <c r="R1382" s="174"/>
      <c r="S1382" s="173"/>
      <c r="T1382" s="173"/>
      <c r="U1382" s="174"/>
      <c r="V1382" s="171"/>
      <c r="W1382" s="174"/>
      <c r="X1382" s="201"/>
      <c r="Y1382" s="153"/>
      <c r="Z1382" s="153"/>
      <c r="AA1382" s="153"/>
      <c r="AB1382" s="153"/>
      <c r="AC1382" s="153"/>
      <c r="AD1382" s="153"/>
      <c r="AE1382" s="153"/>
      <c r="AF1382" s="153"/>
      <c r="AG1382" s="153"/>
      <c r="AH1382" s="153"/>
      <c r="AI1382" s="153"/>
      <c r="AJ1382" s="153"/>
      <c r="AK1382" s="153"/>
      <c r="AL1382" s="153"/>
      <c r="AM1382" s="153"/>
      <c r="AN1382" s="153"/>
      <c r="AO1382" s="153"/>
      <c r="AP1382" s="153"/>
      <c r="AQ1382" s="153"/>
      <c r="AR1382" s="153"/>
      <c r="AS1382" s="153"/>
      <c r="AT1382" s="153"/>
      <c r="AU1382" s="153"/>
      <c r="AV1382" s="153"/>
      <c r="AW1382" s="153"/>
      <c r="AX1382" s="153"/>
      <c r="AY1382" s="153"/>
      <c r="AZ1382" s="153"/>
      <c r="BA1382" s="153"/>
      <c r="BB1382" s="153"/>
      <c r="BC1382" s="153"/>
      <c r="BD1382" s="153"/>
      <c r="BE1382" s="153"/>
      <c r="BF1382" s="153"/>
      <c r="BG1382" s="153"/>
      <c r="BH1382" s="153"/>
      <c r="BI1382" s="153"/>
      <c r="BJ1382" s="153"/>
      <c r="BK1382" s="153"/>
      <c r="BL1382" s="153"/>
      <c r="BM1382" s="154"/>
      <c r="BN1382" s="154"/>
      <c r="BO1382" s="154"/>
      <c r="BP1382" s="154"/>
      <c r="BQ1382" s="154"/>
      <c r="BR1382" s="154"/>
      <c r="BS1382" s="154"/>
      <c r="BT1382" s="154"/>
      <c r="BU1382" s="154"/>
      <c r="BV1382" s="154"/>
    </row>
    <row r="1383" spans="9:74" s="168" customFormat="1">
      <c r="I1383" s="196"/>
      <c r="J1383" s="201"/>
      <c r="L1383" s="170"/>
      <c r="M1383" s="171"/>
      <c r="N1383" s="171"/>
      <c r="O1383" s="171"/>
      <c r="P1383" s="172"/>
      <c r="Q1383" s="172"/>
      <c r="R1383" s="174"/>
      <c r="S1383" s="173"/>
      <c r="T1383" s="173"/>
      <c r="U1383" s="174"/>
      <c r="V1383" s="171"/>
      <c r="W1383" s="174"/>
      <c r="X1383" s="201"/>
      <c r="Y1383" s="153"/>
      <c r="Z1383" s="153"/>
      <c r="AA1383" s="153"/>
      <c r="AB1383" s="153"/>
      <c r="AC1383" s="153"/>
      <c r="AD1383" s="153"/>
      <c r="AE1383" s="153"/>
      <c r="AF1383" s="153"/>
      <c r="AG1383" s="153"/>
      <c r="AH1383" s="153"/>
      <c r="AI1383" s="153"/>
      <c r="AJ1383" s="153"/>
      <c r="AK1383" s="153"/>
      <c r="AL1383" s="153"/>
      <c r="AM1383" s="153"/>
      <c r="AN1383" s="153"/>
      <c r="AO1383" s="153"/>
      <c r="AP1383" s="153"/>
      <c r="AQ1383" s="153"/>
      <c r="AR1383" s="153"/>
      <c r="AS1383" s="153"/>
      <c r="AT1383" s="153"/>
      <c r="AU1383" s="153"/>
      <c r="AV1383" s="153"/>
      <c r="AW1383" s="153"/>
      <c r="AX1383" s="153"/>
      <c r="AY1383" s="153"/>
      <c r="AZ1383" s="153"/>
      <c r="BA1383" s="153"/>
      <c r="BB1383" s="153"/>
      <c r="BC1383" s="153"/>
      <c r="BD1383" s="153"/>
      <c r="BE1383" s="153"/>
      <c r="BF1383" s="153"/>
      <c r="BG1383" s="153"/>
      <c r="BH1383" s="153"/>
      <c r="BI1383" s="153"/>
      <c r="BJ1383" s="153"/>
      <c r="BK1383" s="153"/>
      <c r="BL1383" s="153"/>
      <c r="BM1383" s="154"/>
      <c r="BN1383" s="154"/>
      <c r="BO1383" s="154"/>
      <c r="BP1383" s="154"/>
      <c r="BQ1383" s="154"/>
      <c r="BR1383" s="154"/>
      <c r="BS1383" s="154"/>
      <c r="BT1383" s="154"/>
      <c r="BU1383" s="154"/>
      <c r="BV1383" s="154"/>
    </row>
    <row r="1384" spans="9:74" s="168" customFormat="1">
      <c r="I1384" s="196"/>
      <c r="J1384" s="201"/>
      <c r="L1384" s="170"/>
      <c r="M1384" s="171"/>
      <c r="N1384" s="171"/>
      <c r="O1384" s="171"/>
      <c r="P1384" s="172"/>
      <c r="Q1384" s="172"/>
      <c r="R1384" s="174"/>
      <c r="S1384" s="173"/>
      <c r="T1384" s="173"/>
      <c r="U1384" s="174"/>
      <c r="V1384" s="171"/>
      <c r="W1384" s="174"/>
      <c r="X1384" s="201"/>
      <c r="Y1384" s="153"/>
      <c r="Z1384" s="153"/>
      <c r="AA1384" s="153"/>
      <c r="AB1384" s="153"/>
      <c r="AC1384" s="153"/>
      <c r="AD1384" s="153"/>
      <c r="AE1384" s="153"/>
      <c r="AF1384" s="153"/>
      <c r="AG1384" s="153"/>
      <c r="AH1384" s="153"/>
      <c r="AI1384" s="153"/>
      <c r="AJ1384" s="153"/>
      <c r="AK1384" s="153"/>
      <c r="AL1384" s="153"/>
      <c r="AM1384" s="153"/>
      <c r="AN1384" s="153"/>
      <c r="AO1384" s="153"/>
      <c r="AP1384" s="153"/>
      <c r="AQ1384" s="153"/>
      <c r="AR1384" s="153"/>
      <c r="AS1384" s="153"/>
      <c r="AT1384" s="153"/>
      <c r="AU1384" s="153"/>
      <c r="AV1384" s="153"/>
      <c r="AW1384" s="153"/>
      <c r="AX1384" s="153"/>
      <c r="AY1384" s="153"/>
      <c r="AZ1384" s="153"/>
      <c r="BA1384" s="153"/>
      <c r="BB1384" s="153"/>
      <c r="BC1384" s="153"/>
      <c r="BD1384" s="153"/>
      <c r="BE1384" s="153"/>
      <c r="BF1384" s="153"/>
      <c r="BG1384" s="153"/>
      <c r="BH1384" s="153"/>
      <c r="BI1384" s="153"/>
      <c r="BJ1384" s="153"/>
      <c r="BK1384" s="153"/>
      <c r="BL1384" s="153"/>
      <c r="BM1384" s="154"/>
      <c r="BN1384" s="154"/>
      <c r="BO1384" s="154"/>
      <c r="BP1384" s="154"/>
      <c r="BQ1384" s="154"/>
      <c r="BR1384" s="154"/>
      <c r="BS1384" s="154"/>
      <c r="BT1384" s="154"/>
      <c r="BU1384" s="154"/>
      <c r="BV1384" s="154"/>
    </row>
    <row r="1385" spans="9:74" s="168" customFormat="1">
      <c r="I1385" s="196"/>
      <c r="J1385" s="201"/>
      <c r="L1385" s="170"/>
      <c r="M1385" s="171"/>
      <c r="N1385" s="171"/>
      <c r="O1385" s="171"/>
      <c r="P1385" s="172"/>
      <c r="Q1385" s="172"/>
      <c r="R1385" s="174"/>
      <c r="S1385" s="173"/>
      <c r="T1385" s="173"/>
      <c r="U1385" s="174"/>
      <c r="V1385" s="171"/>
      <c r="W1385" s="174"/>
      <c r="X1385" s="201"/>
      <c r="Y1385" s="153"/>
      <c r="Z1385" s="153"/>
      <c r="AA1385" s="153"/>
      <c r="AB1385" s="153"/>
      <c r="AC1385" s="153"/>
      <c r="AD1385" s="153"/>
      <c r="AE1385" s="153"/>
      <c r="AF1385" s="153"/>
      <c r="AG1385" s="153"/>
      <c r="AH1385" s="153"/>
      <c r="AI1385" s="153"/>
      <c r="AJ1385" s="153"/>
      <c r="AK1385" s="153"/>
      <c r="AL1385" s="153"/>
      <c r="AM1385" s="153"/>
      <c r="AN1385" s="153"/>
      <c r="AO1385" s="153"/>
      <c r="AP1385" s="153"/>
      <c r="AQ1385" s="153"/>
      <c r="AR1385" s="153"/>
      <c r="AS1385" s="153"/>
      <c r="AT1385" s="153"/>
      <c r="AU1385" s="153"/>
      <c r="AV1385" s="153"/>
      <c r="AW1385" s="153"/>
      <c r="AX1385" s="153"/>
      <c r="AY1385" s="153"/>
      <c r="AZ1385" s="153"/>
      <c r="BA1385" s="153"/>
      <c r="BB1385" s="153"/>
      <c r="BC1385" s="153"/>
      <c r="BD1385" s="153"/>
      <c r="BE1385" s="153"/>
      <c r="BF1385" s="153"/>
      <c r="BG1385" s="153"/>
      <c r="BH1385" s="153"/>
      <c r="BI1385" s="153"/>
      <c r="BJ1385" s="153"/>
      <c r="BK1385" s="153"/>
      <c r="BL1385" s="153"/>
      <c r="BM1385" s="154"/>
      <c r="BN1385" s="154"/>
      <c r="BO1385" s="154"/>
      <c r="BP1385" s="154"/>
      <c r="BQ1385" s="154"/>
      <c r="BR1385" s="154"/>
      <c r="BS1385" s="154"/>
      <c r="BT1385" s="154"/>
      <c r="BU1385" s="154"/>
      <c r="BV1385" s="154"/>
    </row>
    <row r="1386" spans="9:74" s="168" customFormat="1">
      <c r="I1386" s="196"/>
      <c r="J1386" s="201"/>
      <c r="L1386" s="170"/>
      <c r="M1386" s="171"/>
      <c r="N1386" s="171"/>
      <c r="O1386" s="171"/>
      <c r="P1386" s="172"/>
      <c r="Q1386" s="172"/>
      <c r="R1386" s="174"/>
      <c r="S1386" s="173"/>
      <c r="T1386" s="173"/>
      <c r="U1386" s="174"/>
      <c r="V1386" s="171"/>
      <c r="W1386" s="174"/>
      <c r="X1386" s="201"/>
      <c r="Y1386" s="153"/>
      <c r="Z1386" s="153"/>
      <c r="AA1386" s="153"/>
      <c r="AB1386" s="153"/>
      <c r="AC1386" s="153"/>
      <c r="AD1386" s="153"/>
      <c r="AE1386" s="153"/>
      <c r="AF1386" s="153"/>
      <c r="AG1386" s="153"/>
      <c r="AH1386" s="153"/>
      <c r="AI1386" s="153"/>
      <c r="AJ1386" s="153"/>
      <c r="AK1386" s="153"/>
      <c r="AL1386" s="153"/>
      <c r="AM1386" s="153"/>
      <c r="AN1386" s="153"/>
      <c r="AO1386" s="153"/>
      <c r="AP1386" s="153"/>
      <c r="AQ1386" s="153"/>
      <c r="AR1386" s="153"/>
      <c r="AS1386" s="153"/>
      <c r="AT1386" s="153"/>
      <c r="AU1386" s="153"/>
      <c r="AV1386" s="153"/>
      <c r="AW1386" s="153"/>
      <c r="AX1386" s="153"/>
      <c r="AY1386" s="153"/>
      <c r="AZ1386" s="153"/>
      <c r="BA1386" s="153"/>
      <c r="BB1386" s="153"/>
      <c r="BC1386" s="153"/>
      <c r="BD1386" s="153"/>
      <c r="BE1386" s="153"/>
      <c r="BF1386" s="153"/>
      <c r="BG1386" s="153"/>
      <c r="BH1386" s="153"/>
      <c r="BI1386" s="153"/>
      <c r="BJ1386" s="153"/>
      <c r="BK1386" s="153"/>
      <c r="BL1386" s="153"/>
      <c r="BM1386" s="154"/>
      <c r="BN1386" s="154"/>
      <c r="BO1386" s="154"/>
      <c r="BP1386" s="154"/>
      <c r="BQ1386" s="154"/>
      <c r="BR1386" s="154"/>
      <c r="BS1386" s="154"/>
      <c r="BT1386" s="154"/>
      <c r="BU1386" s="154"/>
      <c r="BV1386" s="154"/>
    </row>
    <row r="1387" spans="9:74" s="168" customFormat="1">
      <c r="I1387" s="196"/>
      <c r="J1387" s="201"/>
      <c r="L1387" s="170"/>
      <c r="M1387" s="171"/>
      <c r="N1387" s="171"/>
      <c r="O1387" s="171"/>
      <c r="P1387" s="172"/>
      <c r="Q1387" s="172"/>
      <c r="R1387" s="174"/>
      <c r="S1387" s="173"/>
      <c r="T1387" s="173"/>
      <c r="U1387" s="174"/>
      <c r="V1387" s="171"/>
      <c r="W1387" s="174"/>
      <c r="X1387" s="201"/>
      <c r="Y1387" s="153"/>
      <c r="Z1387" s="153"/>
      <c r="AA1387" s="153"/>
      <c r="AB1387" s="153"/>
      <c r="AC1387" s="153"/>
      <c r="AD1387" s="153"/>
      <c r="AE1387" s="153"/>
      <c r="AF1387" s="153"/>
      <c r="AG1387" s="153"/>
      <c r="AH1387" s="153"/>
      <c r="AI1387" s="153"/>
      <c r="AJ1387" s="153"/>
      <c r="AK1387" s="153"/>
      <c r="AL1387" s="153"/>
      <c r="AM1387" s="153"/>
      <c r="AN1387" s="153"/>
      <c r="AO1387" s="153"/>
      <c r="AP1387" s="153"/>
      <c r="AQ1387" s="153"/>
      <c r="AR1387" s="153"/>
      <c r="AS1387" s="153"/>
      <c r="AT1387" s="153"/>
      <c r="AU1387" s="153"/>
      <c r="AV1387" s="153"/>
      <c r="AW1387" s="153"/>
      <c r="AX1387" s="153"/>
      <c r="AY1387" s="153"/>
      <c r="AZ1387" s="153"/>
      <c r="BA1387" s="153"/>
      <c r="BB1387" s="153"/>
      <c r="BC1387" s="153"/>
      <c r="BD1387" s="153"/>
      <c r="BE1387" s="153"/>
      <c r="BF1387" s="153"/>
      <c r="BG1387" s="153"/>
      <c r="BH1387" s="153"/>
      <c r="BI1387" s="153"/>
      <c r="BJ1387" s="153"/>
      <c r="BK1387" s="153"/>
      <c r="BL1387" s="153"/>
      <c r="BM1387" s="154"/>
      <c r="BN1387" s="154"/>
      <c r="BO1387" s="154"/>
      <c r="BP1387" s="154"/>
      <c r="BQ1387" s="154"/>
      <c r="BR1387" s="154"/>
      <c r="BS1387" s="154"/>
      <c r="BT1387" s="154"/>
      <c r="BU1387" s="154"/>
      <c r="BV1387" s="154"/>
    </row>
    <row r="1388" spans="9:74" s="168" customFormat="1">
      <c r="I1388" s="196"/>
      <c r="J1388" s="201"/>
      <c r="L1388" s="170"/>
      <c r="M1388" s="171"/>
      <c r="N1388" s="171"/>
      <c r="O1388" s="171"/>
      <c r="P1388" s="172"/>
      <c r="Q1388" s="172"/>
      <c r="R1388" s="174"/>
      <c r="S1388" s="173"/>
      <c r="T1388" s="173"/>
      <c r="U1388" s="174"/>
      <c r="V1388" s="171"/>
      <c r="W1388" s="174"/>
      <c r="X1388" s="201"/>
      <c r="Y1388" s="153"/>
      <c r="Z1388" s="153"/>
      <c r="AA1388" s="153"/>
      <c r="AB1388" s="153"/>
      <c r="AC1388" s="153"/>
      <c r="AD1388" s="153"/>
      <c r="AE1388" s="153"/>
      <c r="AF1388" s="153"/>
      <c r="AG1388" s="153"/>
      <c r="AH1388" s="153"/>
      <c r="AI1388" s="153"/>
      <c r="AJ1388" s="153"/>
      <c r="AK1388" s="153"/>
      <c r="AL1388" s="153"/>
      <c r="AM1388" s="153"/>
      <c r="AN1388" s="153"/>
      <c r="AO1388" s="153"/>
      <c r="AP1388" s="153"/>
      <c r="AQ1388" s="153"/>
      <c r="AR1388" s="153"/>
      <c r="AS1388" s="153"/>
      <c r="AT1388" s="153"/>
      <c r="AU1388" s="153"/>
      <c r="AV1388" s="153"/>
      <c r="AW1388" s="153"/>
      <c r="AX1388" s="153"/>
      <c r="AY1388" s="153"/>
      <c r="AZ1388" s="153"/>
      <c r="BA1388" s="153"/>
      <c r="BB1388" s="153"/>
      <c r="BC1388" s="153"/>
      <c r="BD1388" s="153"/>
      <c r="BE1388" s="153"/>
      <c r="BF1388" s="153"/>
      <c r="BG1388" s="153"/>
      <c r="BH1388" s="153"/>
      <c r="BI1388" s="153"/>
      <c r="BJ1388" s="153"/>
      <c r="BK1388" s="153"/>
      <c r="BL1388" s="153"/>
      <c r="BM1388" s="154"/>
      <c r="BN1388" s="154"/>
      <c r="BO1388" s="154"/>
      <c r="BP1388" s="154"/>
      <c r="BQ1388" s="154"/>
      <c r="BR1388" s="154"/>
      <c r="BS1388" s="154"/>
      <c r="BT1388" s="154"/>
      <c r="BU1388" s="154"/>
      <c r="BV1388" s="154"/>
    </row>
    <row r="1389" spans="9:74" s="168" customFormat="1">
      <c r="I1389" s="196"/>
      <c r="J1389" s="201"/>
      <c r="L1389" s="170"/>
      <c r="M1389" s="171"/>
      <c r="N1389" s="171"/>
      <c r="O1389" s="171"/>
      <c r="P1389" s="172"/>
      <c r="Q1389" s="172"/>
      <c r="R1389" s="174"/>
      <c r="S1389" s="173"/>
      <c r="T1389" s="173"/>
      <c r="U1389" s="174"/>
      <c r="V1389" s="171"/>
      <c r="W1389" s="174"/>
      <c r="X1389" s="201"/>
      <c r="Y1389" s="153"/>
      <c r="Z1389" s="153"/>
      <c r="AA1389" s="153"/>
      <c r="AB1389" s="153"/>
      <c r="AC1389" s="153"/>
      <c r="AD1389" s="153"/>
      <c r="AE1389" s="153"/>
      <c r="AF1389" s="153"/>
      <c r="AG1389" s="153"/>
      <c r="AH1389" s="153"/>
      <c r="AI1389" s="153"/>
      <c r="AJ1389" s="153"/>
      <c r="AK1389" s="153"/>
      <c r="AL1389" s="153"/>
      <c r="AM1389" s="153"/>
      <c r="AN1389" s="153"/>
      <c r="AO1389" s="153"/>
      <c r="AP1389" s="153"/>
      <c r="AQ1389" s="153"/>
      <c r="AR1389" s="153"/>
      <c r="AS1389" s="153"/>
      <c r="AT1389" s="153"/>
      <c r="AU1389" s="153"/>
      <c r="AV1389" s="153"/>
      <c r="AW1389" s="153"/>
      <c r="AX1389" s="153"/>
      <c r="AY1389" s="153"/>
      <c r="AZ1389" s="153"/>
      <c r="BA1389" s="153"/>
      <c r="BB1389" s="153"/>
      <c r="BC1389" s="153"/>
      <c r="BD1389" s="153"/>
      <c r="BE1389" s="153"/>
      <c r="BF1389" s="153"/>
      <c r="BG1389" s="153"/>
      <c r="BH1389" s="153"/>
      <c r="BI1389" s="153"/>
      <c r="BJ1389" s="153"/>
      <c r="BK1389" s="153"/>
      <c r="BL1389" s="153"/>
      <c r="BM1389" s="154"/>
      <c r="BN1389" s="154"/>
      <c r="BO1389" s="154"/>
      <c r="BP1389" s="154"/>
      <c r="BQ1389" s="154"/>
      <c r="BR1389" s="154"/>
      <c r="BS1389" s="154"/>
      <c r="BT1389" s="154"/>
      <c r="BU1389" s="154"/>
      <c r="BV1389" s="154"/>
    </row>
    <row r="1390" spans="9:74" s="168" customFormat="1">
      <c r="I1390" s="196"/>
      <c r="J1390" s="201"/>
      <c r="L1390" s="170"/>
      <c r="M1390" s="171"/>
      <c r="N1390" s="171"/>
      <c r="O1390" s="171"/>
      <c r="P1390" s="172"/>
      <c r="Q1390" s="172"/>
      <c r="R1390" s="174"/>
      <c r="S1390" s="173"/>
      <c r="T1390" s="173"/>
      <c r="U1390" s="174"/>
      <c r="V1390" s="171"/>
      <c r="W1390" s="174"/>
      <c r="X1390" s="201"/>
      <c r="Y1390" s="153"/>
      <c r="Z1390" s="153"/>
      <c r="AA1390" s="153"/>
      <c r="AB1390" s="153"/>
      <c r="AC1390" s="153"/>
      <c r="AD1390" s="153"/>
      <c r="AE1390" s="153"/>
      <c r="AF1390" s="153"/>
      <c r="AG1390" s="153"/>
      <c r="AH1390" s="153"/>
      <c r="AI1390" s="153"/>
      <c r="AJ1390" s="153"/>
      <c r="AK1390" s="153"/>
      <c r="AL1390" s="153"/>
      <c r="AM1390" s="153"/>
      <c r="AN1390" s="153"/>
      <c r="AO1390" s="153"/>
      <c r="AP1390" s="153"/>
      <c r="AQ1390" s="153"/>
      <c r="AR1390" s="153"/>
      <c r="AS1390" s="153"/>
      <c r="AT1390" s="153"/>
      <c r="AU1390" s="153"/>
      <c r="AV1390" s="153"/>
      <c r="AW1390" s="153"/>
      <c r="AX1390" s="153"/>
      <c r="AY1390" s="153"/>
      <c r="AZ1390" s="153"/>
      <c r="BA1390" s="153"/>
      <c r="BB1390" s="153"/>
      <c r="BC1390" s="153"/>
      <c r="BD1390" s="153"/>
      <c r="BE1390" s="153"/>
      <c r="BF1390" s="153"/>
      <c r="BG1390" s="153"/>
      <c r="BH1390" s="153"/>
      <c r="BI1390" s="153"/>
      <c r="BJ1390" s="153"/>
      <c r="BK1390" s="153"/>
      <c r="BL1390" s="153"/>
      <c r="BM1390" s="154"/>
      <c r="BN1390" s="154"/>
      <c r="BO1390" s="154"/>
      <c r="BP1390" s="154"/>
      <c r="BQ1390" s="154"/>
      <c r="BR1390" s="154"/>
      <c r="BS1390" s="154"/>
      <c r="BT1390" s="154"/>
      <c r="BU1390" s="154"/>
      <c r="BV1390" s="154"/>
    </row>
    <row r="1391" spans="9:74" s="168" customFormat="1">
      <c r="I1391" s="196"/>
      <c r="J1391" s="201"/>
      <c r="L1391" s="170"/>
      <c r="M1391" s="171"/>
      <c r="N1391" s="171"/>
      <c r="O1391" s="171"/>
      <c r="P1391" s="172"/>
      <c r="Q1391" s="172"/>
      <c r="R1391" s="174"/>
      <c r="S1391" s="173"/>
      <c r="T1391" s="173"/>
      <c r="U1391" s="174"/>
      <c r="V1391" s="171"/>
      <c r="W1391" s="174"/>
      <c r="X1391" s="201"/>
      <c r="Y1391" s="153"/>
      <c r="Z1391" s="153"/>
      <c r="AA1391" s="153"/>
      <c r="AB1391" s="153"/>
      <c r="AC1391" s="153"/>
      <c r="AD1391" s="153"/>
      <c r="AE1391" s="153"/>
      <c r="AF1391" s="153"/>
      <c r="AG1391" s="153"/>
      <c r="AH1391" s="153"/>
      <c r="AI1391" s="153"/>
      <c r="AJ1391" s="153"/>
      <c r="AK1391" s="153"/>
      <c r="AL1391" s="153"/>
      <c r="AM1391" s="153"/>
      <c r="AN1391" s="153"/>
      <c r="AO1391" s="153"/>
      <c r="AP1391" s="153"/>
      <c r="AQ1391" s="153"/>
      <c r="AR1391" s="153"/>
      <c r="AS1391" s="153"/>
      <c r="AT1391" s="153"/>
      <c r="AU1391" s="153"/>
      <c r="AV1391" s="153"/>
      <c r="AW1391" s="153"/>
      <c r="AX1391" s="153"/>
      <c r="AY1391" s="153"/>
      <c r="AZ1391" s="153"/>
      <c r="BA1391" s="153"/>
      <c r="BB1391" s="153"/>
      <c r="BC1391" s="153"/>
      <c r="BD1391" s="153"/>
      <c r="BE1391" s="153"/>
      <c r="BF1391" s="153"/>
      <c r="BG1391" s="153"/>
      <c r="BH1391" s="153"/>
      <c r="BI1391" s="153"/>
      <c r="BJ1391" s="153"/>
      <c r="BK1391" s="153"/>
      <c r="BL1391" s="153"/>
      <c r="BM1391" s="154"/>
      <c r="BN1391" s="154"/>
      <c r="BO1391" s="154"/>
      <c r="BP1391" s="154"/>
      <c r="BQ1391" s="154"/>
      <c r="BR1391" s="154"/>
      <c r="BS1391" s="154"/>
      <c r="BT1391" s="154"/>
      <c r="BU1391" s="154"/>
      <c r="BV1391" s="154"/>
    </row>
    <row r="1392" spans="9:74" s="168" customFormat="1">
      <c r="I1392" s="196"/>
      <c r="J1392" s="201"/>
      <c r="L1392" s="170"/>
      <c r="M1392" s="171"/>
      <c r="N1392" s="171"/>
      <c r="O1392" s="171"/>
      <c r="P1392" s="172"/>
      <c r="Q1392" s="172"/>
      <c r="R1392" s="174"/>
      <c r="S1392" s="173"/>
      <c r="T1392" s="173"/>
      <c r="U1392" s="174"/>
      <c r="V1392" s="171"/>
      <c r="W1392" s="174"/>
      <c r="X1392" s="201"/>
      <c r="Y1392" s="153"/>
      <c r="Z1392" s="153"/>
      <c r="AA1392" s="153"/>
      <c r="AB1392" s="153"/>
      <c r="AC1392" s="153"/>
      <c r="AD1392" s="153"/>
      <c r="AE1392" s="153"/>
      <c r="AF1392" s="153"/>
      <c r="AG1392" s="153"/>
      <c r="AH1392" s="153"/>
      <c r="AI1392" s="153"/>
      <c r="AJ1392" s="153"/>
      <c r="AK1392" s="153"/>
      <c r="AL1392" s="153"/>
      <c r="AM1392" s="153"/>
      <c r="AN1392" s="153"/>
      <c r="AO1392" s="153"/>
      <c r="AP1392" s="153"/>
      <c r="AQ1392" s="153"/>
      <c r="AR1392" s="153"/>
      <c r="AS1392" s="153"/>
      <c r="AT1392" s="153"/>
      <c r="AU1392" s="153"/>
      <c r="AV1392" s="153"/>
      <c r="AW1392" s="153"/>
      <c r="AX1392" s="153"/>
      <c r="AY1392" s="153"/>
      <c r="AZ1392" s="153"/>
      <c r="BA1392" s="153"/>
      <c r="BB1392" s="153"/>
      <c r="BC1392" s="153"/>
      <c r="BD1392" s="153"/>
      <c r="BE1392" s="153"/>
      <c r="BF1392" s="153"/>
      <c r="BG1392" s="153"/>
      <c r="BH1392" s="153"/>
      <c r="BI1392" s="153"/>
      <c r="BJ1392" s="153"/>
      <c r="BK1392" s="153"/>
      <c r="BL1392" s="153"/>
      <c r="BM1392" s="154"/>
      <c r="BN1392" s="154"/>
      <c r="BO1392" s="154"/>
      <c r="BP1392" s="154"/>
      <c r="BQ1392" s="154"/>
      <c r="BR1392" s="154"/>
      <c r="BS1392" s="154"/>
      <c r="BT1392" s="154"/>
      <c r="BU1392" s="154"/>
      <c r="BV1392" s="154"/>
    </row>
    <row r="1393" spans="9:74" s="168" customFormat="1">
      <c r="I1393" s="196"/>
      <c r="J1393" s="201"/>
      <c r="L1393" s="170"/>
      <c r="M1393" s="171"/>
      <c r="N1393" s="171"/>
      <c r="O1393" s="171"/>
      <c r="P1393" s="172"/>
      <c r="Q1393" s="172"/>
      <c r="R1393" s="174"/>
      <c r="S1393" s="173"/>
      <c r="T1393" s="173"/>
      <c r="U1393" s="174"/>
      <c r="V1393" s="171"/>
      <c r="W1393" s="174"/>
      <c r="X1393" s="201"/>
      <c r="Y1393" s="153"/>
      <c r="Z1393" s="153"/>
      <c r="AA1393" s="153"/>
      <c r="AB1393" s="153"/>
      <c r="AC1393" s="153"/>
      <c r="AD1393" s="153"/>
      <c r="AE1393" s="153"/>
      <c r="AF1393" s="153"/>
      <c r="AG1393" s="153"/>
      <c r="AH1393" s="153"/>
      <c r="AI1393" s="153"/>
      <c r="AJ1393" s="153"/>
      <c r="AK1393" s="153"/>
      <c r="AL1393" s="153"/>
      <c r="AM1393" s="153"/>
      <c r="AN1393" s="153"/>
      <c r="AO1393" s="153"/>
      <c r="AP1393" s="153"/>
      <c r="AQ1393" s="153"/>
      <c r="AR1393" s="153"/>
      <c r="AS1393" s="153"/>
      <c r="AT1393" s="153"/>
      <c r="AU1393" s="153"/>
      <c r="AV1393" s="153"/>
      <c r="AW1393" s="153"/>
      <c r="AX1393" s="153"/>
      <c r="AY1393" s="153"/>
      <c r="AZ1393" s="153"/>
      <c r="BA1393" s="153"/>
      <c r="BB1393" s="153"/>
      <c r="BC1393" s="153"/>
      <c r="BD1393" s="153"/>
      <c r="BE1393" s="153"/>
      <c r="BF1393" s="153"/>
      <c r="BG1393" s="153"/>
      <c r="BH1393" s="153"/>
      <c r="BI1393" s="153"/>
      <c r="BJ1393" s="153"/>
      <c r="BK1393" s="153"/>
      <c r="BL1393" s="153"/>
      <c r="BM1393" s="154"/>
      <c r="BN1393" s="154"/>
      <c r="BO1393" s="154"/>
      <c r="BP1393" s="154"/>
      <c r="BQ1393" s="154"/>
      <c r="BR1393" s="154"/>
      <c r="BS1393" s="154"/>
      <c r="BT1393" s="154"/>
      <c r="BU1393" s="154"/>
      <c r="BV1393" s="154"/>
    </row>
    <row r="1394" spans="9:74" s="168" customFormat="1">
      <c r="I1394" s="196"/>
      <c r="J1394" s="201"/>
      <c r="L1394" s="170"/>
      <c r="M1394" s="171"/>
      <c r="N1394" s="171"/>
      <c r="O1394" s="171"/>
      <c r="P1394" s="172"/>
      <c r="Q1394" s="172"/>
      <c r="R1394" s="174"/>
      <c r="S1394" s="173"/>
      <c r="T1394" s="173"/>
      <c r="U1394" s="174"/>
      <c r="V1394" s="171"/>
      <c r="W1394" s="174"/>
      <c r="X1394" s="201"/>
      <c r="Y1394" s="153"/>
      <c r="Z1394" s="153"/>
      <c r="AA1394" s="153"/>
      <c r="AB1394" s="153"/>
      <c r="AC1394" s="153"/>
      <c r="AD1394" s="153"/>
      <c r="AE1394" s="153"/>
      <c r="AF1394" s="153"/>
      <c r="AG1394" s="153"/>
      <c r="AH1394" s="153"/>
      <c r="AI1394" s="153"/>
      <c r="AJ1394" s="153"/>
      <c r="AK1394" s="153"/>
      <c r="AL1394" s="153"/>
      <c r="AM1394" s="153"/>
      <c r="AN1394" s="153"/>
      <c r="AO1394" s="153"/>
      <c r="AP1394" s="153"/>
      <c r="AQ1394" s="153"/>
      <c r="AR1394" s="153"/>
      <c r="AS1394" s="153"/>
      <c r="AT1394" s="153"/>
      <c r="AU1394" s="153"/>
      <c r="AV1394" s="153"/>
      <c r="AW1394" s="153"/>
      <c r="AX1394" s="153"/>
      <c r="AY1394" s="153"/>
      <c r="AZ1394" s="153"/>
      <c r="BA1394" s="153"/>
      <c r="BB1394" s="153"/>
      <c r="BC1394" s="153"/>
      <c r="BD1394" s="153"/>
      <c r="BE1394" s="153"/>
      <c r="BF1394" s="153"/>
      <c r="BG1394" s="153"/>
      <c r="BH1394" s="153"/>
      <c r="BI1394" s="153"/>
      <c r="BJ1394" s="153"/>
      <c r="BK1394" s="153"/>
      <c r="BL1394" s="153"/>
      <c r="BM1394" s="154"/>
      <c r="BN1394" s="154"/>
      <c r="BO1394" s="154"/>
      <c r="BP1394" s="154"/>
      <c r="BQ1394" s="154"/>
      <c r="BR1394" s="154"/>
      <c r="BS1394" s="154"/>
      <c r="BT1394" s="154"/>
      <c r="BU1394" s="154"/>
      <c r="BV1394" s="154"/>
    </row>
    <row r="1395" spans="9:74" s="168" customFormat="1">
      <c r="I1395" s="196"/>
      <c r="J1395" s="201"/>
      <c r="L1395" s="170"/>
      <c r="M1395" s="171"/>
      <c r="N1395" s="171"/>
      <c r="O1395" s="171"/>
      <c r="P1395" s="172"/>
      <c r="Q1395" s="172"/>
      <c r="R1395" s="174"/>
      <c r="S1395" s="173"/>
      <c r="T1395" s="173"/>
      <c r="U1395" s="174"/>
      <c r="V1395" s="171"/>
      <c r="W1395" s="174"/>
      <c r="X1395" s="201"/>
      <c r="Y1395" s="153"/>
      <c r="Z1395" s="153"/>
      <c r="AA1395" s="153"/>
      <c r="AB1395" s="153"/>
      <c r="AC1395" s="153"/>
      <c r="AD1395" s="153"/>
      <c r="AE1395" s="153"/>
      <c r="AF1395" s="153"/>
      <c r="AG1395" s="153"/>
      <c r="AH1395" s="153"/>
      <c r="AI1395" s="153"/>
      <c r="AJ1395" s="153"/>
      <c r="AK1395" s="153"/>
      <c r="AL1395" s="153"/>
      <c r="AM1395" s="153"/>
      <c r="AN1395" s="153"/>
      <c r="AO1395" s="153"/>
      <c r="AP1395" s="153"/>
      <c r="AQ1395" s="153"/>
      <c r="AR1395" s="153"/>
      <c r="AS1395" s="153"/>
      <c r="AT1395" s="153"/>
      <c r="AU1395" s="153"/>
      <c r="AV1395" s="153"/>
      <c r="AW1395" s="153"/>
      <c r="AX1395" s="153"/>
      <c r="AY1395" s="153"/>
      <c r="AZ1395" s="153"/>
      <c r="BA1395" s="153"/>
      <c r="BB1395" s="153"/>
      <c r="BC1395" s="153"/>
      <c r="BD1395" s="153"/>
      <c r="BE1395" s="153"/>
      <c r="BF1395" s="153"/>
      <c r="BG1395" s="153"/>
      <c r="BH1395" s="153"/>
      <c r="BI1395" s="153"/>
      <c r="BJ1395" s="153"/>
      <c r="BK1395" s="153"/>
      <c r="BL1395" s="153"/>
      <c r="BM1395" s="154"/>
      <c r="BN1395" s="154"/>
      <c r="BO1395" s="154"/>
      <c r="BP1395" s="154"/>
      <c r="BQ1395" s="154"/>
      <c r="BR1395" s="154"/>
      <c r="BS1395" s="154"/>
      <c r="BT1395" s="154"/>
      <c r="BU1395" s="154"/>
      <c r="BV1395" s="154"/>
    </row>
    <row r="1396" spans="9:74" s="168" customFormat="1">
      <c r="I1396" s="196"/>
      <c r="J1396" s="201"/>
      <c r="L1396" s="170"/>
      <c r="M1396" s="171"/>
      <c r="N1396" s="171"/>
      <c r="O1396" s="171"/>
      <c r="P1396" s="172"/>
      <c r="Q1396" s="172"/>
      <c r="R1396" s="174"/>
      <c r="S1396" s="173"/>
      <c r="T1396" s="173"/>
      <c r="U1396" s="174"/>
      <c r="V1396" s="171"/>
      <c r="W1396" s="174"/>
      <c r="X1396" s="201"/>
      <c r="Y1396" s="153"/>
      <c r="Z1396" s="153"/>
      <c r="AA1396" s="153"/>
      <c r="AB1396" s="153"/>
      <c r="AC1396" s="153"/>
      <c r="AD1396" s="153"/>
      <c r="AE1396" s="153"/>
      <c r="AF1396" s="153"/>
      <c r="AG1396" s="153"/>
      <c r="AH1396" s="153"/>
      <c r="AI1396" s="153"/>
      <c r="AJ1396" s="153"/>
      <c r="AK1396" s="153"/>
      <c r="AL1396" s="153"/>
      <c r="AM1396" s="153"/>
      <c r="AN1396" s="153"/>
      <c r="AO1396" s="153"/>
      <c r="AP1396" s="153"/>
      <c r="AQ1396" s="153"/>
      <c r="AR1396" s="153"/>
      <c r="AS1396" s="153"/>
      <c r="AT1396" s="153"/>
      <c r="AU1396" s="153"/>
      <c r="AV1396" s="153"/>
      <c r="AW1396" s="153"/>
      <c r="AX1396" s="153"/>
      <c r="AY1396" s="153"/>
      <c r="AZ1396" s="153"/>
      <c r="BA1396" s="153"/>
      <c r="BB1396" s="153"/>
      <c r="BC1396" s="153"/>
      <c r="BD1396" s="153"/>
      <c r="BE1396" s="153"/>
      <c r="BF1396" s="153"/>
      <c r="BG1396" s="153"/>
      <c r="BH1396" s="153"/>
      <c r="BI1396" s="153"/>
      <c r="BJ1396" s="153"/>
      <c r="BK1396" s="153"/>
      <c r="BL1396" s="153"/>
      <c r="BM1396" s="154"/>
      <c r="BN1396" s="154"/>
      <c r="BO1396" s="154"/>
      <c r="BP1396" s="154"/>
      <c r="BQ1396" s="154"/>
      <c r="BR1396" s="154"/>
      <c r="BS1396" s="154"/>
      <c r="BT1396" s="154"/>
      <c r="BU1396" s="154"/>
      <c r="BV1396" s="154"/>
    </row>
    <row r="1397" spans="9:74" s="168" customFormat="1">
      <c r="I1397" s="196"/>
      <c r="J1397" s="201"/>
      <c r="L1397" s="170"/>
      <c r="M1397" s="171"/>
      <c r="N1397" s="171"/>
      <c r="O1397" s="171"/>
      <c r="P1397" s="172"/>
      <c r="Q1397" s="172"/>
      <c r="R1397" s="174"/>
      <c r="S1397" s="173"/>
      <c r="T1397" s="173"/>
      <c r="U1397" s="174"/>
      <c r="V1397" s="171"/>
      <c r="W1397" s="174"/>
      <c r="X1397" s="201"/>
      <c r="Y1397" s="153"/>
      <c r="Z1397" s="153"/>
      <c r="AA1397" s="153"/>
      <c r="AB1397" s="153"/>
      <c r="AC1397" s="153"/>
      <c r="AD1397" s="153"/>
      <c r="AE1397" s="153"/>
      <c r="AF1397" s="153"/>
      <c r="AG1397" s="153"/>
      <c r="AH1397" s="153"/>
      <c r="AI1397" s="153"/>
      <c r="AJ1397" s="153"/>
      <c r="AK1397" s="153"/>
      <c r="AL1397" s="153"/>
      <c r="AM1397" s="153"/>
      <c r="AN1397" s="153"/>
      <c r="AO1397" s="153"/>
      <c r="AP1397" s="153"/>
      <c r="AQ1397" s="153"/>
      <c r="AR1397" s="153"/>
      <c r="AS1397" s="153"/>
      <c r="AT1397" s="153"/>
      <c r="AU1397" s="153"/>
      <c r="AV1397" s="153"/>
      <c r="AW1397" s="153"/>
      <c r="AX1397" s="153"/>
      <c r="AY1397" s="153"/>
      <c r="AZ1397" s="153"/>
      <c r="BA1397" s="153"/>
      <c r="BB1397" s="153"/>
      <c r="BC1397" s="153"/>
      <c r="BD1397" s="153"/>
      <c r="BE1397" s="153"/>
      <c r="BF1397" s="153"/>
      <c r="BG1397" s="153"/>
      <c r="BH1397" s="153"/>
      <c r="BI1397" s="153"/>
      <c r="BJ1397" s="153"/>
      <c r="BK1397" s="153"/>
      <c r="BL1397" s="153"/>
      <c r="BM1397" s="154"/>
      <c r="BN1397" s="154"/>
      <c r="BO1397" s="154"/>
      <c r="BP1397" s="154"/>
      <c r="BQ1397" s="154"/>
      <c r="BR1397" s="154"/>
      <c r="BS1397" s="154"/>
      <c r="BT1397" s="154"/>
      <c r="BU1397" s="154"/>
      <c r="BV1397" s="154"/>
    </row>
    <row r="1398" spans="9:74" s="168" customFormat="1">
      <c r="I1398" s="196"/>
      <c r="J1398" s="201"/>
      <c r="L1398" s="170"/>
      <c r="M1398" s="171"/>
      <c r="N1398" s="171"/>
      <c r="O1398" s="171"/>
      <c r="P1398" s="172"/>
      <c r="Q1398" s="172"/>
      <c r="R1398" s="174"/>
      <c r="S1398" s="173"/>
      <c r="T1398" s="173"/>
      <c r="U1398" s="174"/>
      <c r="V1398" s="171"/>
      <c r="W1398" s="174"/>
      <c r="X1398" s="201"/>
      <c r="Y1398" s="153"/>
      <c r="Z1398" s="153"/>
      <c r="AA1398" s="153"/>
      <c r="AB1398" s="153"/>
      <c r="AC1398" s="153"/>
      <c r="AD1398" s="153"/>
      <c r="AE1398" s="153"/>
      <c r="AF1398" s="153"/>
      <c r="AG1398" s="153"/>
      <c r="AH1398" s="153"/>
      <c r="AI1398" s="153"/>
      <c r="AJ1398" s="153"/>
      <c r="AK1398" s="153"/>
      <c r="AL1398" s="153"/>
      <c r="AM1398" s="153"/>
      <c r="AN1398" s="153"/>
      <c r="AO1398" s="153"/>
      <c r="AP1398" s="153"/>
      <c r="AQ1398" s="153"/>
      <c r="AR1398" s="153"/>
      <c r="AS1398" s="153"/>
      <c r="AT1398" s="153"/>
      <c r="AU1398" s="153"/>
      <c r="AV1398" s="153"/>
      <c r="AW1398" s="153"/>
      <c r="AX1398" s="153"/>
      <c r="AY1398" s="153"/>
      <c r="AZ1398" s="153"/>
      <c r="BA1398" s="153"/>
      <c r="BB1398" s="153"/>
      <c r="BC1398" s="153"/>
      <c r="BD1398" s="153"/>
      <c r="BE1398" s="153"/>
      <c r="BF1398" s="153"/>
      <c r="BG1398" s="153"/>
      <c r="BH1398" s="153"/>
      <c r="BI1398" s="153"/>
      <c r="BJ1398" s="153"/>
      <c r="BK1398" s="153"/>
      <c r="BL1398" s="153"/>
      <c r="BM1398" s="154"/>
      <c r="BN1398" s="154"/>
      <c r="BO1398" s="154"/>
      <c r="BP1398" s="154"/>
      <c r="BQ1398" s="154"/>
      <c r="BR1398" s="154"/>
      <c r="BS1398" s="154"/>
      <c r="BT1398" s="154"/>
      <c r="BU1398" s="154"/>
      <c r="BV1398" s="154"/>
    </row>
    <row r="1399" spans="9:74" s="168" customFormat="1">
      <c r="I1399" s="196"/>
      <c r="J1399" s="201"/>
      <c r="L1399" s="170"/>
      <c r="M1399" s="171"/>
      <c r="N1399" s="171"/>
      <c r="O1399" s="171"/>
      <c r="P1399" s="172"/>
      <c r="Q1399" s="172"/>
      <c r="R1399" s="174"/>
      <c r="S1399" s="173"/>
      <c r="T1399" s="173"/>
      <c r="U1399" s="174"/>
      <c r="V1399" s="171"/>
      <c r="W1399" s="174"/>
      <c r="X1399" s="201"/>
      <c r="Y1399" s="153"/>
      <c r="Z1399" s="153"/>
      <c r="AA1399" s="153"/>
      <c r="AB1399" s="153"/>
      <c r="AC1399" s="153"/>
      <c r="AD1399" s="153"/>
      <c r="AE1399" s="153"/>
      <c r="AF1399" s="153"/>
      <c r="AG1399" s="153"/>
      <c r="AH1399" s="153"/>
      <c r="AI1399" s="153"/>
      <c r="AJ1399" s="153"/>
      <c r="AK1399" s="153"/>
      <c r="AL1399" s="153"/>
      <c r="AM1399" s="153"/>
      <c r="AN1399" s="153"/>
      <c r="AO1399" s="153"/>
      <c r="AP1399" s="153"/>
      <c r="AQ1399" s="153"/>
      <c r="AR1399" s="153"/>
      <c r="AS1399" s="153"/>
      <c r="AT1399" s="153"/>
      <c r="AU1399" s="153"/>
      <c r="AV1399" s="153"/>
      <c r="AW1399" s="153"/>
      <c r="AX1399" s="153"/>
      <c r="AY1399" s="153"/>
      <c r="AZ1399" s="153"/>
      <c r="BA1399" s="153"/>
      <c r="BB1399" s="153"/>
      <c r="BC1399" s="153"/>
      <c r="BD1399" s="153"/>
      <c r="BE1399" s="153"/>
      <c r="BF1399" s="153"/>
      <c r="BG1399" s="153"/>
      <c r="BH1399" s="153"/>
      <c r="BI1399" s="153"/>
      <c r="BJ1399" s="153"/>
      <c r="BK1399" s="153"/>
      <c r="BL1399" s="153"/>
      <c r="BM1399" s="154"/>
      <c r="BN1399" s="154"/>
      <c r="BO1399" s="154"/>
      <c r="BP1399" s="154"/>
      <c r="BQ1399" s="154"/>
      <c r="BR1399" s="154"/>
      <c r="BS1399" s="154"/>
      <c r="BT1399" s="154"/>
      <c r="BU1399" s="154"/>
      <c r="BV1399" s="154"/>
    </row>
    <row r="1400" spans="9:74" s="168" customFormat="1">
      <c r="I1400" s="196"/>
      <c r="J1400" s="201"/>
      <c r="L1400" s="170"/>
      <c r="M1400" s="171"/>
      <c r="N1400" s="171"/>
      <c r="O1400" s="171"/>
      <c r="P1400" s="172"/>
      <c r="Q1400" s="172"/>
      <c r="R1400" s="174"/>
      <c r="S1400" s="173"/>
      <c r="T1400" s="173"/>
      <c r="U1400" s="174"/>
      <c r="V1400" s="171"/>
      <c r="W1400" s="174"/>
      <c r="X1400" s="201"/>
      <c r="Y1400" s="153"/>
      <c r="Z1400" s="153"/>
      <c r="AA1400" s="153"/>
      <c r="AB1400" s="153"/>
      <c r="AC1400" s="153"/>
      <c r="AD1400" s="153"/>
      <c r="AE1400" s="153"/>
      <c r="AF1400" s="153"/>
      <c r="AG1400" s="153"/>
      <c r="AH1400" s="153"/>
      <c r="AI1400" s="153"/>
      <c r="AJ1400" s="153"/>
      <c r="AK1400" s="153"/>
      <c r="AL1400" s="153"/>
      <c r="AM1400" s="153"/>
      <c r="AN1400" s="153"/>
      <c r="AO1400" s="153"/>
      <c r="AP1400" s="153"/>
      <c r="AQ1400" s="153"/>
      <c r="AR1400" s="153"/>
      <c r="AS1400" s="153"/>
      <c r="AT1400" s="153"/>
      <c r="AU1400" s="153"/>
      <c r="AV1400" s="153"/>
      <c r="AW1400" s="153"/>
      <c r="AX1400" s="153"/>
      <c r="AY1400" s="153"/>
      <c r="AZ1400" s="153"/>
      <c r="BA1400" s="153"/>
      <c r="BB1400" s="153"/>
      <c r="BC1400" s="153"/>
      <c r="BD1400" s="153"/>
      <c r="BE1400" s="153"/>
      <c r="BF1400" s="153"/>
      <c r="BG1400" s="153"/>
      <c r="BH1400" s="153"/>
      <c r="BI1400" s="153"/>
      <c r="BJ1400" s="153"/>
      <c r="BK1400" s="153"/>
      <c r="BL1400" s="153"/>
      <c r="BM1400" s="154"/>
      <c r="BN1400" s="154"/>
      <c r="BO1400" s="154"/>
      <c r="BP1400" s="154"/>
      <c r="BQ1400" s="154"/>
      <c r="BR1400" s="154"/>
      <c r="BS1400" s="154"/>
      <c r="BT1400" s="154"/>
      <c r="BU1400" s="154"/>
      <c r="BV1400" s="154"/>
    </row>
    <row r="1401" spans="9:74" s="168" customFormat="1">
      <c r="I1401" s="196"/>
      <c r="J1401" s="201"/>
      <c r="L1401" s="170"/>
      <c r="M1401" s="171"/>
      <c r="N1401" s="171"/>
      <c r="O1401" s="171"/>
      <c r="P1401" s="172"/>
      <c r="Q1401" s="172"/>
      <c r="R1401" s="174"/>
      <c r="S1401" s="173"/>
      <c r="T1401" s="173"/>
      <c r="U1401" s="174"/>
      <c r="V1401" s="171"/>
      <c r="W1401" s="174"/>
      <c r="X1401" s="201"/>
      <c r="Y1401" s="153"/>
      <c r="Z1401" s="153"/>
      <c r="AA1401" s="153"/>
      <c r="AB1401" s="153"/>
      <c r="AC1401" s="153"/>
      <c r="AD1401" s="153"/>
      <c r="AE1401" s="153"/>
      <c r="AF1401" s="153"/>
      <c r="AG1401" s="153"/>
      <c r="AH1401" s="153"/>
      <c r="AI1401" s="153"/>
      <c r="AJ1401" s="153"/>
      <c r="AK1401" s="153"/>
      <c r="AL1401" s="153"/>
      <c r="AM1401" s="153"/>
      <c r="AN1401" s="153"/>
      <c r="AO1401" s="153"/>
      <c r="AP1401" s="153"/>
      <c r="AQ1401" s="153"/>
      <c r="AR1401" s="153"/>
      <c r="AS1401" s="153"/>
      <c r="AT1401" s="153"/>
      <c r="AU1401" s="153"/>
      <c r="AV1401" s="153"/>
      <c r="AW1401" s="153"/>
      <c r="AX1401" s="153"/>
      <c r="AY1401" s="153"/>
      <c r="AZ1401" s="153"/>
      <c r="BA1401" s="153"/>
      <c r="BB1401" s="153"/>
      <c r="BC1401" s="153"/>
      <c r="BD1401" s="153"/>
      <c r="BE1401" s="153"/>
      <c r="BF1401" s="153"/>
      <c r="BG1401" s="153"/>
      <c r="BH1401" s="153"/>
      <c r="BI1401" s="153"/>
      <c r="BJ1401" s="153"/>
      <c r="BK1401" s="153"/>
      <c r="BL1401" s="153"/>
      <c r="BM1401" s="154"/>
      <c r="BN1401" s="154"/>
      <c r="BO1401" s="154"/>
      <c r="BP1401" s="154"/>
      <c r="BQ1401" s="154"/>
      <c r="BR1401" s="154"/>
      <c r="BS1401" s="154"/>
      <c r="BT1401" s="154"/>
      <c r="BU1401" s="154"/>
      <c r="BV1401" s="154"/>
    </row>
    <row r="1402" spans="9:74" s="168" customFormat="1">
      <c r="I1402" s="196"/>
      <c r="J1402" s="201"/>
      <c r="L1402" s="170"/>
      <c r="M1402" s="171"/>
      <c r="N1402" s="171"/>
      <c r="O1402" s="171"/>
      <c r="P1402" s="172"/>
      <c r="Q1402" s="172"/>
      <c r="R1402" s="174"/>
      <c r="S1402" s="173"/>
      <c r="T1402" s="173"/>
      <c r="U1402" s="174"/>
      <c r="V1402" s="171"/>
      <c r="W1402" s="174"/>
      <c r="X1402" s="201"/>
      <c r="Y1402" s="153"/>
      <c r="Z1402" s="153"/>
      <c r="AA1402" s="153"/>
      <c r="AB1402" s="153"/>
      <c r="AC1402" s="153"/>
      <c r="AD1402" s="153"/>
      <c r="AE1402" s="153"/>
      <c r="AF1402" s="153"/>
      <c r="AG1402" s="153"/>
      <c r="AH1402" s="153"/>
      <c r="AI1402" s="153"/>
      <c r="AJ1402" s="153"/>
      <c r="AK1402" s="153"/>
      <c r="AL1402" s="153"/>
      <c r="AM1402" s="153"/>
      <c r="AN1402" s="153"/>
      <c r="AO1402" s="153"/>
      <c r="AP1402" s="153"/>
      <c r="AQ1402" s="153"/>
      <c r="AR1402" s="153"/>
      <c r="AS1402" s="153"/>
      <c r="AT1402" s="153"/>
      <c r="AU1402" s="153"/>
      <c r="AV1402" s="153"/>
      <c r="AW1402" s="153"/>
      <c r="AX1402" s="153"/>
      <c r="AY1402" s="153"/>
      <c r="AZ1402" s="153"/>
      <c r="BA1402" s="153"/>
      <c r="BB1402" s="153"/>
      <c r="BC1402" s="153"/>
      <c r="BD1402" s="153"/>
      <c r="BE1402" s="153"/>
      <c r="BF1402" s="153"/>
      <c r="BG1402" s="153"/>
      <c r="BH1402" s="153"/>
      <c r="BI1402" s="153"/>
      <c r="BJ1402" s="153"/>
      <c r="BK1402" s="153"/>
      <c r="BL1402" s="153"/>
      <c r="BM1402" s="154"/>
      <c r="BN1402" s="154"/>
      <c r="BO1402" s="154"/>
      <c r="BP1402" s="154"/>
      <c r="BQ1402" s="154"/>
      <c r="BR1402" s="154"/>
      <c r="BS1402" s="154"/>
      <c r="BT1402" s="154"/>
      <c r="BU1402" s="154"/>
      <c r="BV1402" s="154"/>
    </row>
    <row r="1403" spans="9:74" s="168" customFormat="1">
      <c r="I1403" s="196"/>
      <c r="J1403" s="201"/>
      <c r="L1403" s="170"/>
      <c r="M1403" s="171"/>
      <c r="N1403" s="171"/>
      <c r="O1403" s="171"/>
      <c r="P1403" s="172"/>
      <c r="Q1403" s="172"/>
      <c r="R1403" s="174"/>
      <c r="S1403" s="173"/>
      <c r="T1403" s="173"/>
      <c r="U1403" s="174"/>
      <c r="V1403" s="171"/>
      <c r="W1403" s="174"/>
      <c r="X1403" s="201"/>
      <c r="Y1403" s="153"/>
      <c r="Z1403" s="153"/>
      <c r="AA1403" s="153"/>
      <c r="AB1403" s="153"/>
      <c r="AC1403" s="153"/>
      <c r="AD1403" s="153"/>
      <c r="AE1403" s="153"/>
      <c r="AF1403" s="153"/>
      <c r="AG1403" s="153"/>
      <c r="AH1403" s="153"/>
      <c r="AI1403" s="153"/>
      <c r="AJ1403" s="153"/>
      <c r="AK1403" s="153"/>
      <c r="AL1403" s="153"/>
      <c r="AM1403" s="153"/>
      <c r="AN1403" s="153"/>
      <c r="AO1403" s="153"/>
      <c r="AP1403" s="153"/>
      <c r="AQ1403" s="153"/>
      <c r="AR1403" s="153"/>
      <c r="AS1403" s="153"/>
      <c r="AT1403" s="153"/>
      <c r="AU1403" s="153"/>
      <c r="AV1403" s="153"/>
      <c r="AW1403" s="153"/>
      <c r="AX1403" s="153"/>
      <c r="AY1403" s="153"/>
      <c r="AZ1403" s="153"/>
      <c r="BA1403" s="153"/>
      <c r="BB1403" s="153"/>
      <c r="BC1403" s="153"/>
      <c r="BD1403" s="153"/>
      <c r="BE1403" s="153"/>
      <c r="BF1403" s="153"/>
      <c r="BG1403" s="153"/>
      <c r="BH1403" s="153"/>
      <c r="BI1403" s="153"/>
      <c r="BJ1403" s="153"/>
      <c r="BK1403" s="153"/>
      <c r="BL1403" s="153"/>
      <c r="BM1403" s="154"/>
      <c r="BN1403" s="154"/>
      <c r="BO1403" s="154"/>
      <c r="BP1403" s="154"/>
      <c r="BQ1403" s="154"/>
      <c r="BR1403" s="154"/>
      <c r="BS1403" s="154"/>
      <c r="BT1403" s="154"/>
      <c r="BU1403" s="154"/>
      <c r="BV1403" s="154"/>
    </row>
    <row r="1404" spans="9:74" s="168" customFormat="1">
      <c r="I1404" s="196"/>
      <c r="J1404" s="201"/>
      <c r="L1404" s="170"/>
      <c r="M1404" s="171"/>
      <c r="N1404" s="171"/>
      <c r="O1404" s="171"/>
      <c r="P1404" s="172"/>
      <c r="Q1404" s="172"/>
      <c r="R1404" s="174"/>
      <c r="S1404" s="173"/>
      <c r="T1404" s="173"/>
      <c r="U1404" s="174"/>
      <c r="V1404" s="171"/>
      <c r="W1404" s="174"/>
      <c r="X1404" s="201"/>
      <c r="Y1404" s="153"/>
      <c r="Z1404" s="153"/>
      <c r="AA1404" s="153"/>
      <c r="AB1404" s="153"/>
      <c r="AC1404" s="153"/>
      <c r="AD1404" s="153"/>
      <c r="AE1404" s="153"/>
      <c r="AF1404" s="153"/>
      <c r="AG1404" s="153"/>
      <c r="AH1404" s="153"/>
      <c r="AI1404" s="153"/>
      <c r="AJ1404" s="153"/>
      <c r="AK1404" s="153"/>
      <c r="AL1404" s="153"/>
      <c r="AM1404" s="153"/>
      <c r="AN1404" s="153"/>
      <c r="AO1404" s="153"/>
      <c r="AP1404" s="153"/>
      <c r="AQ1404" s="153"/>
      <c r="AR1404" s="153"/>
      <c r="AS1404" s="153"/>
      <c r="AT1404" s="153"/>
      <c r="AU1404" s="153"/>
      <c r="AV1404" s="153"/>
      <c r="AW1404" s="153"/>
      <c r="AX1404" s="153"/>
      <c r="AY1404" s="153"/>
      <c r="AZ1404" s="153"/>
      <c r="BA1404" s="153"/>
      <c r="BB1404" s="153"/>
      <c r="BC1404" s="153"/>
      <c r="BD1404" s="153"/>
      <c r="BE1404" s="153"/>
      <c r="BF1404" s="153"/>
      <c r="BG1404" s="153"/>
      <c r="BH1404" s="153"/>
      <c r="BI1404" s="153"/>
      <c r="BJ1404" s="153"/>
      <c r="BK1404" s="153"/>
      <c r="BL1404" s="153"/>
      <c r="BM1404" s="154"/>
      <c r="BN1404" s="154"/>
      <c r="BO1404" s="154"/>
      <c r="BP1404" s="154"/>
      <c r="BQ1404" s="154"/>
      <c r="BR1404" s="154"/>
      <c r="BS1404" s="154"/>
      <c r="BT1404" s="154"/>
      <c r="BU1404" s="154"/>
      <c r="BV1404" s="154"/>
    </row>
    <row r="1405" spans="9:74" s="168" customFormat="1">
      <c r="I1405" s="196"/>
      <c r="J1405" s="201"/>
      <c r="L1405" s="170"/>
      <c r="M1405" s="171"/>
      <c r="N1405" s="171"/>
      <c r="O1405" s="171"/>
      <c r="P1405" s="172"/>
      <c r="Q1405" s="172"/>
      <c r="R1405" s="174"/>
      <c r="S1405" s="173"/>
      <c r="T1405" s="173"/>
      <c r="U1405" s="174"/>
      <c r="V1405" s="171"/>
      <c r="W1405" s="174"/>
      <c r="X1405" s="201"/>
      <c r="Y1405" s="153"/>
      <c r="Z1405" s="153"/>
      <c r="AA1405" s="153"/>
      <c r="AB1405" s="153"/>
      <c r="AC1405" s="153"/>
      <c r="AD1405" s="153"/>
      <c r="AE1405" s="153"/>
      <c r="AF1405" s="153"/>
      <c r="AG1405" s="153"/>
      <c r="AH1405" s="153"/>
      <c r="AI1405" s="153"/>
      <c r="AJ1405" s="153"/>
      <c r="AK1405" s="153"/>
      <c r="AL1405" s="153"/>
      <c r="AM1405" s="153"/>
      <c r="AN1405" s="153"/>
      <c r="AO1405" s="153"/>
      <c r="AP1405" s="153"/>
      <c r="AQ1405" s="153"/>
      <c r="AR1405" s="153"/>
      <c r="AS1405" s="153"/>
      <c r="AT1405" s="153"/>
      <c r="AU1405" s="153"/>
      <c r="AV1405" s="153"/>
      <c r="AW1405" s="153"/>
      <c r="AX1405" s="153"/>
      <c r="AY1405" s="153"/>
      <c r="AZ1405" s="153"/>
      <c r="BA1405" s="153"/>
      <c r="BB1405" s="153"/>
      <c r="BC1405" s="153"/>
      <c r="BD1405" s="153"/>
      <c r="BE1405" s="153"/>
      <c r="BF1405" s="153"/>
      <c r="BG1405" s="153"/>
      <c r="BH1405" s="153"/>
      <c r="BI1405" s="153"/>
      <c r="BJ1405" s="153"/>
      <c r="BK1405" s="153"/>
      <c r="BL1405" s="153"/>
      <c r="BM1405" s="154"/>
      <c r="BN1405" s="154"/>
      <c r="BO1405" s="154"/>
      <c r="BP1405" s="154"/>
      <c r="BQ1405" s="154"/>
      <c r="BR1405" s="154"/>
      <c r="BS1405" s="154"/>
      <c r="BT1405" s="154"/>
      <c r="BU1405" s="154"/>
      <c r="BV1405" s="154"/>
    </row>
    <row r="1406" spans="9:74" s="168" customFormat="1">
      <c r="I1406" s="196"/>
      <c r="J1406" s="201"/>
      <c r="L1406" s="170"/>
      <c r="M1406" s="171"/>
      <c r="N1406" s="171"/>
      <c r="O1406" s="171"/>
      <c r="P1406" s="172"/>
      <c r="Q1406" s="172"/>
      <c r="R1406" s="174"/>
      <c r="S1406" s="173"/>
      <c r="T1406" s="173"/>
      <c r="U1406" s="174"/>
      <c r="V1406" s="171"/>
      <c r="W1406" s="174"/>
      <c r="X1406" s="201"/>
      <c r="Y1406" s="153"/>
      <c r="Z1406" s="153"/>
      <c r="AA1406" s="153"/>
      <c r="AB1406" s="153"/>
      <c r="AC1406" s="153"/>
      <c r="AD1406" s="153"/>
      <c r="AE1406" s="153"/>
      <c r="AF1406" s="153"/>
      <c r="AG1406" s="153"/>
      <c r="AH1406" s="153"/>
      <c r="AI1406" s="153"/>
      <c r="AJ1406" s="153"/>
      <c r="AK1406" s="153"/>
      <c r="AL1406" s="153"/>
      <c r="AM1406" s="153"/>
      <c r="AN1406" s="153"/>
      <c r="AO1406" s="153"/>
      <c r="AP1406" s="153"/>
      <c r="AQ1406" s="153"/>
      <c r="AR1406" s="153"/>
      <c r="AS1406" s="153"/>
      <c r="AT1406" s="153"/>
      <c r="AU1406" s="153"/>
      <c r="AV1406" s="153"/>
      <c r="AW1406" s="153"/>
      <c r="AX1406" s="153"/>
      <c r="AY1406" s="153"/>
      <c r="AZ1406" s="153"/>
      <c r="BA1406" s="153"/>
      <c r="BB1406" s="153"/>
      <c r="BC1406" s="153"/>
      <c r="BD1406" s="153"/>
      <c r="BE1406" s="153"/>
      <c r="BF1406" s="153"/>
      <c r="BG1406" s="153"/>
      <c r="BH1406" s="153"/>
      <c r="BI1406" s="153"/>
      <c r="BJ1406" s="153"/>
      <c r="BK1406" s="153"/>
      <c r="BL1406" s="153"/>
      <c r="BM1406" s="154"/>
      <c r="BN1406" s="154"/>
      <c r="BO1406" s="154"/>
      <c r="BP1406" s="154"/>
      <c r="BQ1406" s="154"/>
      <c r="BR1406" s="154"/>
      <c r="BS1406" s="154"/>
      <c r="BT1406" s="154"/>
      <c r="BU1406" s="154"/>
      <c r="BV1406" s="154"/>
    </row>
  </sheetData>
  <sheetProtection algorithmName="SHA-256" hashValue="00/8HurHFKcEWucuOL4nYgNbHkAyHKW6F26zLrqVGOk=" saltValue="bYQzJ4MkWLGUOoYng83pHw==" spinCount="100000" sheet="1" objects="1" scenarios="1"/>
  <autoFilter ref="A3:J592" xr:uid="{AAB875CD-3375-4E3E-9B2D-7CC3997BB13E}"/>
  <conditionalFormatting sqref="P2:U2">
    <cfRule type="dataBar" priority="2">
      <dataBar>
        <cfvo type="min"/>
        <cfvo type="max"/>
        <color rgb="FF638EC6"/>
      </dataBar>
      <extLst>
        <ext xmlns:x14="http://schemas.microsoft.com/office/spreadsheetml/2009/9/main" uri="{B025F937-C7B1-47D3-B67F-A62EFF666E3E}">
          <x14:id>{3D2B8BDA-DEFB-4737-BB82-306984732588}</x14:id>
        </ext>
      </extLst>
    </cfRule>
  </conditionalFormatting>
  <conditionalFormatting sqref="P4:U23">
    <cfRule type="dataBar" priority="1">
      <dataBar showValue="0">
        <cfvo type="min"/>
        <cfvo type="max"/>
        <color rgb="FF638EC6"/>
      </dataBar>
      <extLst>
        <ext xmlns:x14="http://schemas.microsoft.com/office/spreadsheetml/2009/9/main" uri="{B025F937-C7B1-47D3-B67F-A62EFF666E3E}">
          <x14:id>{F217769D-1AAB-4C54-8F4E-3BB0CECF34B3}</x14:id>
        </ext>
      </extLst>
    </cfRule>
    <cfRule type="dataBar" priority="3">
      <dataBar>
        <cfvo type="min"/>
        <cfvo type="max"/>
        <color rgb="FF638EC6"/>
      </dataBar>
      <extLst>
        <ext xmlns:x14="http://schemas.microsoft.com/office/spreadsheetml/2009/9/main" uri="{B025F937-C7B1-47D3-B67F-A62EFF666E3E}">
          <x14:id>{82E0CCB9-1CB9-4E11-AACE-5E124D1C3846}</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D2B8BDA-DEFB-4737-BB82-306984732588}">
            <x14:dataBar minLength="0" maxLength="100" border="1" negativeBarBorderColorSameAsPositive="0">
              <x14:cfvo type="autoMin"/>
              <x14:cfvo type="autoMax"/>
              <x14:borderColor rgb="FF638EC6"/>
              <x14:negativeFillColor rgb="FFFF0000"/>
              <x14:negativeBorderColor rgb="FFFF0000"/>
              <x14:axisColor rgb="FF000000"/>
            </x14:dataBar>
          </x14:cfRule>
          <xm:sqref>P2:U2</xm:sqref>
        </x14:conditionalFormatting>
        <x14:conditionalFormatting xmlns:xm="http://schemas.microsoft.com/office/excel/2006/main">
          <x14:cfRule type="dataBar" id="{F217769D-1AAB-4C54-8F4E-3BB0CECF34B3}">
            <x14:dataBar minLength="0" maxLength="100">
              <x14:cfvo type="autoMin"/>
              <x14:cfvo type="autoMax"/>
              <x14:negativeFillColor rgb="FFFF0000"/>
              <x14:axisColor rgb="FF000000"/>
            </x14:dataBar>
          </x14:cfRule>
          <x14:cfRule type="dataBar" id="{82E0CCB9-1CB9-4E11-AACE-5E124D1C3846}">
            <x14:dataBar minLength="0" maxLength="100" border="1" negativeBarBorderColorSameAsPositive="0">
              <x14:cfvo type="autoMin"/>
              <x14:cfvo type="autoMax"/>
              <x14:borderColor rgb="FF638EC6"/>
              <x14:negativeFillColor rgb="FFFF0000"/>
              <x14:negativeBorderColor rgb="FFFF0000"/>
              <x14:axisColor rgb="FF000000"/>
            </x14:dataBar>
          </x14:cfRule>
          <xm:sqref>P4:U23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39091-6374-40A8-A2CD-8E2A73D2B731}">
  <sheetPr codeName="Sheet4">
    <tabColor rgb="FFFF0000"/>
  </sheetPr>
  <dimension ref="A1:E591"/>
  <sheetViews>
    <sheetView workbookViewId="0">
      <pane xSplit="2" ySplit="1" topLeftCell="C2" activePane="bottomRight" state="frozen"/>
      <selection pane="topRight" activeCell="C1" sqref="C1"/>
      <selection pane="bottomLeft" activeCell="A2" sqref="A2"/>
      <selection pane="bottomRight" activeCell="F1" sqref="F1:F1048576"/>
    </sheetView>
  </sheetViews>
  <sheetFormatPr defaultColWidth="9.1796875" defaultRowHeight="14.5"/>
  <cols>
    <col min="1" max="1" width="12.453125" style="3" customWidth="1"/>
    <col min="2" max="2" width="44.26953125" style="3" customWidth="1"/>
    <col min="3" max="3" width="42" style="3" customWidth="1"/>
    <col min="4" max="4" width="42.453125" style="3" customWidth="1"/>
    <col min="5" max="5" width="9.1796875" style="3" customWidth="1"/>
    <col min="6" max="16384" width="9.1796875" style="3"/>
  </cols>
  <sheetData>
    <row r="1" spans="1:5">
      <c r="A1" s="1" t="s">
        <v>90</v>
      </c>
      <c r="B1" s="1" t="s">
        <v>91</v>
      </c>
      <c r="C1" s="2" t="s">
        <v>92</v>
      </c>
      <c r="D1" s="2" t="s">
        <v>93</v>
      </c>
      <c r="E1" s="1" t="s">
        <v>94</v>
      </c>
    </row>
    <row r="2" spans="1:5">
      <c r="A2" s="4">
        <v>2211</v>
      </c>
      <c r="B2" s="5" t="s">
        <v>201</v>
      </c>
      <c r="C2" s="5" t="s">
        <v>202</v>
      </c>
      <c r="D2" s="6" t="s">
        <v>203</v>
      </c>
      <c r="E2" s="30">
        <v>1</v>
      </c>
    </row>
    <row r="3" spans="1:5">
      <c r="A3" s="4">
        <v>551111</v>
      </c>
      <c r="B3" s="3" t="s">
        <v>2086</v>
      </c>
      <c r="C3" s="3" t="s">
        <v>2087</v>
      </c>
      <c r="D3" s="7" t="s">
        <v>2088</v>
      </c>
      <c r="E3" s="31">
        <v>4</v>
      </c>
    </row>
    <row r="4" spans="1:5">
      <c r="A4" s="4">
        <v>211111</v>
      </c>
      <c r="B4" s="3" t="s">
        <v>1028</v>
      </c>
      <c r="C4" s="3" t="s">
        <v>1029</v>
      </c>
      <c r="D4" s="7" t="s">
        <v>1030</v>
      </c>
      <c r="E4" s="31">
        <v>1</v>
      </c>
    </row>
    <row r="5" spans="1:5">
      <c r="A5" s="4">
        <v>224111</v>
      </c>
      <c r="B5" s="3" t="s">
        <v>1124</v>
      </c>
      <c r="C5" s="3" t="s">
        <v>1125</v>
      </c>
      <c r="D5" s="7" t="s">
        <v>1126</v>
      </c>
      <c r="E5" s="31">
        <v>1</v>
      </c>
    </row>
    <row r="6" spans="1:5">
      <c r="A6" s="4">
        <v>252211</v>
      </c>
      <c r="B6" s="3" t="s">
        <v>1372</v>
      </c>
      <c r="C6" s="3" t="s">
        <v>1373</v>
      </c>
      <c r="D6" s="7" t="s">
        <v>1374</v>
      </c>
      <c r="E6" s="31">
        <v>1</v>
      </c>
    </row>
    <row r="7" spans="1:5">
      <c r="A7" s="4">
        <v>542112</v>
      </c>
      <c r="B7" s="3" t="s">
        <v>2077</v>
      </c>
      <c r="C7" s="3" t="s">
        <v>2078</v>
      </c>
      <c r="D7" s="7" t="s">
        <v>2079</v>
      </c>
      <c r="E7" s="31">
        <v>4</v>
      </c>
    </row>
    <row r="8" spans="1:5">
      <c r="A8" s="4">
        <v>2251</v>
      </c>
      <c r="B8" s="5" t="s">
        <v>233</v>
      </c>
      <c r="C8" s="5" t="s">
        <v>234</v>
      </c>
      <c r="D8" s="6" t="s">
        <v>235</v>
      </c>
      <c r="E8" s="30">
        <v>1</v>
      </c>
    </row>
    <row r="9" spans="1:5">
      <c r="A9" s="4">
        <v>131113</v>
      </c>
      <c r="B9" s="3" t="s">
        <v>932</v>
      </c>
      <c r="C9" s="3" t="s">
        <v>933</v>
      </c>
      <c r="D9" s="7" t="s">
        <v>934</v>
      </c>
      <c r="E9" s="31">
        <v>1</v>
      </c>
    </row>
    <row r="10" spans="1:5">
      <c r="A10" s="4">
        <v>233911</v>
      </c>
      <c r="B10" s="3" t="s">
        <v>1254</v>
      </c>
      <c r="C10" s="3" t="s">
        <v>1255</v>
      </c>
      <c r="D10" s="7" t="s">
        <v>1256</v>
      </c>
      <c r="E10" s="31">
        <v>1</v>
      </c>
    </row>
    <row r="11" spans="1:5">
      <c r="A11" s="4">
        <v>4231</v>
      </c>
      <c r="B11" s="5" t="s">
        <v>563</v>
      </c>
      <c r="C11" s="5" t="s">
        <v>564</v>
      </c>
      <c r="D11" s="6" t="s">
        <v>565</v>
      </c>
      <c r="E11" s="30">
        <v>4</v>
      </c>
    </row>
    <row r="12" spans="1:5">
      <c r="A12" s="4">
        <v>721111</v>
      </c>
      <c r="B12" s="3" t="s">
        <v>2278</v>
      </c>
      <c r="C12" s="3" t="s">
        <v>2279</v>
      </c>
      <c r="D12" s="7" t="s">
        <v>2280</v>
      </c>
      <c r="E12" s="31">
        <v>4</v>
      </c>
    </row>
    <row r="13" spans="1:5">
      <c r="A13" s="4">
        <v>234111</v>
      </c>
      <c r="B13" s="3" t="s">
        <v>1267</v>
      </c>
      <c r="C13" s="3" t="s">
        <v>1268</v>
      </c>
      <c r="D13" s="7" t="s">
        <v>1269</v>
      </c>
      <c r="E13" s="31">
        <v>1</v>
      </c>
    </row>
    <row r="14" spans="1:5">
      <c r="A14" s="4">
        <v>234112</v>
      </c>
      <c r="B14" s="3" t="s">
        <v>1270</v>
      </c>
      <c r="C14" s="3" t="s">
        <v>1271</v>
      </c>
      <c r="D14" s="7" t="s">
        <v>1272</v>
      </c>
      <c r="E14" s="31">
        <v>1</v>
      </c>
    </row>
    <row r="15" spans="1:5">
      <c r="A15" s="4">
        <v>3111</v>
      </c>
      <c r="B15" s="5" t="s">
        <v>404</v>
      </c>
      <c r="C15" s="5" t="s">
        <v>405</v>
      </c>
      <c r="D15" s="6" t="s">
        <v>406</v>
      </c>
      <c r="E15" s="30">
        <v>2</v>
      </c>
    </row>
    <row r="16" spans="1:5">
      <c r="A16" s="4">
        <v>231112</v>
      </c>
      <c r="B16" s="3" t="s">
        <v>1176</v>
      </c>
      <c r="C16" s="3" t="s">
        <v>1177</v>
      </c>
      <c r="D16" s="7" t="s">
        <v>1178</v>
      </c>
      <c r="E16" s="31">
        <v>1</v>
      </c>
    </row>
    <row r="17" spans="1:5">
      <c r="A17" s="4">
        <v>2311</v>
      </c>
      <c r="B17" s="5" t="s">
        <v>245</v>
      </c>
      <c r="C17" s="5" t="s">
        <v>246</v>
      </c>
      <c r="D17" s="6" t="s">
        <v>247</v>
      </c>
      <c r="E17" s="30">
        <v>1</v>
      </c>
    </row>
    <row r="18" spans="1:5">
      <c r="A18" s="4">
        <v>334112</v>
      </c>
      <c r="B18" s="3" t="s">
        <v>1763</v>
      </c>
      <c r="C18" s="3" t="s">
        <v>1764</v>
      </c>
      <c r="D18" s="7" t="s">
        <v>1765</v>
      </c>
      <c r="E18" s="31">
        <v>3</v>
      </c>
    </row>
    <row r="19" spans="1:5">
      <c r="A19" s="4">
        <v>3421</v>
      </c>
      <c r="B19" s="5" t="s">
        <v>469</v>
      </c>
      <c r="C19" s="5" t="s">
        <v>470</v>
      </c>
      <c r="D19" s="6" t="s">
        <v>471</v>
      </c>
      <c r="E19" s="30">
        <v>3</v>
      </c>
    </row>
    <row r="20" spans="1:5">
      <c r="A20" s="4">
        <v>721911</v>
      </c>
      <c r="B20" s="3" t="s">
        <v>2294</v>
      </c>
      <c r="C20" s="3" t="s">
        <v>2295</v>
      </c>
      <c r="D20" s="7" t="s">
        <v>2296</v>
      </c>
      <c r="E20" s="31">
        <v>4</v>
      </c>
    </row>
    <row r="21" spans="1:5">
      <c r="A21" s="4">
        <v>323111</v>
      </c>
      <c r="B21" s="3" t="s">
        <v>1701</v>
      </c>
      <c r="C21" s="3" t="s">
        <v>1702</v>
      </c>
      <c r="D21" s="7" t="s">
        <v>1703</v>
      </c>
      <c r="E21" s="31">
        <v>3</v>
      </c>
    </row>
    <row r="22" spans="1:5">
      <c r="A22" s="4">
        <v>323112</v>
      </c>
      <c r="B22" s="3" t="s">
        <v>1704</v>
      </c>
      <c r="C22" s="3" t="s">
        <v>1705</v>
      </c>
      <c r="D22" s="7" t="s">
        <v>1706</v>
      </c>
      <c r="E22" s="31">
        <v>3</v>
      </c>
    </row>
    <row r="23" spans="1:5">
      <c r="A23" s="4">
        <v>323113</v>
      </c>
      <c r="B23" s="3" t="s">
        <v>1707</v>
      </c>
      <c r="C23" s="3" t="s">
        <v>1708</v>
      </c>
      <c r="D23" s="7" t="s">
        <v>1709</v>
      </c>
      <c r="E23" s="31">
        <v>3</v>
      </c>
    </row>
    <row r="24" spans="1:5">
      <c r="A24" s="4">
        <v>4111</v>
      </c>
      <c r="B24" s="5" t="s">
        <v>542</v>
      </c>
      <c r="C24" s="5" t="s">
        <v>543</v>
      </c>
      <c r="D24" s="6" t="s">
        <v>544</v>
      </c>
      <c r="E24" s="30">
        <v>2</v>
      </c>
    </row>
    <row r="25" spans="1:5">
      <c r="A25" s="4">
        <v>1491</v>
      </c>
      <c r="B25" s="5" t="s">
        <v>176</v>
      </c>
      <c r="C25" s="5" t="s">
        <v>177</v>
      </c>
      <c r="D25" s="6" t="s">
        <v>178</v>
      </c>
      <c r="E25" s="30">
        <v>2</v>
      </c>
    </row>
    <row r="26" spans="1:5">
      <c r="A26" s="4">
        <v>311211</v>
      </c>
      <c r="B26" s="3" t="s">
        <v>1569</v>
      </c>
      <c r="C26" s="3" t="s">
        <v>1570</v>
      </c>
      <c r="D26" s="7" t="s">
        <v>1571</v>
      </c>
      <c r="E26" s="31">
        <v>2</v>
      </c>
    </row>
    <row r="27" spans="1:5">
      <c r="A27" s="4">
        <v>2532</v>
      </c>
      <c r="B27" s="5" t="s">
        <v>349</v>
      </c>
      <c r="C27" s="5" t="s">
        <v>350</v>
      </c>
      <c r="D27" s="6" t="s">
        <v>351</v>
      </c>
      <c r="E27" s="30">
        <v>1</v>
      </c>
    </row>
    <row r="28" spans="1:5">
      <c r="A28" s="4">
        <v>1211</v>
      </c>
      <c r="B28" s="5" t="s">
        <v>104</v>
      </c>
      <c r="C28" s="5" t="s">
        <v>105</v>
      </c>
      <c r="D28" s="6" t="s">
        <v>106</v>
      </c>
      <c r="E28" s="30">
        <v>1</v>
      </c>
    </row>
    <row r="29" spans="1:5">
      <c r="A29" s="4">
        <v>8411</v>
      </c>
      <c r="B29" s="5" t="s">
        <v>855</v>
      </c>
      <c r="C29" s="5" t="s">
        <v>856</v>
      </c>
      <c r="D29" s="6" t="s">
        <v>857</v>
      </c>
      <c r="E29" s="30">
        <v>5</v>
      </c>
    </row>
    <row r="30" spans="1:5">
      <c r="A30" s="4">
        <v>362212</v>
      </c>
      <c r="B30" s="3" t="s">
        <v>1818</v>
      </c>
      <c r="C30" s="3" t="s">
        <v>1819</v>
      </c>
      <c r="D30" s="7" t="s">
        <v>1820</v>
      </c>
      <c r="E30" s="31">
        <v>3</v>
      </c>
    </row>
    <row r="31" spans="1:5">
      <c r="A31" s="4">
        <v>272414</v>
      </c>
      <c r="B31" s="3" t="s">
        <v>1558</v>
      </c>
      <c r="C31" s="3" t="s">
        <v>1559</v>
      </c>
      <c r="D31" s="7" t="s">
        <v>1560</v>
      </c>
      <c r="E31" s="31">
        <v>1</v>
      </c>
    </row>
    <row r="32" spans="1:5">
      <c r="A32" s="4">
        <v>232111</v>
      </c>
      <c r="B32" s="3" t="s">
        <v>1188</v>
      </c>
      <c r="C32" s="3" t="s">
        <v>1189</v>
      </c>
      <c r="D32" s="7" t="s">
        <v>1190</v>
      </c>
      <c r="E32" s="31">
        <v>1</v>
      </c>
    </row>
    <row r="33" spans="1:5">
      <c r="A33" s="4">
        <v>312111</v>
      </c>
      <c r="B33" s="3" t="s">
        <v>1606</v>
      </c>
      <c r="C33" s="3" t="s">
        <v>1607</v>
      </c>
      <c r="D33" s="7" t="s">
        <v>1608</v>
      </c>
      <c r="E33" s="31">
        <v>2</v>
      </c>
    </row>
    <row r="34" spans="1:5">
      <c r="A34" s="4">
        <v>224211</v>
      </c>
      <c r="B34" s="3" t="s">
        <v>1133</v>
      </c>
      <c r="C34" s="3" t="s">
        <v>1134</v>
      </c>
      <c r="D34" s="7" t="s">
        <v>1135</v>
      </c>
      <c r="E34" s="31">
        <v>1</v>
      </c>
    </row>
    <row r="35" spans="1:5">
      <c r="A35" s="4">
        <v>611111</v>
      </c>
      <c r="B35" s="3" t="s">
        <v>2169</v>
      </c>
      <c r="C35" s="3" t="s">
        <v>2170</v>
      </c>
      <c r="D35" s="7" t="s">
        <v>2171</v>
      </c>
      <c r="E35" s="31">
        <v>3</v>
      </c>
    </row>
    <row r="36" spans="1:5">
      <c r="A36" s="4">
        <v>252711</v>
      </c>
      <c r="B36" s="3" t="s">
        <v>1383</v>
      </c>
      <c r="C36" s="3" t="s">
        <v>1384</v>
      </c>
      <c r="D36" s="7" t="s">
        <v>1385</v>
      </c>
      <c r="E36" s="31">
        <v>1</v>
      </c>
    </row>
    <row r="37" spans="1:5">
      <c r="A37" s="4">
        <v>212211</v>
      </c>
      <c r="B37" s="3" t="s">
        <v>1057</v>
      </c>
      <c r="C37" s="3" t="s">
        <v>1058</v>
      </c>
      <c r="D37" s="7" t="s">
        <v>1059</v>
      </c>
      <c r="E37" s="31">
        <v>1</v>
      </c>
    </row>
    <row r="38" spans="1:5">
      <c r="A38" s="4">
        <v>899412</v>
      </c>
      <c r="B38" s="3" t="s">
        <v>2466</v>
      </c>
      <c r="C38" s="3" t="s">
        <v>2467</v>
      </c>
      <c r="D38" s="7" t="s">
        <v>2468</v>
      </c>
      <c r="E38" s="31">
        <v>4</v>
      </c>
    </row>
    <row r="39" spans="1:5">
      <c r="A39" s="4">
        <v>7311</v>
      </c>
      <c r="B39" s="5" t="s">
        <v>783</v>
      </c>
      <c r="C39" s="5" t="s">
        <v>784</v>
      </c>
      <c r="D39" s="6" t="s">
        <v>785</v>
      </c>
      <c r="E39" s="30">
        <v>4</v>
      </c>
    </row>
    <row r="40" spans="1:5">
      <c r="A40" s="4">
        <v>3211</v>
      </c>
      <c r="B40" s="5" t="s">
        <v>425</v>
      </c>
      <c r="C40" s="5" t="s">
        <v>426</v>
      </c>
      <c r="D40" s="6" t="s">
        <v>427</v>
      </c>
      <c r="E40" s="30">
        <v>3</v>
      </c>
    </row>
    <row r="41" spans="1:5">
      <c r="A41" s="4">
        <v>3511</v>
      </c>
      <c r="B41" s="5" t="s">
        <v>479</v>
      </c>
      <c r="C41" s="5" t="s">
        <v>480</v>
      </c>
      <c r="D41" s="6" t="s">
        <v>481</v>
      </c>
      <c r="E41" s="30">
        <v>3</v>
      </c>
    </row>
    <row r="42" spans="1:5">
      <c r="A42" s="4">
        <v>149914</v>
      </c>
      <c r="B42" s="3" t="s">
        <v>1023</v>
      </c>
      <c r="C42" s="3" t="s">
        <v>1024</v>
      </c>
      <c r="D42" s="7" t="s">
        <v>1025</v>
      </c>
      <c r="E42" s="31">
        <v>2</v>
      </c>
    </row>
    <row r="43" spans="1:5">
      <c r="A43" s="4">
        <v>5521</v>
      </c>
      <c r="B43" s="5" t="s">
        <v>652</v>
      </c>
      <c r="C43" s="5" t="s">
        <v>653</v>
      </c>
      <c r="D43" s="6" t="s">
        <v>654</v>
      </c>
      <c r="E43" s="30">
        <v>3</v>
      </c>
    </row>
    <row r="44" spans="1:5">
      <c r="A44" s="4">
        <v>431111</v>
      </c>
      <c r="B44" s="3" t="s">
        <v>1970</v>
      </c>
      <c r="C44" s="3" t="s">
        <v>1971</v>
      </c>
      <c r="D44" s="7" t="s">
        <v>1972</v>
      </c>
      <c r="E44" s="31">
        <v>4</v>
      </c>
    </row>
    <row r="45" spans="1:5">
      <c r="A45" s="4">
        <v>431112</v>
      </c>
      <c r="B45" s="3" t="s">
        <v>1973</v>
      </c>
      <c r="C45" s="3" t="s">
        <v>1974</v>
      </c>
      <c r="D45" s="7" t="s">
        <v>1975</v>
      </c>
      <c r="E45" s="31">
        <v>4</v>
      </c>
    </row>
    <row r="46" spans="1:5">
      <c r="A46" s="4">
        <v>2711</v>
      </c>
      <c r="B46" s="5" t="s">
        <v>383</v>
      </c>
      <c r="C46" s="5" t="s">
        <v>384</v>
      </c>
      <c r="D46" s="6" t="s">
        <v>385</v>
      </c>
      <c r="E46" s="30">
        <v>1</v>
      </c>
    </row>
    <row r="47" spans="1:5">
      <c r="A47" s="4">
        <v>4511</v>
      </c>
      <c r="B47" s="5" t="s">
        <v>595</v>
      </c>
      <c r="C47" s="5" t="s">
        <v>596</v>
      </c>
      <c r="D47" s="6" t="s">
        <v>597</v>
      </c>
      <c r="E47" s="30">
        <v>3</v>
      </c>
    </row>
    <row r="48" spans="1:5">
      <c r="A48" s="4">
        <v>5611</v>
      </c>
      <c r="B48" s="5" t="s">
        <v>659</v>
      </c>
      <c r="C48" s="5" t="s">
        <v>660</v>
      </c>
      <c r="D48" s="6" t="s">
        <v>661</v>
      </c>
      <c r="E48" s="30">
        <v>5</v>
      </c>
    </row>
    <row r="49" spans="1:5">
      <c r="A49" s="4">
        <v>899911</v>
      </c>
      <c r="B49" s="3" t="s">
        <v>2476</v>
      </c>
      <c r="C49" s="3" t="s">
        <v>2477</v>
      </c>
      <c r="D49" s="7" t="s">
        <v>2478</v>
      </c>
      <c r="E49" s="31">
        <v>5</v>
      </c>
    </row>
    <row r="50" spans="1:5">
      <c r="A50" s="4">
        <v>234513</v>
      </c>
      <c r="B50" s="3" t="s">
        <v>1298</v>
      </c>
      <c r="C50" s="3" t="s">
        <v>1299</v>
      </c>
      <c r="D50" s="7" t="s">
        <v>1300</v>
      </c>
      <c r="E50" s="31">
        <v>1</v>
      </c>
    </row>
    <row r="51" spans="1:5">
      <c r="A51" s="4">
        <v>234511</v>
      </c>
      <c r="B51" s="3" t="s">
        <v>1295</v>
      </c>
      <c r="C51" s="3" t="s">
        <v>1296</v>
      </c>
      <c r="D51" s="7" t="s">
        <v>1297</v>
      </c>
      <c r="E51" s="31">
        <v>1</v>
      </c>
    </row>
    <row r="52" spans="1:5">
      <c r="A52" s="4">
        <v>233913</v>
      </c>
      <c r="B52" s="3" t="s">
        <v>1258</v>
      </c>
      <c r="C52" s="3" t="s">
        <v>1259</v>
      </c>
      <c r="D52" s="7" t="s">
        <v>1260</v>
      </c>
      <c r="E52" s="31">
        <v>1</v>
      </c>
    </row>
    <row r="53" spans="1:5">
      <c r="A53" s="4">
        <v>234514</v>
      </c>
      <c r="B53" s="3" t="s">
        <v>1301</v>
      </c>
      <c r="C53" s="3" t="s">
        <v>1302</v>
      </c>
      <c r="D53" s="7" t="s">
        <v>1303</v>
      </c>
      <c r="E53" s="31">
        <v>1</v>
      </c>
    </row>
    <row r="54" spans="1:5">
      <c r="A54" s="4">
        <v>322111</v>
      </c>
      <c r="B54" s="3" t="s">
        <v>1681</v>
      </c>
      <c r="C54" s="3" t="s">
        <v>1682</v>
      </c>
      <c r="D54" s="7" t="s">
        <v>1683</v>
      </c>
      <c r="E54" s="31">
        <v>3</v>
      </c>
    </row>
    <row r="55" spans="1:5">
      <c r="A55" s="4">
        <v>3991</v>
      </c>
      <c r="B55" s="5" t="s">
        <v>529</v>
      </c>
      <c r="C55" s="5" t="s">
        <v>530</v>
      </c>
      <c r="D55" s="6" t="s">
        <v>531</v>
      </c>
      <c r="E55" s="30">
        <v>3</v>
      </c>
    </row>
    <row r="56" spans="1:5">
      <c r="A56" s="4">
        <v>212212</v>
      </c>
      <c r="B56" s="3" t="s">
        <v>1060</v>
      </c>
      <c r="C56" s="3" t="s">
        <v>1061</v>
      </c>
      <c r="D56" s="7" t="s">
        <v>1062</v>
      </c>
      <c r="E56" s="31">
        <v>1</v>
      </c>
    </row>
    <row r="57" spans="1:5">
      <c r="A57" s="4">
        <v>5512</v>
      </c>
      <c r="B57" s="5" t="s">
        <v>646</v>
      </c>
      <c r="C57" s="5" t="s">
        <v>647</v>
      </c>
      <c r="D57" s="6" t="s">
        <v>648</v>
      </c>
      <c r="E57" s="30">
        <v>3</v>
      </c>
    </row>
    <row r="58" spans="1:5">
      <c r="A58" s="4">
        <v>234515</v>
      </c>
      <c r="B58" s="3" t="s">
        <v>1304</v>
      </c>
      <c r="C58" s="3" t="s">
        <v>1305</v>
      </c>
      <c r="D58" s="7" t="s">
        <v>1306</v>
      </c>
      <c r="E58" s="31">
        <v>1</v>
      </c>
    </row>
    <row r="59" spans="1:5">
      <c r="A59" s="4">
        <v>331111</v>
      </c>
      <c r="B59" s="3" t="s">
        <v>1744</v>
      </c>
      <c r="C59" s="3" t="s">
        <v>1745</v>
      </c>
      <c r="D59" s="7" t="s">
        <v>1746</v>
      </c>
      <c r="E59" s="31">
        <v>3</v>
      </c>
    </row>
    <row r="60" spans="1:5">
      <c r="A60" s="4">
        <v>399511</v>
      </c>
      <c r="B60" s="3" t="s">
        <v>1878</v>
      </c>
      <c r="C60" s="3" t="s">
        <v>1879</v>
      </c>
      <c r="D60" s="7" t="s">
        <v>1880</v>
      </c>
      <c r="E60" s="31">
        <v>3</v>
      </c>
    </row>
    <row r="61" spans="1:5">
      <c r="A61" s="4">
        <v>8211</v>
      </c>
      <c r="B61" s="5" t="s">
        <v>815</v>
      </c>
      <c r="C61" s="5" t="s">
        <v>816</v>
      </c>
      <c r="D61" s="6" t="s">
        <v>817</v>
      </c>
      <c r="E61" s="30">
        <v>5</v>
      </c>
    </row>
    <row r="62" spans="1:5">
      <c r="A62" s="4">
        <v>312112</v>
      </c>
      <c r="B62" s="3" t="s">
        <v>1609</v>
      </c>
      <c r="C62" s="3" t="s">
        <v>1610</v>
      </c>
      <c r="D62" s="7" t="s">
        <v>1611</v>
      </c>
      <c r="E62" s="31">
        <v>2</v>
      </c>
    </row>
    <row r="63" spans="1:5">
      <c r="A63" s="4">
        <v>312113</v>
      </c>
      <c r="B63" s="3" t="s">
        <v>1612</v>
      </c>
      <c r="C63" s="3" t="s">
        <v>1613</v>
      </c>
      <c r="D63" s="7" t="s">
        <v>1614</v>
      </c>
      <c r="E63" s="31">
        <v>2</v>
      </c>
    </row>
    <row r="64" spans="1:5">
      <c r="A64" s="4">
        <v>821411</v>
      </c>
      <c r="B64" s="3" t="s">
        <v>2342</v>
      </c>
      <c r="C64" s="3" t="s">
        <v>2343</v>
      </c>
      <c r="D64" s="7" t="s">
        <v>2344</v>
      </c>
      <c r="E64" s="31">
        <v>4</v>
      </c>
    </row>
    <row r="65" spans="1:5">
      <c r="A65" s="4">
        <v>712912</v>
      </c>
      <c r="B65" s="3" t="s">
        <v>2262</v>
      </c>
      <c r="C65" s="3" t="s">
        <v>2263</v>
      </c>
      <c r="D65" s="7" t="s">
        <v>2264</v>
      </c>
      <c r="E65" s="31">
        <v>4</v>
      </c>
    </row>
    <row r="66" spans="1:5">
      <c r="A66" s="4">
        <v>7312</v>
      </c>
      <c r="B66" s="5" t="s">
        <v>786</v>
      </c>
      <c r="C66" s="5" t="s">
        <v>787</v>
      </c>
      <c r="D66" s="6" t="s">
        <v>788</v>
      </c>
      <c r="E66" s="30">
        <v>4</v>
      </c>
    </row>
    <row r="67" spans="1:5">
      <c r="A67" s="4">
        <v>342311</v>
      </c>
      <c r="B67" s="3" t="s">
        <v>1782</v>
      </c>
      <c r="C67" s="3" t="s">
        <v>1783</v>
      </c>
      <c r="D67" s="7" t="s">
        <v>1784</v>
      </c>
      <c r="E67" s="31">
        <v>3</v>
      </c>
    </row>
    <row r="68" spans="1:5">
      <c r="A68" s="4">
        <v>3512</v>
      </c>
      <c r="B68" s="5" t="s">
        <v>482</v>
      </c>
      <c r="C68" s="5" t="s">
        <v>483</v>
      </c>
      <c r="D68" s="6" t="s">
        <v>484</v>
      </c>
      <c r="E68" s="30">
        <v>3</v>
      </c>
    </row>
    <row r="69" spans="1:5">
      <c r="A69" s="4">
        <v>3941</v>
      </c>
      <c r="B69" s="5" t="s">
        <v>525</v>
      </c>
      <c r="C69" s="5" t="s">
        <v>526</v>
      </c>
      <c r="D69" s="6" t="s">
        <v>527</v>
      </c>
      <c r="E69" s="30">
        <v>3</v>
      </c>
    </row>
    <row r="70" spans="1:5">
      <c r="A70" s="4">
        <v>1411</v>
      </c>
      <c r="B70" s="5" t="s">
        <v>160</v>
      </c>
      <c r="C70" s="5" t="s">
        <v>161</v>
      </c>
      <c r="D70" s="6" t="s">
        <v>162</v>
      </c>
      <c r="E70" s="30">
        <v>2</v>
      </c>
    </row>
    <row r="71" spans="1:5">
      <c r="A71" s="4">
        <v>4312</v>
      </c>
      <c r="B71" s="5" t="s">
        <v>572</v>
      </c>
      <c r="C71" s="5" t="s">
        <v>573</v>
      </c>
      <c r="D71" s="6" t="s">
        <v>574</v>
      </c>
      <c r="E71" s="30">
        <v>5</v>
      </c>
    </row>
    <row r="72" spans="1:5">
      <c r="A72" s="4">
        <v>5411</v>
      </c>
      <c r="B72" s="5" t="s">
        <v>636</v>
      </c>
      <c r="C72" s="5" t="s">
        <v>637</v>
      </c>
      <c r="D72" s="6" t="s">
        <v>638</v>
      </c>
      <c r="E72" s="30">
        <v>4</v>
      </c>
    </row>
    <row r="73" spans="1:5">
      <c r="A73" s="4">
        <v>399512</v>
      </c>
      <c r="B73" s="3" t="s">
        <v>1881</v>
      </c>
      <c r="C73" s="3" t="s">
        <v>1882</v>
      </c>
      <c r="D73" s="7" t="s">
        <v>1883</v>
      </c>
      <c r="E73" s="31">
        <v>3</v>
      </c>
    </row>
    <row r="74" spans="1:5">
      <c r="A74" s="4">
        <v>393111</v>
      </c>
      <c r="B74" s="3" t="s">
        <v>1830</v>
      </c>
      <c r="C74" s="3" t="s">
        <v>1831</v>
      </c>
      <c r="D74" s="7" t="s">
        <v>1832</v>
      </c>
      <c r="E74" s="31">
        <v>3</v>
      </c>
    </row>
    <row r="75" spans="1:5">
      <c r="A75" s="4">
        <v>8111</v>
      </c>
      <c r="B75" s="5" t="s">
        <v>801</v>
      </c>
      <c r="C75" s="5" t="s">
        <v>802</v>
      </c>
      <c r="D75" s="6" t="s">
        <v>803</v>
      </c>
      <c r="E75" s="30">
        <v>5</v>
      </c>
    </row>
    <row r="76" spans="1:5">
      <c r="A76" s="4">
        <v>899912</v>
      </c>
      <c r="B76" s="3" t="s">
        <v>2479</v>
      </c>
      <c r="C76" s="3" t="s">
        <v>2480</v>
      </c>
      <c r="D76" s="7" t="s">
        <v>2481</v>
      </c>
      <c r="E76" s="31">
        <v>5</v>
      </c>
    </row>
    <row r="77" spans="1:5">
      <c r="A77" s="4">
        <v>1412</v>
      </c>
      <c r="B77" s="5" t="s">
        <v>163</v>
      </c>
      <c r="C77" s="5" t="s">
        <v>164</v>
      </c>
      <c r="D77" s="6" t="s">
        <v>165</v>
      </c>
      <c r="E77" s="30">
        <v>2</v>
      </c>
    </row>
    <row r="78" spans="1:5">
      <c r="A78" s="4">
        <v>311212</v>
      </c>
      <c r="B78" s="3" t="s">
        <v>1572</v>
      </c>
      <c r="C78" s="3" t="s">
        <v>1573</v>
      </c>
      <c r="D78" s="7" t="s">
        <v>1574</v>
      </c>
      <c r="E78" s="31">
        <v>2</v>
      </c>
    </row>
    <row r="79" spans="1:5">
      <c r="A79" s="4">
        <v>272111</v>
      </c>
      <c r="B79" s="3" t="s">
        <v>1520</v>
      </c>
      <c r="C79" s="3" t="s">
        <v>1521</v>
      </c>
      <c r="D79" s="7" t="s">
        <v>1522</v>
      </c>
      <c r="E79" s="31">
        <v>1</v>
      </c>
    </row>
    <row r="80" spans="1:5">
      <c r="A80" s="4">
        <v>8991</v>
      </c>
      <c r="B80" s="5" t="s">
        <v>885</v>
      </c>
      <c r="C80" s="5" t="s">
        <v>886</v>
      </c>
      <c r="D80" s="6" t="s">
        <v>887</v>
      </c>
      <c r="E80" s="30">
        <v>5</v>
      </c>
    </row>
    <row r="81" spans="1:5">
      <c r="A81" s="4">
        <v>331212</v>
      </c>
      <c r="B81" s="3" t="s">
        <v>1750</v>
      </c>
      <c r="C81" s="3" t="s">
        <v>1751</v>
      </c>
      <c r="D81" s="7" t="s">
        <v>1752</v>
      </c>
      <c r="E81" s="31">
        <v>3</v>
      </c>
    </row>
    <row r="82" spans="1:5">
      <c r="A82" s="4">
        <v>6311</v>
      </c>
      <c r="B82" s="5" t="s">
        <v>730</v>
      </c>
      <c r="C82" s="5" t="s">
        <v>731</v>
      </c>
      <c r="D82" s="6" t="s">
        <v>732</v>
      </c>
      <c r="E82" s="30">
        <v>5</v>
      </c>
    </row>
    <row r="83" spans="1:5">
      <c r="A83" s="4">
        <v>3513</v>
      </c>
      <c r="B83" s="5" t="s">
        <v>485</v>
      </c>
      <c r="C83" s="5" t="s">
        <v>486</v>
      </c>
      <c r="D83" s="6" t="s">
        <v>487</v>
      </c>
      <c r="E83" s="30">
        <v>2</v>
      </c>
    </row>
    <row r="84" spans="1:5">
      <c r="A84" s="4">
        <v>233111</v>
      </c>
      <c r="B84" s="3" t="s">
        <v>1218</v>
      </c>
      <c r="C84" s="3" t="s">
        <v>1219</v>
      </c>
      <c r="D84" s="7" t="s">
        <v>1220</v>
      </c>
      <c r="E84" s="31">
        <v>1</v>
      </c>
    </row>
    <row r="85" spans="1:5">
      <c r="A85" s="4">
        <v>399211</v>
      </c>
      <c r="B85" s="3" t="s">
        <v>1863</v>
      </c>
      <c r="C85" s="3" t="s">
        <v>1864</v>
      </c>
      <c r="D85" s="7" t="s">
        <v>1865</v>
      </c>
      <c r="E85" s="31">
        <v>3</v>
      </c>
    </row>
    <row r="86" spans="1:5">
      <c r="A86" s="4">
        <v>711911</v>
      </c>
      <c r="B86" s="3" t="s">
        <v>2243</v>
      </c>
      <c r="C86" s="3" t="s">
        <v>2244</v>
      </c>
      <c r="D86" s="7" t="s">
        <v>2245</v>
      </c>
      <c r="E86" s="31">
        <v>4</v>
      </c>
    </row>
    <row r="87" spans="1:5">
      <c r="A87" s="4">
        <v>311411</v>
      </c>
      <c r="B87" s="3" t="s">
        <v>1592</v>
      </c>
      <c r="C87" s="3" t="s">
        <v>1593</v>
      </c>
      <c r="D87" s="7" t="s">
        <v>1594</v>
      </c>
      <c r="E87" s="31">
        <v>2</v>
      </c>
    </row>
    <row r="88" spans="1:5">
      <c r="A88" s="4">
        <v>234211</v>
      </c>
      <c r="B88" s="3" t="s">
        <v>1274</v>
      </c>
      <c r="C88" s="3" t="s">
        <v>1275</v>
      </c>
      <c r="D88" s="7" t="s">
        <v>1276</v>
      </c>
      <c r="E88" s="31">
        <v>1</v>
      </c>
    </row>
    <row r="89" spans="1:5">
      <c r="A89" s="4">
        <v>1111</v>
      </c>
      <c r="B89" s="5" t="s">
        <v>95</v>
      </c>
      <c r="C89" s="5" t="s">
        <v>96</v>
      </c>
      <c r="D89" s="6" t="s">
        <v>97</v>
      </c>
      <c r="E89" s="30">
        <v>1</v>
      </c>
    </row>
    <row r="90" spans="1:5">
      <c r="A90" s="4">
        <v>135111</v>
      </c>
      <c r="B90" s="3" t="s">
        <v>967</v>
      </c>
      <c r="C90" s="3" t="s">
        <v>968</v>
      </c>
      <c r="D90" s="7" t="s">
        <v>969</v>
      </c>
      <c r="E90" s="31">
        <v>1</v>
      </c>
    </row>
    <row r="91" spans="1:5">
      <c r="A91" s="4">
        <v>423411</v>
      </c>
      <c r="B91" s="3" t="s">
        <v>1963</v>
      </c>
      <c r="C91" s="3" t="s">
        <v>1964</v>
      </c>
      <c r="D91" s="7" t="s">
        <v>1965</v>
      </c>
      <c r="E91" s="31">
        <v>3</v>
      </c>
    </row>
    <row r="92" spans="1:5">
      <c r="A92" s="4">
        <v>1341</v>
      </c>
      <c r="B92" s="5" t="s">
        <v>144</v>
      </c>
      <c r="C92" s="5" t="s">
        <v>145</v>
      </c>
      <c r="D92" s="6" t="s">
        <v>146</v>
      </c>
      <c r="E92" s="30">
        <v>1</v>
      </c>
    </row>
    <row r="93" spans="1:5">
      <c r="A93" s="4">
        <v>4211</v>
      </c>
      <c r="B93" s="5" t="s">
        <v>557</v>
      </c>
      <c r="C93" s="5" t="s">
        <v>558</v>
      </c>
      <c r="D93" s="6" t="s">
        <v>559</v>
      </c>
      <c r="E93" s="30">
        <v>3</v>
      </c>
    </row>
    <row r="94" spans="1:5">
      <c r="A94" s="4">
        <v>2521</v>
      </c>
      <c r="B94" s="5" t="s">
        <v>330</v>
      </c>
      <c r="C94" s="5" t="s">
        <v>331</v>
      </c>
      <c r="D94" s="6" t="s">
        <v>332</v>
      </c>
      <c r="E94" s="30">
        <v>1</v>
      </c>
    </row>
    <row r="95" spans="1:5">
      <c r="A95" s="4">
        <v>312211</v>
      </c>
      <c r="B95" s="3" t="s">
        <v>1623</v>
      </c>
      <c r="C95" s="3" t="s">
        <v>1624</v>
      </c>
      <c r="D95" s="7" t="s">
        <v>1625</v>
      </c>
      <c r="E95" s="31">
        <v>2</v>
      </c>
    </row>
    <row r="96" spans="1:5">
      <c r="A96" s="4">
        <v>312212</v>
      </c>
      <c r="B96" s="3" t="s">
        <v>1626</v>
      </c>
      <c r="C96" s="3" t="s">
        <v>1627</v>
      </c>
      <c r="D96" s="7" t="s">
        <v>1628</v>
      </c>
      <c r="E96" s="31">
        <v>2</v>
      </c>
    </row>
    <row r="97" spans="1:5">
      <c r="A97" s="4">
        <v>233211</v>
      </c>
      <c r="B97" s="3" t="s">
        <v>1224</v>
      </c>
      <c r="C97" s="3" t="s">
        <v>1225</v>
      </c>
      <c r="D97" s="7" t="s">
        <v>1226</v>
      </c>
      <c r="E97" s="31">
        <v>1</v>
      </c>
    </row>
    <row r="98" spans="1:5">
      <c r="A98" s="4">
        <v>7111</v>
      </c>
      <c r="B98" s="5" t="s">
        <v>745</v>
      </c>
      <c r="C98" s="5" t="s">
        <v>746</v>
      </c>
      <c r="D98" s="6" t="s">
        <v>747</v>
      </c>
      <c r="E98" s="30">
        <v>4</v>
      </c>
    </row>
    <row r="99" spans="1:5">
      <c r="A99" s="4">
        <v>599915</v>
      </c>
      <c r="B99" s="3" t="s">
        <v>2162</v>
      </c>
      <c r="C99" s="3" t="s">
        <v>2163</v>
      </c>
      <c r="D99" s="7" t="s">
        <v>2164</v>
      </c>
      <c r="E99" s="31">
        <v>3</v>
      </c>
    </row>
    <row r="100" spans="1:5">
      <c r="A100" s="4">
        <v>272311</v>
      </c>
      <c r="B100" s="3" t="s">
        <v>1536</v>
      </c>
      <c r="C100" s="3" t="s">
        <v>1537</v>
      </c>
      <c r="D100" s="7" t="s">
        <v>1538</v>
      </c>
      <c r="E100" s="31">
        <v>1</v>
      </c>
    </row>
    <row r="101" spans="1:5">
      <c r="A101" s="4">
        <v>8112</v>
      </c>
      <c r="B101" s="5" t="s">
        <v>804</v>
      </c>
      <c r="C101" s="5" t="s">
        <v>805</v>
      </c>
      <c r="D101" s="6" t="s">
        <v>806</v>
      </c>
      <c r="E101" s="30">
        <v>5</v>
      </c>
    </row>
    <row r="102" spans="1:5">
      <c r="A102" s="4">
        <v>811411</v>
      </c>
      <c r="B102" s="3" t="s">
        <v>2326</v>
      </c>
      <c r="C102" s="3" t="s">
        <v>2327</v>
      </c>
      <c r="D102" s="7" t="s">
        <v>2328</v>
      </c>
      <c r="E102" s="31">
        <v>5</v>
      </c>
    </row>
    <row r="103" spans="1:5">
      <c r="A103" s="4">
        <v>342312</v>
      </c>
      <c r="B103" s="3" t="s">
        <v>1785</v>
      </c>
      <c r="C103" s="3" t="s">
        <v>1786</v>
      </c>
      <c r="D103" s="7" t="s">
        <v>1787</v>
      </c>
      <c r="E103" s="31">
        <v>3</v>
      </c>
    </row>
    <row r="104" spans="1:5">
      <c r="A104" s="4">
        <v>411711</v>
      </c>
      <c r="B104" s="3" t="s">
        <v>1925</v>
      </c>
      <c r="C104" s="3" t="s">
        <v>1926</v>
      </c>
      <c r="D104" s="7" t="s">
        <v>1927</v>
      </c>
      <c r="E104" s="31">
        <v>2</v>
      </c>
    </row>
    <row r="105" spans="1:5">
      <c r="A105" s="4">
        <v>263111</v>
      </c>
      <c r="B105" s="3" t="s">
        <v>1496</v>
      </c>
      <c r="C105" s="3" t="s">
        <v>1497</v>
      </c>
      <c r="D105" s="7" t="s">
        <v>1498</v>
      </c>
      <c r="E105" s="31">
        <v>1</v>
      </c>
    </row>
    <row r="106" spans="1:5">
      <c r="A106" s="4">
        <v>712915</v>
      </c>
      <c r="B106" s="3" t="s">
        <v>2267</v>
      </c>
      <c r="C106" s="3" t="s">
        <v>2268</v>
      </c>
      <c r="D106" s="7" t="s">
        <v>2269</v>
      </c>
      <c r="E106" s="31">
        <v>4</v>
      </c>
    </row>
    <row r="107" spans="1:5">
      <c r="A107" s="4">
        <v>8212</v>
      </c>
      <c r="B107" s="5" t="s">
        <v>818</v>
      </c>
      <c r="C107" s="5" t="s">
        <v>819</v>
      </c>
      <c r="D107" s="6" t="s">
        <v>820</v>
      </c>
      <c r="E107" s="30">
        <v>5</v>
      </c>
    </row>
    <row r="108" spans="1:5">
      <c r="A108" s="4">
        <v>1493</v>
      </c>
      <c r="B108" s="5" t="s">
        <v>180</v>
      </c>
      <c r="C108" s="5" t="s">
        <v>181</v>
      </c>
      <c r="D108" s="6" t="s">
        <v>182</v>
      </c>
      <c r="E108" s="30">
        <v>2</v>
      </c>
    </row>
    <row r="109" spans="1:5">
      <c r="A109" s="4">
        <v>234911</v>
      </c>
      <c r="B109" s="3" t="s">
        <v>1315</v>
      </c>
      <c r="C109" s="3" t="s">
        <v>1316</v>
      </c>
      <c r="D109" s="7" t="s">
        <v>1317</v>
      </c>
      <c r="E109" s="31">
        <v>1</v>
      </c>
    </row>
    <row r="110" spans="1:5">
      <c r="A110" s="4">
        <v>312114</v>
      </c>
      <c r="B110" s="3" t="s">
        <v>1615</v>
      </c>
      <c r="C110" s="3" t="s">
        <v>1616</v>
      </c>
      <c r="D110" s="7" t="s">
        <v>1617</v>
      </c>
      <c r="E110" s="31">
        <v>2</v>
      </c>
    </row>
    <row r="111" spans="1:5">
      <c r="A111" s="4">
        <v>1331</v>
      </c>
      <c r="B111" s="5" t="s">
        <v>132</v>
      </c>
      <c r="C111" s="5" t="s">
        <v>133</v>
      </c>
      <c r="D111" s="6" t="s">
        <v>134</v>
      </c>
      <c r="E111" s="30">
        <v>1</v>
      </c>
    </row>
    <row r="112" spans="1:5">
      <c r="A112" s="4">
        <v>821711</v>
      </c>
      <c r="B112" s="3" t="s">
        <v>2348</v>
      </c>
      <c r="C112" s="3" t="s">
        <v>2349</v>
      </c>
      <c r="D112" s="7" t="s">
        <v>2350</v>
      </c>
      <c r="E112" s="31">
        <v>4</v>
      </c>
    </row>
    <row r="113" spans="1:5">
      <c r="A113" s="4">
        <v>511111</v>
      </c>
      <c r="B113" s="3" t="s">
        <v>2053</v>
      </c>
      <c r="C113" s="3" t="s">
        <v>2054</v>
      </c>
      <c r="D113" s="7" t="s">
        <v>2055</v>
      </c>
      <c r="E113" s="31">
        <v>2</v>
      </c>
    </row>
    <row r="114" spans="1:5">
      <c r="A114" s="4">
        <v>5991</v>
      </c>
      <c r="B114" s="5" t="s">
        <v>680</v>
      </c>
      <c r="C114" s="5" t="s">
        <v>681</v>
      </c>
      <c r="D114" s="6" t="s">
        <v>682</v>
      </c>
      <c r="E114" s="30">
        <v>2</v>
      </c>
    </row>
    <row r="115" spans="1:5">
      <c r="A115" s="4">
        <v>3514</v>
      </c>
      <c r="B115" s="5" t="s">
        <v>488</v>
      </c>
      <c r="C115" s="5" t="s">
        <v>489</v>
      </c>
      <c r="D115" s="6" t="s">
        <v>490</v>
      </c>
      <c r="E115" s="30">
        <v>3</v>
      </c>
    </row>
    <row r="116" spans="1:5">
      <c r="A116" s="4">
        <v>212411</v>
      </c>
      <c r="B116" s="3" t="s">
        <v>1074</v>
      </c>
      <c r="C116" s="3" t="s">
        <v>1075</v>
      </c>
      <c r="D116" s="7" t="s">
        <v>1076</v>
      </c>
      <c r="E116" s="31">
        <v>1</v>
      </c>
    </row>
    <row r="117" spans="1:5">
      <c r="A117" s="4">
        <v>1321</v>
      </c>
      <c r="B117" s="5" t="s">
        <v>117</v>
      </c>
      <c r="C117" s="5" t="s">
        <v>118</v>
      </c>
      <c r="D117" s="6" t="s">
        <v>119</v>
      </c>
      <c r="E117" s="30">
        <v>1</v>
      </c>
    </row>
    <row r="118" spans="1:5">
      <c r="A118" s="4">
        <v>221212</v>
      </c>
      <c r="B118" s="3" t="s">
        <v>1091</v>
      </c>
      <c r="C118" s="3" t="s">
        <v>1092</v>
      </c>
      <c r="D118" s="7" t="s">
        <v>1093</v>
      </c>
      <c r="E118" s="31">
        <v>1</v>
      </c>
    </row>
    <row r="119" spans="1:5">
      <c r="A119" s="4">
        <v>551112</v>
      </c>
      <c r="B119" s="3" t="s">
        <v>2089</v>
      </c>
      <c r="C119" s="3" t="s">
        <v>2090</v>
      </c>
      <c r="D119" s="7" t="s">
        <v>2091</v>
      </c>
      <c r="E119" s="31">
        <v>4</v>
      </c>
    </row>
    <row r="120" spans="1:5">
      <c r="A120" s="4">
        <v>2721</v>
      </c>
      <c r="B120" s="5" t="s">
        <v>392</v>
      </c>
      <c r="C120" s="5" t="s">
        <v>393</v>
      </c>
      <c r="D120" s="6" t="s">
        <v>394</v>
      </c>
      <c r="E120" s="30">
        <v>1</v>
      </c>
    </row>
    <row r="121" spans="1:5">
      <c r="A121" s="4">
        <v>561211</v>
      </c>
      <c r="B121" s="3" t="s">
        <v>2104</v>
      </c>
      <c r="C121" s="3" t="s">
        <v>2105</v>
      </c>
      <c r="D121" s="7" t="s">
        <v>2106</v>
      </c>
      <c r="E121" s="31">
        <v>5</v>
      </c>
    </row>
    <row r="122" spans="1:5">
      <c r="A122" s="4">
        <v>5992</v>
      </c>
      <c r="B122" s="5" t="s">
        <v>683</v>
      </c>
      <c r="C122" s="5" t="s">
        <v>684</v>
      </c>
      <c r="D122" s="6" t="s">
        <v>685</v>
      </c>
      <c r="E122" s="30">
        <v>3</v>
      </c>
    </row>
    <row r="123" spans="1:5">
      <c r="A123" s="4">
        <v>821911</v>
      </c>
      <c r="B123" s="3" t="s">
        <v>2358</v>
      </c>
      <c r="C123" s="3" t="s">
        <v>2359</v>
      </c>
      <c r="D123" s="7" t="s">
        <v>2360</v>
      </c>
      <c r="E123" s="31">
        <v>4</v>
      </c>
    </row>
    <row r="124" spans="1:5">
      <c r="A124" s="4">
        <v>7121</v>
      </c>
      <c r="B124" s="5" t="s">
        <v>767</v>
      </c>
      <c r="C124" s="5" t="s">
        <v>768</v>
      </c>
      <c r="D124" s="6" t="s">
        <v>769</v>
      </c>
      <c r="E124" s="30">
        <v>4</v>
      </c>
    </row>
    <row r="125" spans="1:5">
      <c r="A125" s="4">
        <v>5522</v>
      </c>
      <c r="B125" s="5" t="s">
        <v>655</v>
      </c>
      <c r="C125" s="5" t="s">
        <v>656</v>
      </c>
      <c r="D125" s="6" t="s">
        <v>657</v>
      </c>
      <c r="E125" s="30">
        <v>3</v>
      </c>
    </row>
    <row r="126" spans="1:5">
      <c r="A126" s="4">
        <v>8412</v>
      </c>
      <c r="B126" s="5" t="s">
        <v>858</v>
      </c>
      <c r="C126" s="5" t="s">
        <v>859</v>
      </c>
      <c r="D126" s="6" t="s">
        <v>860</v>
      </c>
      <c r="E126" s="30">
        <v>5</v>
      </c>
    </row>
    <row r="127" spans="1:5">
      <c r="A127" s="4">
        <v>1212</v>
      </c>
      <c r="B127" s="5" t="s">
        <v>107</v>
      </c>
      <c r="C127" s="5" t="s">
        <v>108</v>
      </c>
      <c r="D127" s="6" t="s">
        <v>109</v>
      </c>
      <c r="E127" s="30">
        <v>1</v>
      </c>
    </row>
    <row r="128" spans="1:5">
      <c r="A128" s="4">
        <v>899913</v>
      </c>
      <c r="B128" s="3" t="s">
        <v>2482</v>
      </c>
      <c r="C128" s="3" t="s">
        <v>2483</v>
      </c>
      <c r="D128" s="7" t="s">
        <v>2484</v>
      </c>
      <c r="E128" s="31">
        <v>5</v>
      </c>
    </row>
    <row r="129" spans="1:5">
      <c r="A129" s="4">
        <v>149212</v>
      </c>
      <c r="B129" s="3" t="s">
        <v>1010</v>
      </c>
      <c r="C129" s="3" t="s">
        <v>1011</v>
      </c>
      <c r="D129" s="7" t="s">
        <v>1012</v>
      </c>
      <c r="E129" s="31">
        <v>2</v>
      </c>
    </row>
    <row r="130" spans="1:5">
      <c r="A130" s="4">
        <v>211112</v>
      </c>
      <c r="B130" s="3" t="s">
        <v>1031</v>
      </c>
      <c r="C130" s="3" t="s">
        <v>1032</v>
      </c>
      <c r="D130" s="7" t="s">
        <v>1033</v>
      </c>
      <c r="E130" s="31">
        <v>1</v>
      </c>
    </row>
    <row r="131" spans="1:5">
      <c r="A131" s="4">
        <v>532111</v>
      </c>
      <c r="B131" s="3" t="s">
        <v>2069</v>
      </c>
      <c r="C131" s="3" t="s">
        <v>2070</v>
      </c>
      <c r="D131" s="7" t="s">
        <v>2071</v>
      </c>
      <c r="E131" s="31">
        <v>4</v>
      </c>
    </row>
    <row r="132" spans="1:5">
      <c r="A132" s="4">
        <v>262111</v>
      </c>
      <c r="B132" s="3" t="s">
        <v>1487</v>
      </c>
      <c r="C132" s="3" t="s">
        <v>1488</v>
      </c>
      <c r="D132" s="7" t="s">
        <v>1489</v>
      </c>
      <c r="E132" s="31">
        <v>1</v>
      </c>
    </row>
    <row r="133" spans="1:5">
      <c r="A133" s="4">
        <v>5993</v>
      </c>
      <c r="B133" s="5" t="s">
        <v>686</v>
      </c>
      <c r="C133" s="5" t="s">
        <v>687</v>
      </c>
      <c r="D133" s="6" t="s">
        <v>688</v>
      </c>
      <c r="E133" s="30">
        <v>4</v>
      </c>
    </row>
    <row r="134" spans="1:5">
      <c r="A134" s="4">
        <v>899211</v>
      </c>
      <c r="B134" s="3" t="s">
        <v>2459</v>
      </c>
      <c r="C134" s="3" t="s">
        <v>2460</v>
      </c>
      <c r="D134" s="7" t="s">
        <v>2461</v>
      </c>
      <c r="E134" s="31">
        <v>4</v>
      </c>
    </row>
    <row r="135" spans="1:5">
      <c r="A135" s="4">
        <v>7321</v>
      </c>
      <c r="B135" s="5" t="s">
        <v>792</v>
      </c>
      <c r="C135" s="5" t="s">
        <v>793</v>
      </c>
      <c r="D135" s="6" t="s">
        <v>794</v>
      </c>
      <c r="E135" s="30">
        <v>4</v>
      </c>
    </row>
    <row r="136" spans="1:5">
      <c r="A136" s="4">
        <v>4232</v>
      </c>
      <c r="B136" s="5" t="s">
        <v>566</v>
      </c>
      <c r="C136" s="5" t="s">
        <v>567</v>
      </c>
      <c r="D136" s="6" t="s">
        <v>568</v>
      </c>
      <c r="E136" s="30">
        <v>4</v>
      </c>
    </row>
    <row r="137" spans="1:5">
      <c r="A137" s="4">
        <v>411211</v>
      </c>
      <c r="B137" s="3" t="s">
        <v>1911</v>
      </c>
      <c r="C137" s="3" t="s">
        <v>1912</v>
      </c>
      <c r="D137" s="7" t="s">
        <v>1913</v>
      </c>
      <c r="E137" s="31">
        <v>1</v>
      </c>
    </row>
    <row r="138" spans="1:5">
      <c r="A138" s="4">
        <v>2523</v>
      </c>
      <c r="B138" s="5" t="s">
        <v>334</v>
      </c>
      <c r="C138" s="5" t="s">
        <v>335</v>
      </c>
      <c r="D138" s="6" t="s">
        <v>336</v>
      </c>
      <c r="E138" s="30">
        <v>1</v>
      </c>
    </row>
    <row r="139" spans="1:5">
      <c r="A139" s="4">
        <v>411213</v>
      </c>
      <c r="B139" s="3" t="s">
        <v>1915</v>
      </c>
      <c r="C139" s="3" t="s">
        <v>1916</v>
      </c>
      <c r="D139" s="7" t="s">
        <v>1917</v>
      </c>
      <c r="E139" s="31">
        <v>2</v>
      </c>
    </row>
    <row r="140" spans="1:5">
      <c r="A140" s="4">
        <v>411214</v>
      </c>
      <c r="B140" s="3" t="s">
        <v>1918</v>
      </c>
      <c r="C140" s="3" t="s">
        <v>1919</v>
      </c>
      <c r="D140" s="7" t="s">
        <v>1920</v>
      </c>
      <c r="E140" s="31">
        <v>1</v>
      </c>
    </row>
    <row r="141" spans="1:5">
      <c r="A141" s="4">
        <v>253911</v>
      </c>
      <c r="B141" s="3" t="s">
        <v>1420</v>
      </c>
      <c r="C141" s="3" t="s">
        <v>1421</v>
      </c>
      <c r="D141" s="7" t="s">
        <v>1422</v>
      </c>
      <c r="E141" s="31">
        <v>1</v>
      </c>
    </row>
    <row r="142" spans="1:5">
      <c r="A142" s="4">
        <v>441311</v>
      </c>
      <c r="B142" s="3" t="s">
        <v>1985</v>
      </c>
      <c r="C142" s="3" t="s">
        <v>1986</v>
      </c>
      <c r="D142" s="7" t="s">
        <v>1987</v>
      </c>
      <c r="E142" s="31">
        <v>2</v>
      </c>
    </row>
    <row r="143" spans="1:5">
      <c r="A143" s="4">
        <v>261312</v>
      </c>
      <c r="B143" s="3" t="s">
        <v>1477</v>
      </c>
      <c r="C143" s="3" t="s">
        <v>1478</v>
      </c>
      <c r="D143" s="7" t="s">
        <v>1479</v>
      </c>
      <c r="E143" s="31">
        <v>1</v>
      </c>
    </row>
    <row r="144" spans="1:5">
      <c r="A144" s="4">
        <v>253917</v>
      </c>
      <c r="B144" s="3" t="s">
        <v>1435</v>
      </c>
      <c r="C144" s="3" t="s">
        <v>1436</v>
      </c>
      <c r="D144" s="7" t="s">
        <v>1437</v>
      </c>
      <c r="E144" s="31">
        <v>1</v>
      </c>
    </row>
    <row r="145" spans="1:5">
      <c r="A145" s="4">
        <v>321212</v>
      </c>
      <c r="B145" s="3" t="s">
        <v>1672</v>
      </c>
      <c r="C145" s="3" t="s">
        <v>1673</v>
      </c>
      <c r="D145" s="7" t="s">
        <v>1674</v>
      </c>
      <c r="E145" s="31">
        <v>3</v>
      </c>
    </row>
    <row r="146" spans="1:5">
      <c r="A146" s="4">
        <v>411712</v>
      </c>
      <c r="B146" s="3" t="s">
        <v>1928</v>
      </c>
      <c r="C146" s="3" t="s">
        <v>1929</v>
      </c>
      <c r="D146" s="7" t="s">
        <v>1930</v>
      </c>
      <c r="E146" s="31">
        <v>2</v>
      </c>
    </row>
    <row r="147" spans="1:5">
      <c r="A147" s="4">
        <v>4113</v>
      </c>
      <c r="B147" s="5" t="s">
        <v>546</v>
      </c>
      <c r="C147" s="5" t="s">
        <v>547</v>
      </c>
      <c r="D147" s="6" t="s">
        <v>548</v>
      </c>
      <c r="E147" s="30">
        <v>3</v>
      </c>
    </row>
    <row r="148" spans="1:5">
      <c r="A148" s="4">
        <v>361111</v>
      </c>
      <c r="B148" s="3" t="s">
        <v>1803</v>
      </c>
      <c r="C148" s="3" t="s">
        <v>1804</v>
      </c>
      <c r="D148" s="7" t="s">
        <v>1805</v>
      </c>
      <c r="E148" s="31">
        <v>3</v>
      </c>
    </row>
    <row r="149" spans="1:5">
      <c r="A149" s="4">
        <v>8113</v>
      </c>
      <c r="B149" s="5" t="s">
        <v>807</v>
      </c>
      <c r="C149" s="5" t="s">
        <v>808</v>
      </c>
      <c r="D149" s="6" t="s">
        <v>809</v>
      </c>
      <c r="E149" s="30">
        <v>5</v>
      </c>
    </row>
    <row r="150" spans="1:5">
      <c r="A150" s="4">
        <v>811412</v>
      </c>
      <c r="B150" s="3" t="s">
        <v>2329</v>
      </c>
      <c r="C150" s="3" t="s">
        <v>2330</v>
      </c>
      <c r="D150" s="7" t="s">
        <v>2331</v>
      </c>
      <c r="E150" s="31">
        <v>5</v>
      </c>
    </row>
    <row r="151" spans="1:5">
      <c r="A151" s="4">
        <v>334113</v>
      </c>
      <c r="B151" s="3" t="s">
        <v>1766</v>
      </c>
      <c r="C151" s="3" t="s">
        <v>1767</v>
      </c>
      <c r="D151" s="7" t="s">
        <v>1768</v>
      </c>
      <c r="E151" s="31">
        <v>3</v>
      </c>
    </row>
    <row r="152" spans="1:5">
      <c r="A152" s="4">
        <v>393213</v>
      </c>
      <c r="B152" s="3" t="s">
        <v>1844</v>
      </c>
      <c r="C152" s="3" t="s">
        <v>1845</v>
      </c>
      <c r="D152" s="7" t="s">
        <v>1846</v>
      </c>
      <c r="E152" s="31">
        <v>3</v>
      </c>
    </row>
    <row r="153" spans="1:5">
      <c r="A153" s="4">
        <v>712211</v>
      </c>
      <c r="B153" s="3" t="s">
        <v>2252</v>
      </c>
      <c r="C153" s="3" t="s">
        <v>2253</v>
      </c>
      <c r="D153" s="7" t="s">
        <v>2254</v>
      </c>
      <c r="E153" s="31">
        <v>4</v>
      </c>
    </row>
    <row r="154" spans="1:5">
      <c r="A154" s="4">
        <v>821912</v>
      </c>
      <c r="B154" s="3" t="s">
        <v>2361</v>
      </c>
      <c r="C154" s="3" t="s">
        <v>2362</v>
      </c>
      <c r="D154" s="7" t="s">
        <v>2363</v>
      </c>
      <c r="E154" s="31">
        <v>5</v>
      </c>
    </row>
    <row r="155" spans="1:5">
      <c r="A155" s="4">
        <v>4512</v>
      </c>
      <c r="B155" s="5" t="s">
        <v>598</v>
      </c>
      <c r="C155" s="5" t="s">
        <v>599</v>
      </c>
      <c r="D155" s="6" t="s">
        <v>600</v>
      </c>
      <c r="E155" s="30">
        <v>3</v>
      </c>
    </row>
    <row r="156" spans="1:5">
      <c r="A156" s="4">
        <v>272112</v>
      </c>
      <c r="B156" s="3" t="s">
        <v>1523</v>
      </c>
      <c r="C156" s="3" t="s">
        <v>1524</v>
      </c>
      <c r="D156" s="7" t="s">
        <v>1525</v>
      </c>
      <c r="E156" s="31">
        <v>1</v>
      </c>
    </row>
    <row r="157" spans="1:5">
      <c r="A157" s="4">
        <v>2411</v>
      </c>
      <c r="B157" s="5" t="s">
        <v>288</v>
      </c>
      <c r="C157" s="5" t="s">
        <v>289</v>
      </c>
      <c r="D157" s="6" t="s">
        <v>290</v>
      </c>
      <c r="E157" s="30">
        <v>1</v>
      </c>
    </row>
    <row r="158" spans="1:5">
      <c r="A158" s="4">
        <v>311412</v>
      </c>
      <c r="B158" s="3" t="s">
        <v>1595</v>
      </c>
      <c r="C158" s="3" t="s">
        <v>1596</v>
      </c>
      <c r="D158" s="7" t="s">
        <v>1597</v>
      </c>
      <c r="E158" s="31">
        <v>2</v>
      </c>
    </row>
    <row r="159" spans="1:5">
      <c r="A159" s="4">
        <v>7212</v>
      </c>
      <c r="B159" s="5" t="s">
        <v>776</v>
      </c>
      <c r="C159" s="5" t="s">
        <v>777</v>
      </c>
      <c r="D159" s="6" t="s">
        <v>778</v>
      </c>
      <c r="E159" s="30">
        <v>4</v>
      </c>
    </row>
    <row r="160" spans="1:5">
      <c r="A160" s="4">
        <v>2243</v>
      </c>
      <c r="B160" s="5" t="s">
        <v>221</v>
      </c>
      <c r="C160" s="5" t="s">
        <v>222</v>
      </c>
      <c r="D160" s="6" t="s">
        <v>223</v>
      </c>
      <c r="E160" s="30">
        <v>1</v>
      </c>
    </row>
    <row r="161" spans="1:5">
      <c r="A161" s="4">
        <v>2491</v>
      </c>
      <c r="B161" s="5" t="s">
        <v>309</v>
      </c>
      <c r="C161" s="5" t="s">
        <v>310</v>
      </c>
      <c r="D161" s="6" t="s">
        <v>311</v>
      </c>
      <c r="E161" s="30">
        <v>1</v>
      </c>
    </row>
    <row r="162" spans="1:5">
      <c r="A162" s="4">
        <v>4221</v>
      </c>
      <c r="B162" s="5" t="s">
        <v>560</v>
      </c>
      <c r="C162" s="5" t="s">
        <v>561</v>
      </c>
      <c r="D162" s="6" t="s">
        <v>562</v>
      </c>
      <c r="E162" s="30">
        <v>4</v>
      </c>
    </row>
    <row r="163" spans="1:5">
      <c r="A163" s="4">
        <v>272312</v>
      </c>
      <c r="B163" s="3" t="s">
        <v>1539</v>
      </c>
      <c r="C163" s="3" t="s">
        <v>1540</v>
      </c>
      <c r="D163" s="7" t="s">
        <v>1541</v>
      </c>
      <c r="E163" s="31">
        <v>1</v>
      </c>
    </row>
    <row r="164" spans="1:5">
      <c r="A164" s="4">
        <v>899914</v>
      </c>
      <c r="B164" s="3" t="s">
        <v>2485</v>
      </c>
      <c r="C164" s="3" t="s">
        <v>2486</v>
      </c>
      <c r="D164" s="7" t="s">
        <v>2487</v>
      </c>
      <c r="E164" s="31">
        <v>5</v>
      </c>
    </row>
    <row r="165" spans="1:5">
      <c r="A165" s="4">
        <v>3422</v>
      </c>
      <c r="B165" s="5" t="s">
        <v>472</v>
      </c>
      <c r="C165" s="5" t="s">
        <v>473</v>
      </c>
      <c r="D165" s="6" t="s">
        <v>474</v>
      </c>
      <c r="E165" s="30">
        <v>3</v>
      </c>
    </row>
    <row r="166" spans="1:5">
      <c r="A166" s="4">
        <v>312311</v>
      </c>
      <c r="B166" s="3" t="s">
        <v>1629</v>
      </c>
      <c r="C166" s="3" t="s">
        <v>1630</v>
      </c>
      <c r="D166" s="7" t="s">
        <v>1631</v>
      </c>
      <c r="E166" s="31">
        <v>2</v>
      </c>
    </row>
    <row r="167" spans="1:5">
      <c r="A167" s="4">
        <v>312312</v>
      </c>
      <c r="B167" s="3" t="s">
        <v>1632</v>
      </c>
      <c r="C167" s="3" t="s">
        <v>1633</v>
      </c>
      <c r="D167" s="7" t="s">
        <v>1634</v>
      </c>
      <c r="E167" s="31">
        <v>2</v>
      </c>
    </row>
    <row r="168" spans="1:5">
      <c r="A168" s="4">
        <v>2333</v>
      </c>
      <c r="B168" s="5" t="s">
        <v>265</v>
      </c>
      <c r="C168" s="5" t="s">
        <v>266</v>
      </c>
      <c r="D168" s="6" t="s">
        <v>267</v>
      </c>
      <c r="E168" s="30">
        <v>1</v>
      </c>
    </row>
    <row r="169" spans="1:5">
      <c r="A169" s="4">
        <v>3411</v>
      </c>
      <c r="B169" s="5" t="s">
        <v>466</v>
      </c>
      <c r="C169" s="5" t="s">
        <v>467</v>
      </c>
      <c r="D169" s="6" t="s">
        <v>468</v>
      </c>
      <c r="E169" s="30">
        <v>3</v>
      </c>
    </row>
    <row r="170" spans="1:5">
      <c r="A170" s="4">
        <v>312412</v>
      </c>
      <c r="B170" s="3" t="s">
        <v>1636</v>
      </c>
      <c r="C170" s="3" t="s">
        <v>1637</v>
      </c>
      <c r="D170" s="7" t="s">
        <v>1638</v>
      </c>
      <c r="E170" s="31">
        <v>2</v>
      </c>
    </row>
    <row r="171" spans="1:5">
      <c r="A171" s="4">
        <v>342313</v>
      </c>
      <c r="B171" s="3" t="s">
        <v>1788</v>
      </c>
      <c r="C171" s="3" t="s">
        <v>1789</v>
      </c>
      <c r="D171" s="7" t="s">
        <v>1790</v>
      </c>
      <c r="E171" s="31">
        <v>3</v>
      </c>
    </row>
    <row r="172" spans="1:5">
      <c r="A172" s="4">
        <v>342314</v>
      </c>
      <c r="B172" s="3" t="s">
        <v>1791</v>
      </c>
      <c r="C172" s="3" t="s">
        <v>1792</v>
      </c>
      <c r="D172" s="7" t="s">
        <v>1793</v>
      </c>
      <c r="E172" s="31">
        <v>3</v>
      </c>
    </row>
    <row r="173" spans="1:5">
      <c r="A173" s="4">
        <v>2334</v>
      </c>
      <c r="B173" s="5" t="s">
        <v>268</v>
      </c>
      <c r="C173" s="5" t="s">
        <v>269</v>
      </c>
      <c r="D173" s="6" t="s">
        <v>270</v>
      </c>
      <c r="E173" s="30">
        <v>1</v>
      </c>
    </row>
    <row r="174" spans="1:5">
      <c r="A174" s="4">
        <v>322112</v>
      </c>
      <c r="B174" s="3" t="s">
        <v>1684</v>
      </c>
      <c r="C174" s="3" t="s">
        <v>1685</v>
      </c>
      <c r="D174" s="7" t="s">
        <v>1686</v>
      </c>
      <c r="E174" s="31">
        <v>3</v>
      </c>
    </row>
    <row r="175" spans="1:5">
      <c r="A175" s="4">
        <v>253912</v>
      </c>
      <c r="B175" s="3" t="s">
        <v>1423</v>
      </c>
      <c r="C175" s="3" t="s">
        <v>1424</v>
      </c>
      <c r="D175" s="7" t="s">
        <v>1425</v>
      </c>
      <c r="E175" s="31">
        <v>1</v>
      </c>
    </row>
    <row r="176" spans="1:5">
      <c r="A176" s="4">
        <v>441211</v>
      </c>
      <c r="B176" s="3" t="s">
        <v>1979</v>
      </c>
      <c r="C176" s="3" t="s">
        <v>1980</v>
      </c>
      <c r="D176" s="7" t="s">
        <v>1981</v>
      </c>
      <c r="E176" s="31">
        <v>3</v>
      </c>
    </row>
    <row r="177" spans="1:5">
      <c r="A177" s="4">
        <v>1332</v>
      </c>
      <c r="B177" s="5" t="s">
        <v>135</v>
      </c>
      <c r="C177" s="5" t="s">
        <v>136</v>
      </c>
      <c r="D177" s="6" t="s">
        <v>137</v>
      </c>
      <c r="E177" s="30">
        <v>1</v>
      </c>
    </row>
    <row r="178" spans="1:5">
      <c r="A178" s="4">
        <v>7123</v>
      </c>
      <c r="B178" s="5" t="s">
        <v>771</v>
      </c>
      <c r="C178" s="5" t="s">
        <v>772</v>
      </c>
      <c r="D178" s="6" t="s">
        <v>773</v>
      </c>
      <c r="E178" s="30">
        <v>4</v>
      </c>
    </row>
    <row r="179" spans="1:5">
      <c r="A179" s="4">
        <v>411411</v>
      </c>
      <c r="B179" s="3" t="s">
        <v>1921</v>
      </c>
      <c r="C179" s="3" t="s">
        <v>1922</v>
      </c>
      <c r="D179" s="7" t="s">
        <v>1923</v>
      </c>
      <c r="E179" s="31">
        <v>2</v>
      </c>
    </row>
    <row r="180" spans="1:5">
      <c r="A180" s="4">
        <v>211113</v>
      </c>
      <c r="B180" s="3" t="s">
        <v>1034</v>
      </c>
      <c r="C180" s="3" t="s">
        <v>1035</v>
      </c>
      <c r="D180" s="7" t="s">
        <v>1036</v>
      </c>
      <c r="E180" s="31">
        <v>1</v>
      </c>
    </row>
    <row r="181" spans="1:5">
      <c r="A181" s="4">
        <v>233915</v>
      </c>
      <c r="B181" s="3" t="s">
        <v>1262</v>
      </c>
      <c r="C181" s="3" t="s">
        <v>1263</v>
      </c>
      <c r="D181" s="7" t="s">
        <v>1264</v>
      </c>
      <c r="E181" s="31">
        <v>1</v>
      </c>
    </row>
    <row r="182" spans="1:5">
      <c r="A182" s="4">
        <v>139912</v>
      </c>
      <c r="B182" s="3" t="s">
        <v>978</v>
      </c>
      <c r="C182" s="3" t="s">
        <v>979</v>
      </c>
      <c r="D182" s="7" t="s">
        <v>980</v>
      </c>
      <c r="E182" s="31">
        <v>1</v>
      </c>
    </row>
    <row r="183" spans="1:5">
      <c r="A183" s="4">
        <v>2343</v>
      </c>
      <c r="B183" s="5" t="s">
        <v>276</v>
      </c>
      <c r="C183" s="5" t="s">
        <v>277</v>
      </c>
      <c r="D183" s="6" t="s">
        <v>278</v>
      </c>
      <c r="E183" s="30">
        <v>1</v>
      </c>
    </row>
    <row r="184" spans="1:5">
      <c r="A184" s="4">
        <v>721214</v>
      </c>
      <c r="B184" s="3" t="s">
        <v>2287</v>
      </c>
      <c r="C184" s="3" t="s">
        <v>2288</v>
      </c>
      <c r="D184" s="7" t="s">
        <v>2289</v>
      </c>
      <c r="E184" s="31">
        <v>4</v>
      </c>
    </row>
    <row r="185" spans="1:5">
      <c r="A185" s="4">
        <v>234915</v>
      </c>
      <c r="B185" s="3" t="s">
        <v>1327</v>
      </c>
      <c r="C185" s="3" t="s">
        <v>1328</v>
      </c>
      <c r="D185" s="7" t="s">
        <v>1329</v>
      </c>
      <c r="E185" s="31">
        <v>1</v>
      </c>
    </row>
    <row r="186" spans="1:5">
      <c r="A186" s="4">
        <v>221213</v>
      </c>
      <c r="B186" s="3" t="s">
        <v>1094</v>
      </c>
      <c r="C186" s="3" t="s">
        <v>1095</v>
      </c>
      <c r="D186" s="7" t="s">
        <v>1096</v>
      </c>
      <c r="E186" s="31">
        <v>1</v>
      </c>
    </row>
    <row r="187" spans="1:5">
      <c r="A187" s="4">
        <v>253914</v>
      </c>
      <c r="B187" s="3" t="s">
        <v>1429</v>
      </c>
      <c r="C187" s="3" t="s">
        <v>1430</v>
      </c>
      <c r="D187" s="7" t="s">
        <v>1431</v>
      </c>
      <c r="E187" s="31">
        <v>1</v>
      </c>
    </row>
    <row r="188" spans="1:5">
      <c r="A188" s="4">
        <v>599916</v>
      </c>
      <c r="B188" s="3" t="s">
        <v>2165</v>
      </c>
      <c r="C188" s="3" t="s">
        <v>2166</v>
      </c>
      <c r="D188" s="7" t="s">
        <v>2167</v>
      </c>
      <c r="E188" s="31">
        <v>4</v>
      </c>
    </row>
    <row r="189" spans="1:5">
      <c r="A189" s="4">
        <v>149913</v>
      </c>
      <c r="B189" s="3" t="s">
        <v>1020</v>
      </c>
      <c r="C189" s="3" t="s">
        <v>1021</v>
      </c>
      <c r="D189" s="7" t="s">
        <v>1022</v>
      </c>
      <c r="E189" s="31">
        <v>2</v>
      </c>
    </row>
    <row r="190" spans="1:5">
      <c r="A190" s="4">
        <v>134411</v>
      </c>
      <c r="B190" s="3" t="s">
        <v>962</v>
      </c>
      <c r="C190" s="3" t="s">
        <v>963</v>
      </c>
      <c r="D190" s="7" t="s">
        <v>964</v>
      </c>
      <c r="E190" s="31">
        <v>1</v>
      </c>
    </row>
    <row r="191" spans="1:5">
      <c r="A191" s="4">
        <v>272113</v>
      </c>
      <c r="B191" s="3" t="s">
        <v>1526</v>
      </c>
      <c r="C191" s="3" t="s">
        <v>1527</v>
      </c>
      <c r="D191" s="7" t="s">
        <v>1528</v>
      </c>
      <c r="E191" s="31">
        <v>1</v>
      </c>
    </row>
    <row r="192" spans="1:5">
      <c r="A192" s="4">
        <v>411713</v>
      </c>
      <c r="B192" s="3" t="s">
        <v>1931</v>
      </c>
      <c r="C192" s="3" t="s">
        <v>1932</v>
      </c>
      <c r="D192" s="7" t="s">
        <v>1933</v>
      </c>
      <c r="E192" s="31">
        <v>2</v>
      </c>
    </row>
    <row r="193" spans="1:5">
      <c r="A193" s="4">
        <v>322113</v>
      </c>
      <c r="B193" s="3" t="s">
        <v>1687</v>
      </c>
      <c r="C193" s="3" t="s">
        <v>1688</v>
      </c>
      <c r="D193" s="7" t="s">
        <v>1689</v>
      </c>
      <c r="E193" s="31">
        <v>3</v>
      </c>
    </row>
    <row r="194" spans="1:5">
      <c r="A194" s="4">
        <v>232311</v>
      </c>
      <c r="B194" s="3" t="s">
        <v>1197</v>
      </c>
      <c r="C194" s="3" t="s">
        <v>1198</v>
      </c>
      <c r="D194" s="7" t="s">
        <v>1199</v>
      </c>
      <c r="E194" s="31">
        <v>1</v>
      </c>
    </row>
    <row r="195" spans="1:5">
      <c r="A195" s="4">
        <v>8511</v>
      </c>
      <c r="B195" s="5" t="s">
        <v>872</v>
      </c>
      <c r="C195" s="5" t="s">
        <v>873</v>
      </c>
      <c r="D195" s="6" t="s">
        <v>874</v>
      </c>
      <c r="E195" s="30">
        <v>5</v>
      </c>
    </row>
    <row r="196" spans="1:5">
      <c r="A196" s="4">
        <v>8213</v>
      </c>
      <c r="B196" s="5" t="s">
        <v>821</v>
      </c>
      <c r="C196" s="5" t="s">
        <v>822</v>
      </c>
      <c r="D196" s="6" t="s">
        <v>823</v>
      </c>
      <c r="E196" s="30">
        <v>4</v>
      </c>
    </row>
    <row r="197" spans="1:5">
      <c r="A197" s="4">
        <v>333211</v>
      </c>
      <c r="B197" s="3" t="s">
        <v>1756</v>
      </c>
      <c r="C197" s="3" t="s">
        <v>1757</v>
      </c>
      <c r="D197" s="7" t="s">
        <v>1758</v>
      </c>
      <c r="E197" s="31">
        <v>3</v>
      </c>
    </row>
    <row r="198" spans="1:5">
      <c r="A198" s="4">
        <v>5613</v>
      </c>
      <c r="B198" s="5" t="s">
        <v>663</v>
      </c>
      <c r="C198" s="5" t="s">
        <v>664</v>
      </c>
      <c r="D198" s="6" t="s">
        <v>665</v>
      </c>
      <c r="E198" s="30">
        <v>5</v>
      </c>
    </row>
    <row r="199" spans="1:5">
      <c r="A199" s="4">
        <v>212314</v>
      </c>
      <c r="B199" s="3" t="s">
        <v>1066</v>
      </c>
      <c r="C199" s="3" t="s">
        <v>1067</v>
      </c>
      <c r="D199" s="7" t="s">
        <v>1068</v>
      </c>
      <c r="E199" s="31">
        <v>1</v>
      </c>
    </row>
    <row r="200" spans="1:5">
      <c r="A200" s="4">
        <v>2123</v>
      </c>
      <c r="B200" s="5" t="s">
        <v>195</v>
      </c>
      <c r="C200" s="5" t="s">
        <v>196</v>
      </c>
      <c r="D200" s="6" t="s">
        <v>197</v>
      </c>
      <c r="E200" s="30">
        <v>1</v>
      </c>
    </row>
    <row r="201" spans="1:5">
      <c r="A201" s="4">
        <v>1322</v>
      </c>
      <c r="B201" s="5" t="s">
        <v>120</v>
      </c>
      <c r="C201" s="5" t="s">
        <v>121</v>
      </c>
      <c r="D201" s="6" t="s">
        <v>122</v>
      </c>
      <c r="E201" s="30">
        <v>1</v>
      </c>
    </row>
    <row r="202" spans="1:5">
      <c r="A202" s="4">
        <v>2221</v>
      </c>
      <c r="B202" s="5" t="s">
        <v>205</v>
      </c>
      <c r="C202" s="5" t="s">
        <v>206</v>
      </c>
      <c r="D202" s="6" t="s">
        <v>207</v>
      </c>
      <c r="E202" s="30">
        <v>2</v>
      </c>
    </row>
    <row r="203" spans="1:5">
      <c r="A203" s="4">
        <v>2222</v>
      </c>
      <c r="B203" s="5" t="s">
        <v>208</v>
      </c>
      <c r="C203" s="5" t="s">
        <v>209</v>
      </c>
      <c r="D203" s="6" t="s">
        <v>210</v>
      </c>
      <c r="E203" s="30">
        <v>1</v>
      </c>
    </row>
    <row r="204" spans="1:5">
      <c r="A204" s="4">
        <v>222311</v>
      </c>
      <c r="B204" s="3" t="s">
        <v>1109</v>
      </c>
      <c r="C204" s="3" t="s">
        <v>1110</v>
      </c>
      <c r="D204" s="7" t="s">
        <v>1111</v>
      </c>
      <c r="E204" s="31">
        <v>1</v>
      </c>
    </row>
    <row r="205" spans="1:5">
      <c r="A205" s="4">
        <v>222312</v>
      </c>
      <c r="B205" s="3" t="s">
        <v>1112</v>
      </c>
      <c r="C205" s="3" t="s">
        <v>1113</v>
      </c>
      <c r="D205" s="7" t="s">
        <v>1114</v>
      </c>
      <c r="E205" s="31">
        <v>1</v>
      </c>
    </row>
    <row r="206" spans="1:5">
      <c r="A206" s="4">
        <v>441212</v>
      </c>
      <c r="B206" s="3" t="s">
        <v>1982</v>
      </c>
      <c r="C206" s="3" t="s">
        <v>1983</v>
      </c>
      <c r="D206" s="7" t="s">
        <v>1984</v>
      </c>
      <c r="E206" s="31">
        <v>3</v>
      </c>
    </row>
    <row r="207" spans="1:5">
      <c r="A207" s="4">
        <v>899212</v>
      </c>
      <c r="B207" s="3" t="s">
        <v>2462</v>
      </c>
      <c r="C207" s="3" t="s">
        <v>2463</v>
      </c>
      <c r="D207" s="7" t="s">
        <v>2464</v>
      </c>
      <c r="E207" s="31">
        <v>4</v>
      </c>
    </row>
    <row r="208" spans="1:5">
      <c r="A208" s="4">
        <v>4521</v>
      </c>
      <c r="B208" s="5" t="s">
        <v>611</v>
      </c>
      <c r="C208" s="5" t="s">
        <v>612</v>
      </c>
      <c r="D208" s="6" t="s">
        <v>613</v>
      </c>
      <c r="E208" s="30">
        <v>4</v>
      </c>
    </row>
    <row r="209" spans="1:5">
      <c r="A209" s="4">
        <v>323211</v>
      </c>
      <c r="B209" s="3" t="s">
        <v>1710</v>
      </c>
      <c r="C209" s="3" t="s">
        <v>1711</v>
      </c>
      <c r="D209" s="7" t="s">
        <v>1712</v>
      </c>
      <c r="E209" s="31">
        <v>3</v>
      </c>
    </row>
    <row r="210" spans="1:5">
      <c r="A210" s="4">
        <v>323213</v>
      </c>
      <c r="B210" s="3" t="s">
        <v>1714</v>
      </c>
      <c r="C210" s="3" t="s">
        <v>1715</v>
      </c>
      <c r="D210" s="7" t="s">
        <v>1716</v>
      </c>
      <c r="E210" s="31">
        <v>3</v>
      </c>
    </row>
    <row r="211" spans="1:5">
      <c r="A211" s="4">
        <v>451711</v>
      </c>
      <c r="B211" s="3" t="s">
        <v>2017</v>
      </c>
      <c r="C211" s="3" t="s">
        <v>2018</v>
      </c>
      <c r="D211" s="7" t="s">
        <v>2019</v>
      </c>
      <c r="E211" s="31">
        <v>3</v>
      </c>
    </row>
    <row r="212" spans="1:5">
      <c r="A212" s="4">
        <v>3321</v>
      </c>
      <c r="B212" s="5" t="s">
        <v>447</v>
      </c>
      <c r="C212" s="5" t="s">
        <v>448</v>
      </c>
      <c r="D212" s="6" t="s">
        <v>449</v>
      </c>
      <c r="E212" s="30">
        <v>3</v>
      </c>
    </row>
    <row r="213" spans="1:5">
      <c r="A213" s="4">
        <v>3621</v>
      </c>
      <c r="B213" s="5" t="s">
        <v>498</v>
      </c>
      <c r="C213" s="5" t="s">
        <v>499</v>
      </c>
      <c r="D213" s="6" t="s">
        <v>500</v>
      </c>
      <c r="E213" s="30">
        <v>3</v>
      </c>
    </row>
    <row r="214" spans="1:5">
      <c r="A214" s="4">
        <v>8311</v>
      </c>
      <c r="B214" s="5" t="s">
        <v>833</v>
      </c>
      <c r="C214" s="5" t="s">
        <v>834</v>
      </c>
      <c r="D214" s="6" t="s">
        <v>835</v>
      </c>
      <c r="E214" s="30">
        <v>5</v>
      </c>
    </row>
    <row r="215" spans="1:5">
      <c r="A215" s="4">
        <v>234212</v>
      </c>
      <c r="B215" s="3" t="s">
        <v>1277</v>
      </c>
      <c r="C215" s="3" t="s">
        <v>1278</v>
      </c>
      <c r="D215" s="7" t="s">
        <v>1279</v>
      </c>
      <c r="E215" s="31">
        <v>1</v>
      </c>
    </row>
    <row r="216" spans="1:5">
      <c r="A216" s="4">
        <v>841311</v>
      </c>
      <c r="B216" s="3" t="s">
        <v>2428</v>
      </c>
      <c r="C216" s="3" t="s">
        <v>2429</v>
      </c>
      <c r="D216" s="7" t="s">
        <v>2430</v>
      </c>
      <c r="E216" s="31">
        <v>4</v>
      </c>
    </row>
    <row r="217" spans="1:5">
      <c r="A217" s="4">
        <v>7213</v>
      </c>
      <c r="B217" s="5" t="s">
        <v>779</v>
      </c>
      <c r="C217" s="5" t="s">
        <v>780</v>
      </c>
      <c r="D217" s="6" t="s">
        <v>781</v>
      </c>
      <c r="E217" s="30">
        <v>4</v>
      </c>
    </row>
    <row r="218" spans="1:5">
      <c r="A218" s="4">
        <v>8911</v>
      </c>
      <c r="B218" s="5" t="s">
        <v>879</v>
      </c>
      <c r="C218" s="5" t="s">
        <v>880</v>
      </c>
      <c r="D218" s="6" t="s">
        <v>881</v>
      </c>
      <c r="E218" s="30">
        <v>5</v>
      </c>
    </row>
    <row r="219" spans="1:5">
      <c r="A219" s="4">
        <v>4513</v>
      </c>
      <c r="B219" s="5" t="s">
        <v>601</v>
      </c>
      <c r="C219" s="5" t="s">
        <v>602</v>
      </c>
      <c r="D219" s="6" t="s">
        <v>603</v>
      </c>
      <c r="E219" s="30">
        <v>2</v>
      </c>
    </row>
    <row r="220" spans="1:5">
      <c r="A220" s="4">
        <v>394211</v>
      </c>
      <c r="B220" s="3" t="s">
        <v>1848</v>
      </c>
      <c r="C220" s="3" t="s">
        <v>1849</v>
      </c>
      <c r="D220" s="7" t="s">
        <v>1850</v>
      </c>
      <c r="E220" s="31">
        <v>3</v>
      </c>
    </row>
    <row r="221" spans="1:5">
      <c r="A221" s="4">
        <v>224212</v>
      </c>
      <c r="B221" s="3" t="s">
        <v>1136</v>
      </c>
      <c r="C221" s="3" t="s">
        <v>1137</v>
      </c>
      <c r="D221" s="7" t="s">
        <v>1138</v>
      </c>
      <c r="E221" s="31">
        <v>1</v>
      </c>
    </row>
    <row r="222" spans="1:5">
      <c r="A222" s="4">
        <v>399311</v>
      </c>
      <c r="B222" s="3" t="s">
        <v>1872</v>
      </c>
      <c r="C222" s="3" t="s">
        <v>1873</v>
      </c>
      <c r="D222" s="7" t="s">
        <v>1874</v>
      </c>
      <c r="E222" s="31">
        <v>2</v>
      </c>
    </row>
    <row r="223" spans="1:5">
      <c r="A223" s="4">
        <v>4514</v>
      </c>
      <c r="B223" s="5" t="s">
        <v>604</v>
      </c>
      <c r="C223" s="5" t="s">
        <v>605</v>
      </c>
      <c r="D223" s="6" t="s">
        <v>606</v>
      </c>
      <c r="E223" s="30">
        <v>3</v>
      </c>
    </row>
    <row r="224" spans="1:5">
      <c r="A224" s="4">
        <v>261211</v>
      </c>
      <c r="B224" s="3" t="s">
        <v>1470</v>
      </c>
      <c r="C224" s="3" t="s">
        <v>1471</v>
      </c>
      <c r="D224" s="7" t="s">
        <v>1472</v>
      </c>
      <c r="E224" s="31">
        <v>1</v>
      </c>
    </row>
    <row r="225" spans="1:5">
      <c r="A225" s="4">
        <v>4313</v>
      </c>
      <c r="B225" s="5" t="s">
        <v>575</v>
      </c>
      <c r="C225" s="5" t="s">
        <v>576</v>
      </c>
      <c r="D225" s="6" t="s">
        <v>577</v>
      </c>
      <c r="E225" s="30">
        <v>4</v>
      </c>
    </row>
    <row r="226" spans="1:5">
      <c r="A226" s="4">
        <v>8414</v>
      </c>
      <c r="B226" s="5" t="s">
        <v>862</v>
      </c>
      <c r="C226" s="5" t="s">
        <v>863</v>
      </c>
      <c r="D226" s="6" t="s">
        <v>864</v>
      </c>
      <c r="E226" s="30">
        <v>5</v>
      </c>
    </row>
    <row r="227" spans="1:5">
      <c r="A227" s="4">
        <v>3622</v>
      </c>
      <c r="B227" s="5" t="s">
        <v>501</v>
      </c>
      <c r="C227" s="5" t="s">
        <v>502</v>
      </c>
      <c r="D227" s="6" t="s">
        <v>503</v>
      </c>
      <c r="E227" s="30">
        <v>3</v>
      </c>
    </row>
    <row r="228" spans="1:5">
      <c r="A228" s="4">
        <v>399212</v>
      </c>
      <c r="B228" s="3" t="s">
        <v>1866</v>
      </c>
      <c r="C228" s="3" t="s">
        <v>1867</v>
      </c>
      <c r="D228" s="7" t="s">
        <v>1868</v>
      </c>
      <c r="E228" s="31">
        <v>3</v>
      </c>
    </row>
    <row r="229" spans="1:5">
      <c r="A229" s="4">
        <v>334114</v>
      </c>
      <c r="B229" s="3" t="s">
        <v>1769</v>
      </c>
      <c r="C229" s="3" t="s">
        <v>1770</v>
      </c>
      <c r="D229" s="7" t="s">
        <v>1771</v>
      </c>
      <c r="E229" s="31">
        <v>3</v>
      </c>
    </row>
    <row r="230" spans="1:5">
      <c r="A230" s="4">
        <v>5311</v>
      </c>
      <c r="B230" s="5" t="s">
        <v>632</v>
      </c>
      <c r="C230" s="5" t="s">
        <v>633</v>
      </c>
      <c r="D230" s="6" t="s">
        <v>634</v>
      </c>
      <c r="E230" s="30">
        <v>4</v>
      </c>
    </row>
    <row r="231" spans="1:5">
      <c r="A231" s="4">
        <v>1112</v>
      </c>
      <c r="B231" s="5" t="s">
        <v>98</v>
      </c>
      <c r="C231" s="5" t="s">
        <v>99</v>
      </c>
      <c r="D231" s="6" t="s">
        <v>100</v>
      </c>
      <c r="E231" s="30">
        <v>1</v>
      </c>
    </row>
    <row r="232" spans="1:5">
      <c r="A232" s="4">
        <v>253111</v>
      </c>
      <c r="B232" s="3" t="s">
        <v>1389</v>
      </c>
      <c r="C232" s="3" t="s">
        <v>1390</v>
      </c>
      <c r="D232" s="7" t="s">
        <v>348</v>
      </c>
      <c r="E232" s="31">
        <v>1</v>
      </c>
    </row>
    <row r="233" spans="1:5">
      <c r="A233" s="4">
        <v>234411</v>
      </c>
      <c r="B233" s="3" t="s">
        <v>1288</v>
      </c>
      <c r="C233" s="3" t="s">
        <v>1289</v>
      </c>
      <c r="D233" s="7" t="s">
        <v>1290</v>
      </c>
      <c r="E233" s="31">
        <v>1</v>
      </c>
    </row>
    <row r="234" spans="1:5">
      <c r="A234" s="4">
        <v>233212</v>
      </c>
      <c r="B234" s="3" t="s">
        <v>1227</v>
      </c>
      <c r="C234" s="3" t="s">
        <v>1228</v>
      </c>
      <c r="D234" s="7" t="s">
        <v>1229</v>
      </c>
      <c r="E234" s="31">
        <v>1</v>
      </c>
    </row>
    <row r="235" spans="1:5">
      <c r="A235" s="4">
        <v>3331</v>
      </c>
      <c r="B235" s="5" t="s">
        <v>453</v>
      </c>
      <c r="C235" s="5" t="s">
        <v>454</v>
      </c>
      <c r="D235" s="6" t="s">
        <v>455</v>
      </c>
      <c r="E235" s="30">
        <v>3</v>
      </c>
    </row>
    <row r="236" spans="1:5">
      <c r="A236" s="4">
        <v>232411</v>
      </c>
      <c r="B236" s="3" t="s">
        <v>1206</v>
      </c>
      <c r="C236" s="3" t="s">
        <v>1207</v>
      </c>
      <c r="D236" s="7" t="s">
        <v>1208</v>
      </c>
      <c r="E236" s="31">
        <v>1</v>
      </c>
    </row>
    <row r="237" spans="1:5">
      <c r="A237" s="4">
        <v>3922</v>
      </c>
      <c r="B237" s="5" t="s">
        <v>514</v>
      </c>
      <c r="C237" s="5" t="s">
        <v>515</v>
      </c>
      <c r="D237" s="6" t="s">
        <v>516</v>
      </c>
      <c r="E237" s="30">
        <v>3</v>
      </c>
    </row>
    <row r="238" spans="1:5">
      <c r="A238" s="4">
        <v>3623</v>
      </c>
      <c r="B238" s="5" t="s">
        <v>504</v>
      </c>
      <c r="C238" s="5" t="s">
        <v>505</v>
      </c>
      <c r="D238" s="6" t="s">
        <v>506</v>
      </c>
      <c r="E238" s="30">
        <v>3</v>
      </c>
    </row>
    <row r="239" spans="1:5">
      <c r="A239" s="4">
        <v>142114</v>
      </c>
      <c r="B239" s="3" t="s">
        <v>997</v>
      </c>
      <c r="C239" s="3" t="s">
        <v>998</v>
      </c>
      <c r="D239" s="7" t="s">
        <v>999</v>
      </c>
      <c r="E239" s="31">
        <v>2</v>
      </c>
    </row>
    <row r="240" spans="1:5">
      <c r="A240" s="4">
        <v>3911</v>
      </c>
      <c r="B240" s="5" t="s">
        <v>510</v>
      </c>
      <c r="C240" s="5" t="s">
        <v>511</v>
      </c>
      <c r="D240" s="6" t="s">
        <v>512</v>
      </c>
      <c r="E240" s="30">
        <v>3</v>
      </c>
    </row>
    <row r="241" spans="1:5">
      <c r="A241" s="4">
        <v>8993</v>
      </c>
      <c r="B241" s="5" t="s">
        <v>889</v>
      </c>
      <c r="C241" s="5" t="s">
        <v>890</v>
      </c>
      <c r="D241" s="6" t="s">
        <v>891</v>
      </c>
      <c r="E241" s="30">
        <v>5</v>
      </c>
    </row>
    <row r="242" spans="1:5">
      <c r="A242" s="4">
        <v>313111</v>
      </c>
      <c r="B242" s="3" t="s">
        <v>1655</v>
      </c>
      <c r="C242" s="3" t="s">
        <v>1656</v>
      </c>
      <c r="D242" s="7" t="s">
        <v>1657</v>
      </c>
      <c r="E242" s="31">
        <v>2</v>
      </c>
    </row>
    <row r="243" spans="1:5">
      <c r="A243" s="4">
        <v>1342</v>
      </c>
      <c r="B243" s="5" t="s">
        <v>147</v>
      </c>
      <c r="C243" s="5" t="s">
        <v>148</v>
      </c>
      <c r="D243" s="6" t="s">
        <v>149</v>
      </c>
      <c r="E243" s="30">
        <v>1</v>
      </c>
    </row>
    <row r="244" spans="1:5">
      <c r="A244" s="4">
        <v>224213</v>
      </c>
      <c r="B244" s="3" t="s">
        <v>1139</v>
      </c>
      <c r="C244" s="3" t="s">
        <v>1140</v>
      </c>
      <c r="D244" s="7" t="s">
        <v>1141</v>
      </c>
      <c r="E244" s="31">
        <v>1</v>
      </c>
    </row>
    <row r="245" spans="1:5">
      <c r="A245" s="4">
        <v>512211</v>
      </c>
      <c r="B245" s="3" t="s">
        <v>2059</v>
      </c>
      <c r="C245" s="3" t="s">
        <v>2060</v>
      </c>
      <c r="D245" s="7" t="s">
        <v>2061</v>
      </c>
      <c r="E245" s="31">
        <v>2</v>
      </c>
    </row>
    <row r="246" spans="1:5">
      <c r="A246" s="4">
        <v>251911</v>
      </c>
      <c r="B246" s="3" t="s">
        <v>1363</v>
      </c>
      <c r="C246" s="3" t="s">
        <v>1364</v>
      </c>
      <c r="D246" s="7" t="s">
        <v>1365</v>
      </c>
      <c r="E246" s="31">
        <v>1</v>
      </c>
    </row>
    <row r="247" spans="1:5">
      <c r="A247" s="4">
        <v>272411</v>
      </c>
      <c r="B247" s="3" t="s">
        <v>1549</v>
      </c>
      <c r="C247" s="3" t="s">
        <v>1550</v>
      </c>
      <c r="D247" s="7" t="s">
        <v>1551</v>
      </c>
      <c r="E247" s="31">
        <v>1</v>
      </c>
    </row>
    <row r="248" spans="1:5">
      <c r="A248" s="4">
        <v>821412</v>
      </c>
      <c r="B248" s="3" t="s">
        <v>2345</v>
      </c>
      <c r="C248" s="3" t="s">
        <v>2346</v>
      </c>
      <c r="D248" s="7" t="s">
        <v>2347</v>
      </c>
      <c r="E248" s="31">
        <v>4</v>
      </c>
    </row>
    <row r="249" spans="1:5">
      <c r="A249" s="4">
        <v>361112</v>
      </c>
      <c r="B249" s="3" t="s">
        <v>1806</v>
      </c>
      <c r="C249" s="3" t="s">
        <v>1807</v>
      </c>
      <c r="D249" s="7" t="s">
        <v>1808</v>
      </c>
      <c r="E249" s="31">
        <v>3</v>
      </c>
    </row>
    <row r="250" spans="1:5">
      <c r="A250" s="4">
        <v>423311</v>
      </c>
      <c r="B250" s="3" t="s">
        <v>1951</v>
      </c>
      <c r="C250" s="3" t="s">
        <v>1952</v>
      </c>
      <c r="D250" s="7" t="s">
        <v>1953</v>
      </c>
      <c r="E250" s="31">
        <v>4</v>
      </c>
    </row>
    <row r="251" spans="1:5">
      <c r="A251" s="4">
        <v>423412</v>
      </c>
      <c r="B251" s="3" t="s">
        <v>1966</v>
      </c>
      <c r="C251" s="3" t="s">
        <v>1967</v>
      </c>
      <c r="D251" s="7" t="s">
        <v>1968</v>
      </c>
      <c r="E251" s="31">
        <v>4</v>
      </c>
    </row>
    <row r="252" spans="1:5">
      <c r="A252" s="4">
        <v>1413</v>
      </c>
      <c r="B252" s="5" t="s">
        <v>166</v>
      </c>
      <c r="C252" s="5" t="s">
        <v>167</v>
      </c>
      <c r="D252" s="6" t="s">
        <v>168</v>
      </c>
      <c r="E252" s="30">
        <v>2</v>
      </c>
    </row>
    <row r="253" spans="1:5">
      <c r="A253" s="4">
        <v>542113</v>
      </c>
      <c r="B253" s="3" t="s">
        <v>2080</v>
      </c>
      <c r="C253" s="3" t="s">
        <v>2081</v>
      </c>
      <c r="D253" s="7" t="s">
        <v>2082</v>
      </c>
      <c r="E253" s="31">
        <v>4</v>
      </c>
    </row>
    <row r="254" spans="1:5">
      <c r="A254" s="4">
        <v>4314</v>
      </c>
      <c r="B254" s="5" t="s">
        <v>578</v>
      </c>
      <c r="C254" s="5" t="s">
        <v>579</v>
      </c>
      <c r="D254" s="6" t="s">
        <v>580</v>
      </c>
      <c r="E254" s="30">
        <v>2</v>
      </c>
    </row>
    <row r="255" spans="1:5">
      <c r="A255" s="4">
        <v>223111</v>
      </c>
      <c r="B255" s="3" t="s">
        <v>1115</v>
      </c>
      <c r="C255" s="3" t="s">
        <v>1116</v>
      </c>
      <c r="D255" s="7" t="s">
        <v>1117</v>
      </c>
      <c r="E255" s="31">
        <v>1</v>
      </c>
    </row>
    <row r="256" spans="1:5">
      <c r="A256" s="4">
        <v>5994</v>
      </c>
      <c r="B256" s="5" t="s">
        <v>689</v>
      </c>
      <c r="C256" s="5" t="s">
        <v>690</v>
      </c>
      <c r="D256" s="6" t="s">
        <v>691</v>
      </c>
      <c r="E256" s="30">
        <v>4</v>
      </c>
    </row>
    <row r="257" spans="1:5">
      <c r="A257" s="4">
        <v>1323</v>
      </c>
      <c r="B257" s="5" t="s">
        <v>123</v>
      </c>
      <c r="C257" s="5" t="s">
        <v>124</v>
      </c>
      <c r="D257" s="6" t="s">
        <v>125</v>
      </c>
      <c r="E257" s="30">
        <v>1</v>
      </c>
    </row>
    <row r="258" spans="1:5">
      <c r="A258" s="4">
        <v>234413</v>
      </c>
      <c r="B258" s="3" t="s">
        <v>1292</v>
      </c>
      <c r="C258" s="3" t="s">
        <v>1293</v>
      </c>
      <c r="D258" s="7" t="s">
        <v>1294</v>
      </c>
      <c r="E258" s="31">
        <v>1</v>
      </c>
    </row>
    <row r="259" spans="1:5">
      <c r="A259" s="4">
        <v>311415</v>
      </c>
      <c r="B259" s="3" t="s">
        <v>1602</v>
      </c>
      <c r="C259" s="3" t="s">
        <v>1603</v>
      </c>
      <c r="D259" s="7" t="s">
        <v>1604</v>
      </c>
      <c r="E259" s="31">
        <v>2</v>
      </c>
    </row>
    <row r="260" spans="1:5">
      <c r="A260" s="4">
        <v>2611</v>
      </c>
      <c r="B260" s="5" t="s">
        <v>372</v>
      </c>
      <c r="C260" s="5" t="s">
        <v>373</v>
      </c>
      <c r="D260" s="6" t="s">
        <v>374</v>
      </c>
      <c r="E260" s="30">
        <v>1</v>
      </c>
    </row>
    <row r="261" spans="1:5">
      <c r="A261" s="4">
        <v>313112</v>
      </c>
      <c r="B261" s="3" t="s">
        <v>1658</v>
      </c>
      <c r="C261" s="3" t="s">
        <v>1659</v>
      </c>
      <c r="D261" s="7" t="s">
        <v>1660</v>
      </c>
      <c r="E261" s="31">
        <v>2</v>
      </c>
    </row>
    <row r="262" spans="1:5">
      <c r="A262" s="4">
        <v>135112</v>
      </c>
      <c r="B262" s="3" t="s">
        <v>970</v>
      </c>
      <c r="C262" s="3" t="s">
        <v>971</v>
      </c>
      <c r="D262" s="7" t="s">
        <v>972</v>
      </c>
      <c r="E262" s="31">
        <v>1</v>
      </c>
    </row>
    <row r="263" spans="1:5">
      <c r="A263" s="4">
        <v>6212</v>
      </c>
      <c r="B263" s="5" t="s">
        <v>713</v>
      </c>
      <c r="C263" s="5" t="s">
        <v>714</v>
      </c>
      <c r="D263" s="6" t="s">
        <v>715</v>
      </c>
      <c r="E263" s="30">
        <v>5</v>
      </c>
    </row>
    <row r="264" spans="1:5">
      <c r="A264" s="4">
        <v>2252</v>
      </c>
      <c r="B264" s="5" t="s">
        <v>236</v>
      </c>
      <c r="C264" s="5" t="s">
        <v>237</v>
      </c>
      <c r="D264" s="6" t="s">
        <v>238</v>
      </c>
      <c r="E264" s="30">
        <v>1</v>
      </c>
    </row>
    <row r="265" spans="1:5">
      <c r="A265" s="4">
        <v>262112</v>
      </c>
      <c r="B265" s="3" t="s">
        <v>1490</v>
      </c>
      <c r="C265" s="3" t="s">
        <v>1491</v>
      </c>
      <c r="D265" s="7" t="s">
        <v>1492</v>
      </c>
      <c r="E265" s="31">
        <v>1</v>
      </c>
    </row>
    <row r="266" spans="1:5">
      <c r="A266" s="4">
        <v>263212</v>
      </c>
      <c r="B266" s="3" t="s">
        <v>1506</v>
      </c>
      <c r="C266" s="3" t="s">
        <v>1507</v>
      </c>
      <c r="D266" s="7" t="s">
        <v>1508</v>
      </c>
      <c r="E266" s="31">
        <v>1</v>
      </c>
    </row>
    <row r="267" spans="1:5">
      <c r="A267" s="4">
        <v>263213</v>
      </c>
      <c r="B267" s="3" t="s">
        <v>1509</v>
      </c>
      <c r="C267" s="3" t="s">
        <v>1510</v>
      </c>
      <c r="D267" s="7" t="s">
        <v>1511</v>
      </c>
      <c r="E267" s="31">
        <v>1</v>
      </c>
    </row>
    <row r="268" spans="1:5">
      <c r="A268" s="4">
        <v>2232</v>
      </c>
      <c r="B268" s="5" t="s">
        <v>213</v>
      </c>
      <c r="C268" s="5" t="s">
        <v>214</v>
      </c>
      <c r="D268" s="6" t="s">
        <v>215</v>
      </c>
      <c r="E268" s="30">
        <v>1</v>
      </c>
    </row>
    <row r="269" spans="1:5">
      <c r="A269" s="4">
        <v>232412</v>
      </c>
      <c r="B269" s="3" t="s">
        <v>1209</v>
      </c>
      <c r="C269" s="3" t="s">
        <v>1210</v>
      </c>
      <c r="D269" s="7" t="s">
        <v>1211</v>
      </c>
      <c r="E269" s="31">
        <v>1</v>
      </c>
    </row>
    <row r="270" spans="1:5">
      <c r="A270" s="4">
        <v>133311</v>
      </c>
      <c r="B270" s="3" t="s">
        <v>940</v>
      </c>
      <c r="C270" s="3" t="s">
        <v>941</v>
      </c>
      <c r="D270" s="7" t="s">
        <v>942</v>
      </c>
      <c r="E270" s="31">
        <v>1</v>
      </c>
    </row>
    <row r="271" spans="1:5">
      <c r="A271" s="4">
        <v>4115</v>
      </c>
      <c r="B271" s="5" t="s">
        <v>550</v>
      </c>
      <c r="C271" s="5" t="s">
        <v>551</v>
      </c>
      <c r="D271" s="6" t="s">
        <v>552</v>
      </c>
      <c r="E271" s="30">
        <v>2</v>
      </c>
    </row>
    <row r="272" spans="1:5">
      <c r="A272" s="4">
        <v>232312</v>
      </c>
      <c r="B272" s="3" t="s">
        <v>1200</v>
      </c>
      <c r="C272" s="3" t="s">
        <v>1201</v>
      </c>
      <c r="D272" s="7" t="s">
        <v>1202</v>
      </c>
      <c r="E272" s="31">
        <v>1</v>
      </c>
    </row>
    <row r="273" spans="1:5">
      <c r="A273" s="4">
        <v>233511</v>
      </c>
      <c r="B273" s="3" t="s">
        <v>1239</v>
      </c>
      <c r="C273" s="3" t="s">
        <v>1240</v>
      </c>
      <c r="D273" s="7" t="s">
        <v>1241</v>
      </c>
      <c r="E273" s="31">
        <v>1</v>
      </c>
    </row>
    <row r="274" spans="1:5">
      <c r="A274" s="4">
        <v>7112</v>
      </c>
      <c r="B274" s="5" t="s">
        <v>748</v>
      </c>
      <c r="C274" s="5" t="s">
        <v>749</v>
      </c>
      <c r="D274" s="6" t="s">
        <v>750</v>
      </c>
      <c r="E274" s="30">
        <v>4</v>
      </c>
    </row>
    <row r="275" spans="1:5">
      <c r="A275" s="4">
        <v>5412</v>
      </c>
      <c r="B275" s="5" t="s">
        <v>639</v>
      </c>
      <c r="C275" s="5" t="s">
        <v>640</v>
      </c>
      <c r="D275" s="6" t="s">
        <v>641</v>
      </c>
      <c r="E275" s="30">
        <v>4</v>
      </c>
    </row>
    <row r="276" spans="1:5">
      <c r="A276" s="4">
        <v>5995</v>
      </c>
      <c r="B276" s="5" t="s">
        <v>692</v>
      </c>
      <c r="C276" s="5" t="s">
        <v>693</v>
      </c>
      <c r="D276" s="6" t="s">
        <v>694</v>
      </c>
      <c r="E276" s="30">
        <v>4</v>
      </c>
    </row>
    <row r="277" spans="1:5">
      <c r="A277" s="4">
        <v>6112</v>
      </c>
      <c r="B277" s="5" t="s">
        <v>703</v>
      </c>
      <c r="C277" s="5" t="s">
        <v>704</v>
      </c>
      <c r="D277" s="6" t="s">
        <v>705</v>
      </c>
      <c r="E277" s="30">
        <v>3</v>
      </c>
    </row>
    <row r="278" spans="1:5">
      <c r="A278" s="4">
        <v>222113</v>
      </c>
      <c r="B278" s="3" t="s">
        <v>1102</v>
      </c>
      <c r="C278" s="3" t="s">
        <v>1103</v>
      </c>
      <c r="D278" s="7" t="s">
        <v>1104</v>
      </c>
      <c r="E278" s="31">
        <v>2</v>
      </c>
    </row>
    <row r="279" spans="1:5">
      <c r="A279" s="4">
        <v>552312</v>
      </c>
      <c r="B279" s="3" t="s">
        <v>2093</v>
      </c>
      <c r="C279" s="3" t="s">
        <v>2094</v>
      </c>
      <c r="D279" s="7" t="s">
        <v>2095</v>
      </c>
      <c r="E279" s="31">
        <v>4</v>
      </c>
    </row>
    <row r="280" spans="1:5">
      <c r="A280" s="4">
        <v>5996</v>
      </c>
      <c r="B280" s="5" t="s">
        <v>695</v>
      </c>
      <c r="C280" s="5" t="s">
        <v>696</v>
      </c>
      <c r="D280" s="6" t="s">
        <v>697</v>
      </c>
      <c r="E280" s="30">
        <v>3</v>
      </c>
    </row>
    <row r="281" spans="1:5">
      <c r="A281" s="4">
        <v>422112</v>
      </c>
      <c r="B281" s="3" t="s">
        <v>1946</v>
      </c>
      <c r="C281" s="3" t="s">
        <v>1947</v>
      </c>
      <c r="D281" s="7" t="s">
        <v>1948</v>
      </c>
      <c r="E281" s="31">
        <v>4</v>
      </c>
    </row>
    <row r="282" spans="1:5">
      <c r="A282" s="4">
        <v>224411</v>
      </c>
      <c r="B282" s="3" t="s">
        <v>1145</v>
      </c>
      <c r="C282" s="3" t="s">
        <v>1146</v>
      </c>
      <c r="D282" s="7" t="s">
        <v>1147</v>
      </c>
      <c r="E282" s="31">
        <v>1</v>
      </c>
    </row>
    <row r="283" spans="1:5">
      <c r="A283" s="4">
        <v>253317</v>
      </c>
      <c r="B283" s="3" t="s">
        <v>1398</v>
      </c>
      <c r="C283" s="3" t="s">
        <v>1399</v>
      </c>
      <c r="D283" s="7" t="s">
        <v>1400</v>
      </c>
      <c r="E283" s="31">
        <v>1</v>
      </c>
    </row>
    <row r="284" spans="1:5">
      <c r="A284" s="4">
        <v>2325</v>
      </c>
      <c r="B284" s="5" t="s">
        <v>257</v>
      </c>
      <c r="C284" s="5" t="s">
        <v>258</v>
      </c>
      <c r="D284" s="6" t="s">
        <v>259</v>
      </c>
      <c r="E284" s="30">
        <v>2</v>
      </c>
    </row>
    <row r="285" spans="1:5">
      <c r="A285" s="4">
        <v>221214</v>
      </c>
      <c r="B285" s="3" t="s">
        <v>1097</v>
      </c>
      <c r="C285" s="3" t="s">
        <v>1098</v>
      </c>
      <c r="D285" s="7" t="s">
        <v>1099</v>
      </c>
      <c r="E285" s="31">
        <v>1</v>
      </c>
    </row>
    <row r="286" spans="1:5">
      <c r="A286" s="4">
        <v>272412</v>
      </c>
      <c r="B286" s="3" t="s">
        <v>1552</v>
      </c>
      <c r="C286" s="3" t="s">
        <v>1553</v>
      </c>
      <c r="D286" s="7" t="s">
        <v>1554</v>
      </c>
      <c r="E286" s="31">
        <v>1</v>
      </c>
    </row>
    <row r="287" spans="1:5">
      <c r="A287" s="4">
        <v>3994</v>
      </c>
      <c r="B287" s="5" t="s">
        <v>534</v>
      </c>
      <c r="C287" s="5" t="s">
        <v>535</v>
      </c>
      <c r="D287" s="6" t="s">
        <v>536</v>
      </c>
      <c r="E287" s="30">
        <v>3</v>
      </c>
    </row>
    <row r="288" spans="1:5">
      <c r="A288" s="4">
        <v>232313</v>
      </c>
      <c r="B288" s="3" t="s">
        <v>1203</v>
      </c>
      <c r="C288" s="3" t="s">
        <v>1204</v>
      </c>
      <c r="D288" s="7" t="s">
        <v>1205</v>
      </c>
      <c r="E288" s="31">
        <v>1</v>
      </c>
    </row>
    <row r="289" spans="1:5">
      <c r="A289" s="4">
        <v>331213</v>
      </c>
      <c r="B289" s="3" t="s">
        <v>1753</v>
      </c>
      <c r="C289" s="3" t="s">
        <v>1754</v>
      </c>
      <c r="D289" s="7" t="s">
        <v>1755</v>
      </c>
      <c r="E289" s="31">
        <v>3</v>
      </c>
    </row>
    <row r="290" spans="1:5">
      <c r="A290" s="4">
        <v>2124</v>
      </c>
      <c r="B290" s="5" t="s">
        <v>198</v>
      </c>
      <c r="C290" s="5" t="s">
        <v>199</v>
      </c>
      <c r="D290" s="6" t="s">
        <v>200</v>
      </c>
      <c r="E290" s="30">
        <v>1</v>
      </c>
    </row>
    <row r="291" spans="1:5">
      <c r="A291" s="4">
        <v>2712</v>
      </c>
      <c r="B291" s="5" t="s">
        <v>386</v>
      </c>
      <c r="C291" s="5" t="s">
        <v>387</v>
      </c>
      <c r="D291" s="6" t="s">
        <v>388</v>
      </c>
      <c r="E291" s="30">
        <v>1</v>
      </c>
    </row>
    <row r="292" spans="1:5">
      <c r="A292" s="4">
        <v>8513</v>
      </c>
      <c r="B292" s="5" t="s">
        <v>876</v>
      </c>
      <c r="C292" s="5" t="s">
        <v>877</v>
      </c>
      <c r="D292" s="6" t="s">
        <v>878</v>
      </c>
      <c r="E292" s="30">
        <v>5</v>
      </c>
    </row>
    <row r="293" spans="1:5">
      <c r="A293" s="4">
        <v>139913</v>
      </c>
      <c r="B293" s="3" t="s">
        <v>981</v>
      </c>
      <c r="C293" s="3" t="s">
        <v>982</v>
      </c>
      <c r="D293" s="7" t="s">
        <v>983</v>
      </c>
      <c r="E293" s="31">
        <v>1</v>
      </c>
    </row>
    <row r="294" spans="1:5">
      <c r="A294" s="4">
        <v>821913</v>
      </c>
      <c r="B294" s="3" t="s">
        <v>2364</v>
      </c>
      <c r="C294" s="3" t="s">
        <v>2365</v>
      </c>
      <c r="D294" s="7" t="s">
        <v>2366</v>
      </c>
      <c r="E294" s="31">
        <v>5</v>
      </c>
    </row>
    <row r="295" spans="1:5">
      <c r="A295" s="4">
        <v>2245</v>
      </c>
      <c r="B295" s="5" t="s">
        <v>225</v>
      </c>
      <c r="C295" s="5" t="s">
        <v>226</v>
      </c>
      <c r="D295" s="6" t="s">
        <v>227</v>
      </c>
      <c r="E295" s="30">
        <v>1</v>
      </c>
    </row>
    <row r="296" spans="1:5">
      <c r="A296" s="4">
        <v>232112</v>
      </c>
      <c r="B296" s="3" t="s">
        <v>1191</v>
      </c>
      <c r="C296" s="3" t="s">
        <v>1192</v>
      </c>
      <c r="D296" s="7" t="s">
        <v>1193</v>
      </c>
      <c r="E296" s="31">
        <v>1</v>
      </c>
    </row>
    <row r="297" spans="1:5">
      <c r="A297" s="4">
        <v>8115</v>
      </c>
      <c r="B297" s="5" t="s">
        <v>811</v>
      </c>
      <c r="C297" s="5" t="s">
        <v>812</v>
      </c>
      <c r="D297" s="6" t="s">
        <v>813</v>
      </c>
      <c r="E297" s="30">
        <v>5</v>
      </c>
    </row>
    <row r="298" spans="1:5">
      <c r="A298" s="4">
        <v>899915</v>
      </c>
      <c r="B298" s="3" t="s">
        <v>2488</v>
      </c>
      <c r="C298" s="3" t="s">
        <v>2489</v>
      </c>
      <c r="D298" s="7" t="s">
        <v>2490</v>
      </c>
      <c r="E298" s="31">
        <v>5</v>
      </c>
    </row>
    <row r="299" spans="1:5">
      <c r="A299" s="4">
        <v>393112</v>
      </c>
      <c r="B299" s="3" t="s">
        <v>1833</v>
      </c>
      <c r="C299" s="3" t="s">
        <v>1834</v>
      </c>
      <c r="D299" s="7" t="s">
        <v>1835</v>
      </c>
      <c r="E299" s="31">
        <v>3</v>
      </c>
    </row>
    <row r="300" spans="1:5">
      <c r="A300" s="4">
        <v>521212</v>
      </c>
      <c r="B300" s="3" t="s">
        <v>2066</v>
      </c>
      <c r="C300" s="3" t="s">
        <v>2067</v>
      </c>
      <c r="D300" s="7" t="s">
        <v>2068</v>
      </c>
      <c r="E300" s="31">
        <v>2</v>
      </c>
    </row>
    <row r="301" spans="1:5">
      <c r="A301" s="4">
        <v>1113</v>
      </c>
      <c r="B301" s="5" t="s">
        <v>101</v>
      </c>
      <c r="C301" s="5" t="s">
        <v>102</v>
      </c>
      <c r="D301" s="6" t="s">
        <v>103</v>
      </c>
      <c r="E301" s="30">
        <v>1</v>
      </c>
    </row>
    <row r="302" spans="1:5">
      <c r="A302" s="4">
        <v>224912</v>
      </c>
      <c r="B302" s="3" t="s">
        <v>1160</v>
      </c>
      <c r="C302" s="3" t="s">
        <v>1161</v>
      </c>
      <c r="D302" s="7" t="s">
        <v>1162</v>
      </c>
      <c r="E302" s="31">
        <v>1</v>
      </c>
    </row>
    <row r="303" spans="1:5">
      <c r="A303" s="4">
        <v>2246</v>
      </c>
      <c r="B303" s="5" t="s">
        <v>228</v>
      </c>
      <c r="C303" s="5" t="s">
        <v>229</v>
      </c>
      <c r="D303" s="6" t="s">
        <v>230</v>
      </c>
      <c r="E303" s="30">
        <v>1</v>
      </c>
    </row>
    <row r="304" spans="1:5">
      <c r="A304" s="4">
        <v>5997</v>
      </c>
      <c r="B304" s="5" t="s">
        <v>698</v>
      </c>
      <c r="C304" s="5" t="s">
        <v>699</v>
      </c>
      <c r="D304" s="6" t="s">
        <v>700</v>
      </c>
      <c r="E304" s="30">
        <v>4</v>
      </c>
    </row>
    <row r="305" spans="1:5">
      <c r="A305" s="4">
        <v>399312</v>
      </c>
      <c r="B305" s="3" t="s">
        <v>1875</v>
      </c>
      <c r="C305" s="3" t="s">
        <v>1876</v>
      </c>
      <c r="D305" s="7" t="s">
        <v>1877</v>
      </c>
      <c r="E305" s="31">
        <v>2</v>
      </c>
    </row>
    <row r="306" spans="1:5">
      <c r="A306" s="4">
        <v>1414</v>
      </c>
      <c r="B306" s="5" t="s">
        <v>169</v>
      </c>
      <c r="C306" s="5" t="s">
        <v>170</v>
      </c>
      <c r="D306" s="6" t="s">
        <v>171</v>
      </c>
      <c r="E306" s="30">
        <v>2</v>
      </c>
    </row>
    <row r="307" spans="1:5">
      <c r="A307" s="4">
        <v>311413</v>
      </c>
      <c r="B307" s="3" t="s">
        <v>1598</v>
      </c>
      <c r="C307" s="3" t="s">
        <v>1599</v>
      </c>
      <c r="D307" s="7" t="s">
        <v>1600</v>
      </c>
      <c r="E307" s="31">
        <v>2</v>
      </c>
    </row>
    <row r="308" spans="1:5">
      <c r="A308" s="4">
        <v>452414</v>
      </c>
      <c r="B308" s="3" t="s">
        <v>2049</v>
      </c>
      <c r="C308" s="3" t="s">
        <v>2050</v>
      </c>
      <c r="D308" s="7" t="s">
        <v>2051</v>
      </c>
      <c r="E308" s="31">
        <v>3</v>
      </c>
    </row>
    <row r="309" spans="1:5">
      <c r="A309" s="4">
        <v>341113</v>
      </c>
      <c r="B309" s="3" t="s">
        <v>1777</v>
      </c>
      <c r="C309" s="3" t="s">
        <v>1778</v>
      </c>
      <c r="D309" s="7" t="s">
        <v>1779</v>
      </c>
      <c r="E309" s="31">
        <v>3</v>
      </c>
    </row>
    <row r="310" spans="1:5">
      <c r="A310" s="4">
        <v>399513</v>
      </c>
      <c r="B310" s="3" t="s">
        <v>1884</v>
      </c>
      <c r="C310" s="3" t="s">
        <v>1885</v>
      </c>
      <c r="D310" s="7" t="s">
        <v>1886</v>
      </c>
      <c r="E310" s="31">
        <v>3</v>
      </c>
    </row>
    <row r="311" spans="1:5" ht="43.5">
      <c r="A311" s="4">
        <v>721912</v>
      </c>
      <c r="B311" s="3" t="s">
        <v>2297</v>
      </c>
      <c r="C311" s="3" t="s">
        <v>2298</v>
      </c>
      <c r="D311" s="8" t="s">
        <v>2299</v>
      </c>
      <c r="E311" s="31">
        <v>4</v>
      </c>
    </row>
    <row r="312" spans="1:5">
      <c r="A312" s="4">
        <v>8415</v>
      </c>
      <c r="B312" s="5" t="s">
        <v>865</v>
      </c>
      <c r="C312" s="5" t="s">
        <v>866</v>
      </c>
      <c r="D312" s="6" t="s">
        <v>867</v>
      </c>
      <c r="E312" s="30">
        <v>5</v>
      </c>
    </row>
    <row r="313" spans="1:5">
      <c r="A313" s="4">
        <v>1213</v>
      </c>
      <c r="B313" s="5" t="s">
        <v>110</v>
      </c>
      <c r="C313" s="5" t="s">
        <v>111</v>
      </c>
      <c r="D313" s="6" t="s">
        <v>112</v>
      </c>
      <c r="E313" s="30">
        <v>1</v>
      </c>
    </row>
    <row r="314" spans="1:5">
      <c r="A314" s="4">
        <v>721216</v>
      </c>
      <c r="B314" s="3" t="s">
        <v>2291</v>
      </c>
      <c r="C314" s="3" t="s">
        <v>2292</v>
      </c>
      <c r="D314" s="7" t="s">
        <v>2293</v>
      </c>
      <c r="E314" s="31">
        <v>4</v>
      </c>
    </row>
    <row r="315" spans="1:5">
      <c r="A315" s="4">
        <v>323313</v>
      </c>
      <c r="B315" s="3" t="s">
        <v>1724</v>
      </c>
      <c r="C315" s="3" t="s">
        <v>1725</v>
      </c>
      <c r="D315" s="7" t="s">
        <v>1726</v>
      </c>
      <c r="E315" s="31">
        <v>3</v>
      </c>
    </row>
    <row r="316" spans="1:5">
      <c r="A316" s="4">
        <v>841312</v>
      </c>
      <c r="B316" s="3" t="s">
        <v>2431</v>
      </c>
      <c r="C316" s="3" t="s">
        <v>2432</v>
      </c>
      <c r="D316" s="7" t="s">
        <v>2433</v>
      </c>
      <c r="E316" s="31">
        <v>4</v>
      </c>
    </row>
    <row r="317" spans="1:5">
      <c r="A317" s="4">
        <v>721112</v>
      </c>
      <c r="B317" s="3" t="s">
        <v>2281</v>
      </c>
      <c r="C317" s="3" t="s">
        <v>2282</v>
      </c>
      <c r="D317" s="7" t="s">
        <v>2283</v>
      </c>
      <c r="E317" s="31">
        <v>4</v>
      </c>
    </row>
    <row r="318" spans="1:5">
      <c r="A318" s="4">
        <v>5614</v>
      </c>
      <c r="B318" s="5" t="s">
        <v>666</v>
      </c>
      <c r="C318" s="5" t="s">
        <v>667</v>
      </c>
      <c r="D318" s="6" t="s">
        <v>668</v>
      </c>
      <c r="E318" s="30">
        <v>5</v>
      </c>
    </row>
    <row r="319" spans="1:5">
      <c r="A319" s="4">
        <v>312911</v>
      </c>
      <c r="B319" s="3" t="s">
        <v>1645</v>
      </c>
      <c r="C319" s="3" t="s">
        <v>1646</v>
      </c>
      <c r="D319" s="7" t="s">
        <v>1647</v>
      </c>
      <c r="E319" s="31">
        <v>2</v>
      </c>
    </row>
    <row r="320" spans="1:5">
      <c r="A320" s="4">
        <v>399514</v>
      </c>
      <c r="B320" s="3" t="s">
        <v>1887</v>
      </c>
      <c r="C320" s="3" t="s">
        <v>1888</v>
      </c>
      <c r="D320" s="7" t="s">
        <v>1889</v>
      </c>
      <c r="E320" s="31">
        <v>3</v>
      </c>
    </row>
    <row r="321" spans="1:5">
      <c r="A321" s="4">
        <v>224711</v>
      </c>
      <c r="B321" s="3" t="s">
        <v>1153</v>
      </c>
      <c r="C321" s="3" t="s">
        <v>1154</v>
      </c>
      <c r="D321" s="7" t="s">
        <v>1155</v>
      </c>
      <c r="E321" s="31">
        <v>1</v>
      </c>
    </row>
    <row r="322" spans="1:5">
      <c r="A322" s="4">
        <v>2312</v>
      </c>
      <c r="B322" s="5" t="s">
        <v>248</v>
      </c>
      <c r="C322" s="5" t="s">
        <v>249</v>
      </c>
      <c r="D322" s="6" t="s">
        <v>250</v>
      </c>
      <c r="E322" s="30">
        <v>2</v>
      </c>
    </row>
    <row r="323" spans="1:5">
      <c r="A323" s="4">
        <v>4116</v>
      </c>
      <c r="B323" s="5" t="s">
        <v>553</v>
      </c>
      <c r="C323" s="5" t="s">
        <v>554</v>
      </c>
      <c r="D323" s="6" t="s">
        <v>555</v>
      </c>
      <c r="E323" s="30">
        <v>2</v>
      </c>
    </row>
    <row r="324" spans="1:5">
      <c r="A324" s="4">
        <v>233112</v>
      </c>
      <c r="B324" s="3" t="s">
        <v>1221</v>
      </c>
      <c r="C324" s="3" t="s">
        <v>1222</v>
      </c>
      <c r="D324" s="7" t="s">
        <v>1223</v>
      </c>
      <c r="E324" s="31">
        <v>1</v>
      </c>
    </row>
    <row r="325" spans="1:5">
      <c r="A325" s="4">
        <v>621911</v>
      </c>
      <c r="B325" s="3" t="s">
        <v>2200</v>
      </c>
      <c r="C325" s="3" t="s">
        <v>2201</v>
      </c>
      <c r="D325" s="7" t="s">
        <v>2202</v>
      </c>
      <c r="E325" s="31">
        <v>5</v>
      </c>
    </row>
    <row r="326" spans="1:5">
      <c r="A326" s="4">
        <v>224112</v>
      </c>
      <c r="B326" s="3" t="s">
        <v>1127</v>
      </c>
      <c r="C326" s="3" t="s">
        <v>1128</v>
      </c>
      <c r="D326" s="7" t="s">
        <v>1129</v>
      </c>
      <c r="E326" s="31">
        <v>1</v>
      </c>
    </row>
    <row r="327" spans="1:5">
      <c r="A327" s="4">
        <v>831211</v>
      </c>
      <c r="B327" s="3" t="s">
        <v>2380</v>
      </c>
      <c r="C327" s="3" t="s">
        <v>2381</v>
      </c>
      <c r="D327" s="7" t="s">
        <v>2382</v>
      </c>
      <c r="E327" s="31">
        <v>4</v>
      </c>
    </row>
    <row r="328" spans="1:5">
      <c r="A328" s="4">
        <v>8313</v>
      </c>
      <c r="B328" s="5" t="s">
        <v>837</v>
      </c>
      <c r="C328" s="5" t="s">
        <v>838</v>
      </c>
      <c r="D328" s="6" t="s">
        <v>839</v>
      </c>
      <c r="E328" s="30">
        <v>5</v>
      </c>
    </row>
    <row r="329" spans="1:5">
      <c r="A329" s="4">
        <v>312511</v>
      </c>
      <c r="B329" s="3" t="s">
        <v>1639</v>
      </c>
      <c r="C329" s="3" t="s">
        <v>1640</v>
      </c>
      <c r="D329" s="7" t="s">
        <v>1641</v>
      </c>
      <c r="E329" s="31">
        <v>2</v>
      </c>
    </row>
    <row r="330" spans="1:5">
      <c r="A330" s="4">
        <v>312512</v>
      </c>
      <c r="B330" s="3" t="s">
        <v>1642</v>
      </c>
      <c r="C330" s="3" t="s">
        <v>1643</v>
      </c>
      <c r="D330" s="7" t="s">
        <v>1644</v>
      </c>
      <c r="E330" s="31">
        <v>2</v>
      </c>
    </row>
    <row r="331" spans="1:5">
      <c r="A331" s="4">
        <v>233512</v>
      </c>
      <c r="B331" s="3" t="s">
        <v>1242</v>
      </c>
      <c r="C331" s="3" t="s">
        <v>1243</v>
      </c>
      <c r="D331" s="7" t="s">
        <v>1244</v>
      </c>
      <c r="E331" s="31">
        <v>1</v>
      </c>
    </row>
    <row r="332" spans="1:5">
      <c r="A332" s="4">
        <v>899916</v>
      </c>
      <c r="B332" s="3" t="s">
        <v>2491</v>
      </c>
      <c r="C332" s="3" t="s">
        <v>2492</v>
      </c>
      <c r="D332" s="7" t="s">
        <v>2493</v>
      </c>
      <c r="E332" s="31">
        <v>5</v>
      </c>
    </row>
    <row r="333" spans="1:5">
      <c r="A333" s="4">
        <v>212112</v>
      </c>
      <c r="B333" s="3" t="s">
        <v>1050</v>
      </c>
      <c r="C333" s="3" t="s">
        <v>1051</v>
      </c>
      <c r="D333" s="7" t="s">
        <v>1052</v>
      </c>
      <c r="E333" s="31">
        <v>1</v>
      </c>
    </row>
    <row r="334" spans="1:5">
      <c r="A334" s="4">
        <v>2512</v>
      </c>
      <c r="B334" s="5" t="s">
        <v>321</v>
      </c>
      <c r="C334" s="5" t="s">
        <v>322</v>
      </c>
      <c r="D334" s="6" t="s">
        <v>323</v>
      </c>
      <c r="E334" s="30">
        <v>1</v>
      </c>
    </row>
    <row r="335" spans="1:5">
      <c r="A335" s="4">
        <v>2346</v>
      </c>
      <c r="B335" s="5" t="s">
        <v>281</v>
      </c>
      <c r="C335" s="5" t="s">
        <v>282</v>
      </c>
      <c r="D335" s="6" t="s">
        <v>283</v>
      </c>
      <c r="E335" s="30">
        <v>1</v>
      </c>
    </row>
    <row r="336" spans="1:5">
      <c r="A336" s="4">
        <v>311213</v>
      </c>
      <c r="B336" s="3" t="s">
        <v>1575</v>
      </c>
      <c r="C336" s="3" t="s">
        <v>1576</v>
      </c>
      <c r="D336" s="7" t="s">
        <v>1577</v>
      </c>
      <c r="E336" s="31">
        <v>2</v>
      </c>
    </row>
    <row r="337" spans="1:5">
      <c r="A337" s="4">
        <v>542114</v>
      </c>
      <c r="B337" s="3" t="s">
        <v>2083</v>
      </c>
      <c r="C337" s="3" t="s">
        <v>2084</v>
      </c>
      <c r="D337" s="7" t="s">
        <v>2085</v>
      </c>
      <c r="E337" s="31">
        <v>4</v>
      </c>
    </row>
    <row r="338" spans="1:5">
      <c r="A338" s="4">
        <v>322114</v>
      </c>
      <c r="B338" s="3" t="s">
        <v>1690</v>
      </c>
      <c r="C338" s="3" t="s">
        <v>1691</v>
      </c>
      <c r="D338" s="7" t="s">
        <v>1692</v>
      </c>
      <c r="E338" s="31">
        <v>3</v>
      </c>
    </row>
    <row r="339" spans="1:5">
      <c r="A339" s="4">
        <v>322311</v>
      </c>
      <c r="B339" s="3" t="s">
        <v>1694</v>
      </c>
      <c r="C339" s="3" t="s">
        <v>1695</v>
      </c>
      <c r="D339" s="7" t="s">
        <v>1696</v>
      </c>
      <c r="E339" s="31">
        <v>3</v>
      </c>
    </row>
    <row r="340" spans="1:5">
      <c r="A340" s="4">
        <v>323214</v>
      </c>
      <c r="B340" s="3" t="s">
        <v>1717</v>
      </c>
      <c r="C340" s="3" t="s">
        <v>1718</v>
      </c>
      <c r="D340" s="7" t="s">
        <v>1719</v>
      </c>
      <c r="E340" s="31">
        <v>3</v>
      </c>
    </row>
    <row r="341" spans="1:5">
      <c r="A341" s="4">
        <v>312912</v>
      </c>
      <c r="B341" s="3" t="s">
        <v>1648</v>
      </c>
      <c r="C341" s="3" t="s">
        <v>1649</v>
      </c>
      <c r="D341" s="7" t="s">
        <v>1650</v>
      </c>
      <c r="E341" s="31">
        <v>2</v>
      </c>
    </row>
    <row r="342" spans="1:5">
      <c r="A342" s="4">
        <v>234912</v>
      </c>
      <c r="B342" s="3" t="s">
        <v>1318</v>
      </c>
      <c r="C342" s="3" t="s">
        <v>1319</v>
      </c>
      <c r="D342" s="7" t="s">
        <v>1320</v>
      </c>
      <c r="E342" s="31">
        <v>1</v>
      </c>
    </row>
    <row r="343" spans="1:5">
      <c r="A343" s="4">
        <v>234913</v>
      </c>
      <c r="B343" s="3" t="s">
        <v>1321</v>
      </c>
      <c r="C343" s="3" t="s">
        <v>1322</v>
      </c>
      <c r="D343" s="7" t="s">
        <v>1323</v>
      </c>
      <c r="E343" s="31">
        <v>1</v>
      </c>
    </row>
    <row r="344" spans="1:5">
      <c r="A344" s="4">
        <v>561912</v>
      </c>
      <c r="B344" s="3" t="s">
        <v>2113</v>
      </c>
      <c r="C344" s="3" t="s">
        <v>2114</v>
      </c>
      <c r="D344" s="7" t="s">
        <v>2115</v>
      </c>
      <c r="E344" s="31">
        <v>5</v>
      </c>
    </row>
    <row r="345" spans="1:5">
      <c r="A345" s="4">
        <v>234517</v>
      </c>
      <c r="B345" s="3" t="s">
        <v>1308</v>
      </c>
      <c r="C345" s="3" t="s">
        <v>1309</v>
      </c>
      <c r="D345" s="7" t="s">
        <v>1310</v>
      </c>
      <c r="E345" s="31">
        <v>1</v>
      </c>
    </row>
    <row r="346" spans="1:5">
      <c r="A346" s="4">
        <v>2413</v>
      </c>
      <c r="B346" s="5" t="s">
        <v>294</v>
      </c>
      <c r="C346" s="5" t="s">
        <v>295</v>
      </c>
      <c r="D346" s="6" t="s">
        <v>296</v>
      </c>
      <c r="E346" s="30">
        <v>1</v>
      </c>
    </row>
    <row r="347" spans="1:5">
      <c r="A347" s="4">
        <v>2541</v>
      </c>
      <c r="B347" s="5" t="s">
        <v>362</v>
      </c>
      <c r="C347" s="5" t="s">
        <v>363</v>
      </c>
      <c r="D347" s="6" t="s">
        <v>364</v>
      </c>
      <c r="E347" s="30">
        <v>1</v>
      </c>
    </row>
    <row r="348" spans="1:5">
      <c r="A348" s="4">
        <v>312913</v>
      </c>
      <c r="B348" s="3" t="s">
        <v>1651</v>
      </c>
      <c r="C348" s="3" t="s">
        <v>1652</v>
      </c>
      <c r="D348" s="7" t="s">
        <v>1653</v>
      </c>
      <c r="E348" s="31">
        <v>2</v>
      </c>
    </row>
    <row r="349" spans="1:5">
      <c r="A349" s="4">
        <v>133513</v>
      </c>
      <c r="B349" s="3" t="s">
        <v>948</v>
      </c>
      <c r="C349" s="3" t="s">
        <v>949</v>
      </c>
      <c r="D349" s="7" t="s">
        <v>950</v>
      </c>
      <c r="E349" s="31">
        <v>1</v>
      </c>
    </row>
    <row r="350" spans="1:5">
      <c r="A350" s="4">
        <v>712212</v>
      </c>
      <c r="B350" s="3" t="s">
        <v>2255</v>
      </c>
      <c r="C350" s="3" t="s">
        <v>2256</v>
      </c>
      <c r="D350" s="7" t="s">
        <v>2257</v>
      </c>
      <c r="E350" s="31">
        <v>4</v>
      </c>
    </row>
    <row r="351" spans="1:5">
      <c r="A351" s="4">
        <v>233611</v>
      </c>
      <c r="B351" s="3" t="s">
        <v>1248</v>
      </c>
      <c r="C351" s="3" t="s">
        <v>1249</v>
      </c>
      <c r="D351" s="7" t="s">
        <v>1250</v>
      </c>
      <c r="E351" s="31">
        <v>1</v>
      </c>
    </row>
    <row r="352" spans="1:5">
      <c r="A352" s="4">
        <v>821914</v>
      </c>
      <c r="B352" s="3" t="s">
        <v>2367</v>
      </c>
      <c r="C352" s="3" t="s">
        <v>2368</v>
      </c>
      <c r="D352" s="7" t="s">
        <v>2369</v>
      </c>
      <c r="E352" s="31">
        <v>5</v>
      </c>
    </row>
    <row r="353" spans="1:5">
      <c r="A353" s="4">
        <v>2722</v>
      </c>
      <c r="B353" s="5" t="s">
        <v>395</v>
      </c>
      <c r="C353" s="5" t="s">
        <v>396</v>
      </c>
      <c r="D353" s="6" t="s">
        <v>397</v>
      </c>
      <c r="E353" s="30">
        <v>1</v>
      </c>
    </row>
    <row r="354" spans="1:5">
      <c r="A354" s="4">
        <v>8416</v>
      </c>
      <c r="B354" s="5" t="s">
        <v>868</v>
      </c>
      <c r="C354" s="5" t="s">
        <v>869</v>
      </c>
      <c r="D354" s="6" t="s">
        <v>870</v>
      </c>
      <c r="E354" s="30">
        <v>5</v>
      </c>
    </row>
    <row r="355" spans="1:5">
      <c r="A355" s="4">
        <v>1214</v>
      </c>
      <c r="B355" s="5" t="s">
        <v>113</v>
      </c>
      <c r="C355" s="5" t="s">
        <v>114</v>
      </c>
      <c r="D355" s="6" t="s">
        <v>115</v>
      </c>
      <c r="E355" s="30">
        <v>1</v>
      </c>
    </row>
    <row r="356" spans="1:5">
      <c r="A356" s="4">
        <v>639111</v>
      </c>
      <c r="B356" s="3" t="s">
        <v>2209</v>
      </c>
      <c r="C356" s="3" t="s">
        <v>2210</v>
      </c>
      <c r="D356" s="7" t="s">
        <v>2211</v>
      </c>
      <c r="E356" s="31">
        <v>5</v>
      </c>
    </row>
    <row r="357" spans="1:5">
      <c r="A357" s="4">
        <v>552313</v>
      </c>
      <c r="B357" s="3" t="s">
        <v>2096</v>
      </c>
      <c r="C357" s="3" t="s">
        <v>2097</v>
      </c>
      <c r="D357" s="7" t="s">
        <v>2098</v>
      </c>
      <c r="E357" s="31">
        <v>4</v>
      </c>
    </row>
    <row r="358" spans="1:5">
      <c r="A358" s="4">
        <v>321211</v>
      </c>
      <c r="B358" s="3" t="s">
        <v>1669</v>
      </c>
      <c r="C358" s="3" t="s">
        <v>1670</v>
      </c>
      <c r="D358" s="7" t="s">
        <v>1671</v>
      </c>
      <c r="E358" s="31">
        <v>3</v>
      </c>
    </row>
    <row r="359" spans="1:5">
      <c r="A359" s="4">
        <v>621311</v>
      </c>
      <c r="B359" s="3" t="s">
        <v>2191</v>
      </c>
      <c r="C359" s="3" t="s">
        <v>2192</v>
      </c>
      <c r="D359" s="7" t="s">
        <v>2193</v>
      </c>
      <c r="E359" s="31">
        <v>4</v>
      </c>
    </row>
    <row r="360" spans="1:5">
      <c r="A360" s="4">
        <v>8994</v>
      </c>
      <c r="B360" s="5" t="s">
        <v>892</v>
      </c>
      <c r="C360" s="5" t="s">
        <v>893</v>
      </c>
      <c r="D360" s="6" t="s">
        <v>894</v>
      </c>
      <c r="E360" s="30">
        <v>4</v>
      </c>
    </row>
    <row r="361" spans="1:5">
      <c r="A361" s="4">
        <v>621312</v>
      </c>
      <c r="B361" s="3" t="s">
        <v>2194</v>
      </c>
      <c r="C361" s="3" t="s">
        <v>2195</v>
      </c>
      <c r="D361" s="7" t="s">
        <v>2196</v>
      </c>
      <c r="E361" s="31">
        <v>4</v>
      </c>
    </row>
    <row r="362" spans="1:5">
      <c r="A362" s="4">
        <v>321213</v>
      </c>
      <c r="B362" s="3" t="s">
        <v>1675</v>
      </c>
      <c r="C362" s="3" t="s">
        <v>1676</v>
      </c>
      <c r="D362" s="7" t="s">
        <v>1677</v>
      </c>
      <c r="E362" s="31">
        <v>3</v>
      </c>
    </row>
    <row r="363" spans="1:5">
      <c r="A363" s="4">
        <v>232413</v>
      </c>
      <c r="B363" s="3" t="s">
        <v>1212</v>
      </c>
      <c r="C363" s="3" t="s">
        <v>1213</v>
      </c>
      <c r="D363" s="7" t="s">
        <v>1214</v>
      </c>
      <c r="E363" s="31">
        <v>1</v>
      </c>
    </row>
    <row r="364" spans="1:5">
      <c r="A364" s="4">
        <v>399515</v>
      </c>
      <c r="B364" s="3" t="s">
        <v>1890</v>
      </c>
      <c r="C364" s="3" t="s">
        <v>1891</v>
      </c>
      <c r="D364" s="7" t="s">
        <v>1892</v>
      </c>
      <c r="E364" s="31">
        <v>3</v>
      </c>
    </row>
    <row r="365" spans="1:5">
      <c r="A365" s="4">
        <v>211213</v>
      </c>
      <c r="B365" s="3" t="s">
        <v>1040</v>
      </c>
      <c r="C365" s="3" t="s">
        <v>1041</v>
      </c>
      <c r="D365" s="7" t="s">
        <v>1042</v>
      </c>
      <c r="E365" s="31">
        <v>1</v>
      </c>
    </row>
    <row r="366" spans="1:5">
      <c r="A366" s="4">
        <v>451511</v>
      </c>
      <c r="B366" s="3" t="s">
        <v>2006</v>
      </c>
      <c r="C366" s="3" t="s">
        <v>2007</v>
      </c>
      <c r="D366" s="7" t="s">
        <v>2008</v>
      </c>
      <c r="E366" s="31">
        <v>4</v>
      </c>
    </row>
    <row r="367" spans="1:5">
      <c r="A367" s="4">
        <v>252213</v>
      </c>
      <c r="B367" s="3" t="s">
        <v>1376</v>
      </c>
      <c r="C367" s="3" t="s">
        <v>1377</v>
      </c>
      <c r="D367" s="7" t="s">
        <v>1378</v>
      </c>
      <c r="E367" s="31">
        <v>1</v>
      </c>
    </row>
    <row r="368" spans="1:5">
      <c r="A368" s="4">
        <v>263112</v>
      </c>
      <c r="B368" s="3" t="s">
        <v>1499</v>
      </c>
      <c r="C368" s="3" t="s">
        <v>1500</v>
      </c>
      <c r="D368" s="7" t="s">
        <v>1501</v>
      </c>
      <c r="E368" s="31">
        <v>1</v>
      </c>
    </row>
    <row r="369" spans="1:5">
      <c r="A369" s="4">
        <v>263113</v>
      </c>
      <c r="B369" s="3" t="s">
        <v>1502</v>
      </c>
      <c r="C369" s="3" t="s">
        <v>1503</v>
      </c>
      <c r="D369" s="7" t="s">
        <v>1504</v>
      </c>
      <c r="E369" s="31">
        <v>1</v>
      </c>
    </row>
    <row r="370" spans="1:5">
      <c r="A370" s="4">
        <v>253318</v>
      </c>
      <c r="B370" s="3" t="s">
        <v>1401</v>
      </c>
      <c r="C370" s="3" t="s">
        <v>1402</v>
      </c>
      <c r="D370" s="7" t="s">
        <v>1403</v>
      </c>
      <c r="E370" s="31">
        <v>1</v>
      </c>
    </row>
    <row r="371" spans="1:5">
      <c r="A371" s="4">
        <v>212412</v>
      </c>
      <c r="B371" s="3" t="s">
        <v>1077</v>
      </c>
      <c r="C371" s="3" t="s">
        <v>1078</v>
      </c>
      <c r="D371" s="7" t="s">
        <v>1079</v>
      </c>
      <c r="E371" s="31">
        <v>1</v>
      </c>
    </row>
    <row r="372" spans="1:5">
      <c r="A372" s="4">
        <v>254211</v>
      </c>
      <c r="B372" s="3" t="s">
        <v>1442</v>
      </c>
      <c r="C372" s="3" t="s">
        <v>1443</v>
      </c>
      <c r="D372" s="7" t="s">
        <v>1444</v>
      </c>
      <c r="E372" s="31">
        <v>1</v>
      </c>
    </row>
    <row r="373" spans="1:5">
      <c r="A373" s="4">
        <v>2543</v>
      </c>
      <c r="B373" s="5" t="s">
        <v>366</v>
      </c>
      <c r="C373" s="5" t="s">
        <v>367</v>
      </c>
      <c r="D373" s="6" t="s">
        <v>368</v>
      </c>
      <c r="E373" s="30">
        <v>1</v>
      </c>
    </row>
    <row r="374" spans="1:5">
      <c r="A374" s="4">
        <v>254212</v>
      </c>
      <c r="B374" s="3" t="s">
        <v>1445</v>
      </c>
      <c r="C374" s="3" t="s">
        <v>1446</v>
      </c>
      <c r="D374" s="7" t="s">
        <v>1447</v>
      </c>
      <c r="E374" s="31">
        <v>1</v>
      </c>
    </row>
    <row r="375" spans="1:5">
      <c r="A375" s="4">
        <v>3624</v>
      </c>
      <c r="B375" s="5" t="s">
        <v>507</v>
      </c>
      <c r="C375" s="5" t="s">
        <v>508</v>
      </c>
      <c r="D375" s="6" t="s">
        <v>509</v>
      </c>
      <c r="E375" s="30">
        <v>3</v>
      </c>
    </row>
    <row r="376" spans="1:5">
      <c r="A376" s="4">
        <v>423312</v>
      </c>
      <c r="B376" s="3" t="s">
        <v>1954</v>
      </c>
      <c r="C376" s="3" t="s">
        <v>1955</v>
      </c>
      <c r="D376" s="7" t="s">
        <v>1956</v>
      </c>
      <c r="E376" s="31">
        <v>4</v>
      </c>
    </row>
    <row r="377" spans="1:5">
      <c r="A377" s="4">
        <v>2511</v>
      </c>
      <c r="B377" s="5" t="s">
        <v>318</v>
      </c>
      <c r="C377" s="5" t="s">
        <v>319</v>
      </c>
      <c r="D377" s="6" t="s">
        <v>320</v>
      </c>
      <c r="E377" s="30">
        <v>1</v>
      </c>
    </row>
    <row r="378" spans="1:5">
      <c r="A378" s="4">
        <v>253913</v>
      </c>
      <c r="B378" s="3" t="s">
        <v>1426</v>
      </c>
      <c r="C378" s="3" t="s">
        <v>1427</v>
      </c>
      <c r="D378" s="7" t="s">
        <v>1428</v>
      </c>
      <c r="E378" s="31">
        <v>1</v>
      </c>
    </row>
    <row r="379" spans="1:5">
      <c r="A379" s="4">
        <v>251312</v>
      </c>
      <c r="B379" s="3" t="s">
        <v>1351</v>
      </c>
      <c r="C379" s="3" t="s">
        <v>1352</v>
      </c>
      <c r="D379" s="7" t="s">
        <v>1353</v>
      </c>
      <c r="E379" s="31">
        <v>1</v>
      </c>
    </row>
    <row r="380" spans="1:5">
      <c r="A380" s="4">
        <v>2524</v>
      </c>
      <c r="B380" s="5" t="s">
        <v>337</v>
      </c>
      <c r="C380" s="5" t="s">
        <v>338</v>
      </c>
      <c r="D380" s="6" t="s">
        <v>339</v>
      </c>
      <c r="E380" s="30">
        <v>1</v>
      </c>
    </row>
    <row r="381" spans="1:5">
      <c r="A381" s="4">
        <v>5121</v>
      </c>
      <c r="B381" s="5" t="s">
        <v>624</v>
      </c>
      <c r="C381" s="5" t="s">
        <v>625</v>
      </c>
      <c r="D381" s="6" t="s">
        <v>626</v>
      </c>
      <c r="E381" s="30">
        <v>2</v>
      </c>
    </row>
    <row r="382" spans="1:5">
      <c r="A382" s="4">
        <v>311214</v>
      </c>
      <c r="B382" s="3" t="s">
        <v>1578</v>
      </c>
      <c r="C382" s="3" t="s">
        <v>1579</v>
      </c>
      <c r="D382" s="7" t="s">
        <v>1580</v>
      </c>
      <c r="E382" s="31">
        <v>3</v>
      </c>
    </row>
    <row r="383" spans="1:5">
      <c r="A383" s="4">
        <v>399913</v>
      </c>
      <c r="B383" s="3" t="s">
        <v>1900</v>
      </c>
      <c r="C383" s="3" t="s">
        <v>1901</v>
      </c>
      <c r="D383" s="7" t="s">
        <v>1902</v>
      </c>
      <c r="E383" s="31">
        <v>3</v>
      </c>
    </row>
    <row r="384" spans="1:5">
      <c r="A384" s="4">
        <v>251411</v>
      </c>
      <c r="B384" s="3" t="s">
        <v>1354</v>
      </c>
      <c r="C384" s="3" t="s">
        <v>1355</v>
      </c>
      <c r="D384" s="7" t="s">
        <v>1356</v>
      </c>
      <c r="E384" s="31">
        <v>1</v>
      </c>
    </row>
    <row r="385" spans="1:5">
      <c r="A385" s="4">
        <v>591117</v>
      </c>
      <c r="B385" s="3" t="s">
        <v>2132</v>
      </c>
      <c r="C385" s="3" t="s">
        <v>2133</v>
      </c>
      <c r="D385" s="7" t="s">
        <v>2134</v>
      </c>
      <c r="E385" s="31">
        <v>4</v>
      </c>
    </row>
    <row r="386" spans="1:5">
      <c r="A386" s="4">
        <v>224712</v>
      </c>
      <c r="B386" s="3" t="s">
        <v>1156</v>
      </c>
      <c r="C386" s="3" t="s">
        <v>1157</v>
      </c>
      <c r="D386" s="7" t="s">
        <v>1158</v>
      </c>
      <c r="E386" s="31">
        <v>1</v>
      </c>
    </row>
    <row r="387" spans="1:5">
      <c r="A387" s="4">
        <v>272313</v>
      </c>
      <c r="B387" s="3" t="s">
        <v>1542</v>
      </c>
      <c r="C387" s="3" t="s">
        <v>1543</v>
      </c>
      <c r="D387" s="7" t="s">
        <v>1544</v>
      </c>
      <c r="E387" s="31">
        <v>1</v>
      </c>
    </row>
    <row r="388" spans="1:5">
      <c r="A388" s="4">
        <v>251412</v>
      </c>
      <c r="B388" s="3" t="s">
        <v>1357</v>
      </c>
      <c r="C388" s="3" t="s">
        <v>1358</v>
      </c>
      <c r="D388" s="7" t="s">
        <v>1359</v>
      </c>
      <c r="E388" s="31">
        <v>1</v>
      </c>
    </row>
    <row r="389" spans="1:5">
      <c r="A389" s="4">
        <v>251912</v>
      </c>
      <c r="B389" s="3" t="s">
        <v>1366</v>
      </c>
      <c r="C389" s="3" t="s">
        <v>1367</v>
      </c>
      <c r="D389" s="7" t="s">
        <v>1368</v>
      </c>
      <c r="E389" s="31">
        <v>1</v>
      </c>
    </row>
    <row r="390" spans="1:5">
      <c r="A390" s="4">
        <v>1344</v>
      </c>
      <c r="B390" s="5" t="s">
        <v>153</v>
      </c>
      <c r="C390" s="5" t="s">
        <v>154</v>
      </c>
      <c r="D390" s="6" t="s">
        <v>155</v>
      </c>
      <c r="E390" s="30">
        <v>1</v>
      </c>
    </row>
    <row r="391" spans="1:5">
      <c r="A391" s="4">
        <v>4522</v>
      </c>
      <c r="B391" s="5" t="s">
        <v>614</v>
      </c>
      <c r="C391" s="5" t="s">
        <v>615</v>
      </c>
      <c r="D391" s="6" t="s">
        <v>616</v>
      </c>
      <c r="E391" s="30">
        <v>3</v>
      </c>
    </row>
    <row r="392" spans="1:5">
      <c r="A392" s="4">
        <v>8321</v>
      </c>
      <c r="B392" s="5" t="s">
        <v>840</v>
      </c>
      <c r="C392" s="5" t="s">
        <v>841</v>
      </c>
      <c r="D392" s="6" t="s">
        <v>842</v>
      </c>
      <c r="E392" s="30">
        <v>5</v>
      </c>
    </row>
    <row r="393" spans="1:5">
      <c r="A393" s="4">
        <v>253321</v>
      </c>
      <c r="B393" s="3" t="s">
        <v>1404</v>
      </c>
      <c r="C393" s="3" t="s">
        <v>1405</v>
      </c>
      <c r="D393" s="7" t="s">
        <v>1406</v>
      </c>
      <c r="E393" s="31">
        <v>1</v>
      </c>
    </row>
    <row r="394" spans="1:5">
      <c r="A394" s="4">
        <v>3322</v>
      </c>
      <c r="B394" s="5" t="s">
        <v>450</v>
      </c>
      <c r="C394" s="5" t="s">
        <v>451</v>
      </c>
      <c r="D394" s="6" t="s">
        <v>452</v>
      </c>
      <c r="E394" s="30">
        <v>3</v>
      </c>
    </row>
    <row r="395" spans="1:5">
      <c r="A395" s="4">
        <v>3241</v>
      </c>
      <c r="B395" s="5" t="s">
        <v>438</v>
      </c>
      <c r="C395" s="5" t="s">
        <v>439</v>
      </c>
      <c r="D395" s="6" t="s">
        <v>440</v>
      </c>
      <c r="E395" s="30">
        <v>3</v>
      </c>
    </row>
    <row r="396" spans="1:5">
      <c r="A396" s="4">
        <v>7113</v>
      </c>
      <c r="B396" s="5" t="s">
        <v>751</v>
      </c>
      <c r="C396" s="5" t="s">
        <v>752</v>
      </c>
      <c r="D396" s="6" t="s">
        <v>753</v>
      </c>
      <c r="E396" s="30">
        <v>4</v>
      </c>
    </row>
    <row r="397" spans="1:5">
      <c r="A397" s="4">
        <v>561913</v>
      </c>
      <c r="B397" s="3" t="s">
        <v>2116</v>
      </c>
      <c r="C397" s="3" t="s">
        <v>2117</v>
      </c>
      <c r="D397" s="7" t="s">
        <v>2118</v>
      </c>
      <c r="E397" s="31">
        <v>5</v>
      </c>
    </row>
    <row r="398" spans="1:5">
      <c r="A398" s="4">
        <v>411714</v>
      </c>
      <c r="B398" s="3" t="s">
        <v>1934</v>
      </c>
      <c r="C398" s="3" t="s">
        <v>1935</v>
      </c>
      <c r="D398" s="7" t="s">
        <v>1936</v>
      </c>
      <c r="E398" s="31">
        <v>2</v>
      </c>
    </row>
    <row r="399" spans="1:5">
      <c r="A399" s="4">
        <v>851211</v>
      </c>
      <c r="B399" s="3" t="s">
        <v>2452</v>
      </c>
      <c r="C399" s="3" t="s">
        <v>2453</v>
      </c>
      <c r="D399" s="7" t="s">
        <v>2454</v>
      </c>
      <c r="E399" s="31">
        <v>5</v>
      </c>
    </row>
    <row r="400" spans="1:5">
      <c r="A400" s="4">
        <v>253915</v>
      </c>
      <c r="B400" s="3" t="s">
        <v>1432</v>
      </c>
      <c r="C400" s="3" t="s">
        <v>1433</v>
      </c>
      <c r="D400" s="7" t="s">
        <v>1434</v>
      </c>
      <c r="E400" s="31">
        <v>1</v>
      </c>
    </row>
    <row r="401" spans="1:5">
      <c r="A401" s="4">
        <v>311216</v>
      </c>
      <c r="B401" s="3" t="s">
        <v>1584</v>
      </c>
      <c r="C401" s="3" t="s">
        <v>1585</v>
      </c>
      <c r="D401" s="7" t="s">
        <v>1586</v>
      </c>
      <c r="E401" s="31">
        <v>3</v>
      </c>
    </row>
    <row r="402" spans="1:5">
      <c r="A402" s="4">
        <v>8215</v>
      </c>
      <c r="B402" s="5" t="s">
        <v>825</v>
      </c>
      <c r="C402" s="5" t="s">
        <v>826</v>
      </c>
      <c r="D402" s="6" t="s">
        <v>827</v>
      </c>
      <c r="E402" s="30">
        <v>5</v>
      </c>
    </row>
    <row r="403" spans="1:5">
      <c r="A403" s="4">
        <v>721913</v>
      </c>
      <c r="B403" s="3" t="s">
        <v>2300</v>
      </c>
      <c r="C403" s="3" t="s">
        <v>2301</v>
      </c>
      <c r="D403" s="7" t="s">
        <v>2302</v>
      </c>
      <c r="E403" s="31">
        <v>4</v>
      </c>
    </row>
    <row r="404" spans="1:5">
      <c r="A404" s="4">
        <v>5513</v>
      </c>
      <c r="B404" s="5" t="s">
        <v>649</v>
      </c>
      <c r="C404" s="5" t="s">
        <v>650</v>
      </c>
      <c r="D404" s="6" t="s">
        <v>651</v>
      </c>
      <c r="E404" s="30">
        <v>4</v>
      </c>
    </row>
    <row r="405" spans="1:5">
      <c r="A405" s="4">
        <v>5211</v>
      </c>
      <c r="B405" s="5" t="s">
        <v>628</v>
      </c>
      <c r="C405" s="5" t="s">
        <v>629</v>
      </c>
      <c r="D405" s="6" t="s">
        <v>630</v>
      </c>
      <c r="E405" s="30">
        <v>2</v>
      </c>
    </row>
    <row r="406" spans="1:5">
      <c r="A406" s="4">
        <v>423313</v>
      </c>
      <c r="B406" s="3" t="s">
        <v>1957</v>
      </c>
      <c r="C406" s="3" t="s">
        <v>1958</v>
      </c>
      <c r="D406" s="7" t="s">
        <v>1959</v>
      </c>
      <c r="E406" s="31">
        <v>4</v>
      </c>
    </row>
    <row r="407" spans="1:5">
      <c r="A407" s="4">
        <v>841913</v>
      </c>
      <c r="B407" s="3" t="s">
        <v>2448</v>
      </c>
      <c r="C407" s="3" t="s">
        <v>2449</v>
      </c>
      <c r="D407" s="7" t="s">
        <v>2450</v>
      </c>
      <c r="E407" s="31">
        <v>4</v>
      </c>
    </row>
    <row r="408" spans="1:5">
      <c r="A408" s="4">
        <v>361113</v>
      </c>
      <c r="B408" s="3" t="s">
        <v>1809</v>
      </c>
      <c r="C408" s="3" t="s">
        <v>1810</v>
      </c>
      <c r="D408" s="7" t="s">
        <v>1811</v>
      </c>
      <c r="E408" s="31">
        <v>4</v>
      </c>
    </row>
    <row r="409" spans="1:5">
      <c r="A409" s="4">
        <v>233612</v>
      </c>
      <c r="B409" s="3" t="s">
        <v>1251</v>
      </c>
      <c r="C409" s="3" t="s">
        <v>1252</v>
      </c>
      <c r="D409" s="7" t="s">
        <v>1253</v>
      </c>
      <c r="E409" s="31">
        <v>1</v>
      </c>
    </row>
    <row r="410" spans="1:5">
      <c r="A410" s="4">
        <v>2515</v>
      </c>
      <c r="B410" s="5" t="s">
        <v>326</v>
      </c>
      <c r="C410" s="5" t="s">
        <v>327</v>
      </c>
      <c r="D410" s="6" t="s">
        <v>328</v>
      </c>
      <c r="E410" s="30">
        <v>1</v>
      </c>
    </row>
    <row r="411" spans="1:5">
      <c r="A411" s="4">
        <v>6214</v>
      </c>
      <c r="B411" s="5" t="s">
        <v>717</v>
      </c>
      <c r="C411" s="5" t="s">
        <v>718</v>
      </c>
      <c r="D411" s="6" t="s">
        <v>719</v>
      </c>
      <c r="E411" s="30">
        <v>4</v>
      </c>
    </row>
    <row r="412" spans="1:5">
      <c r="A412" s="4">
        <v>311215</v>
      </c>
      <c r="B412" s="3" t="s">
        <v>1581</v>
      </c>
      <c r="C412" s="3" t="s">
        <v>1582</v>
      </c>
      <c r="D412" s="7" t="s">
        <v>1583</v>
      </c>
      <c r="E412" s="31">
        <v>2</v>
      </c>
    </row>
    <row r="413" spans="1:5">
      <c r="A413" s="4">
        <v>2113</v>
      </c>
      <c r="B413" s="5" t="s">
        <v>187</v>
      </c>
      <c r="C413" s="5" t="s">
        <v>188</v>
      </c>
      <c r="D413" s="6" t="s">
        <v>189</v>
      </c>
      <c r="E413" s="30">
        <v>2</v>
      </c>
    </row>
    <row r="414" spans="1:5">
      <c r="A414" s="4">
        <v>7114</v>
      </c>
      <c r="B414" s="5" t="s">
        <v>754</v>
      </c>
      <c r="C414" s="5" t="s">
        <v>755</v>
      </c>
      <c r="D414" s="6" t="s">
        <v>756</v>
      </c>
      <c r="E414" s="30">
        <v>4</v>
      </c>
    </row>
    <row r="415" spans="1:5">
      <c r="A415" s="4">
        <v>234914</v>
      </c>
      <c r="B415" s="3" t="s">
        <v>1324</v>
      </c>
      <c r="C415" s="3" t="s">
        <v>1325</v>
      </c>
      <c r="D415" s="7" t="s">
        <v>1326</v>
      </c>
      <c r="E415" s="31">
        <v>1</v>
      </c>
    </row>
    <row r="416" spans="1:5">
      <c r="A416" s="4">
        <v>2525</v>
      </c>
      <c r="B416" s="5" t="s">
        <v>340</v>
      </c>
      <c r="C416" s="5" t="s">
        <v>341</v>
      </c>
      <c r="D416" s="6" t="s">
        <v>342</v>
      </c>
      <c r="E416" s="30">
        <v>1</v>
      </c>
    </row>
    <row r="417" spans="1:5">
      <c r="A417" s="4">
        <v>394212</v>
      </c>
      <c r="B417" s="3" t="s">
        <v>1851</v>
      </c>
      <c r="C417" s="3" t="s">
        <v>1852</v>
      </c>
      <c r="D417" s="7" t="s">
        <v>1853</v>
      </c>
      <c r="E417" s="31">
        <v>3</v>
      </c>
    </row>
    <row r="418" spans="1:5">
      <c r="A418" s="4">
        <v>8392</v>
      </c>
      <c r="B418" s="5" t="s">
        <v>847</v>
      </c>
      <c r="C418" s="5" t="s">
        <v>848</v>
      </c>
      <c r="D418" s="6" t="s">
        <v>849</v>
      </c>
      <c r="E418" s="30">
        <v>5</v>
      </c>
    </row>
    <row r="419" spans="1:5">
      <c r="A419" s="4">
        <v>7115</v>
      </c>
      <c r="B419" s="5" t="s">
        <v>757</v>
      </c>
      <c r="C419" s="5" t="s">
        <v>758</v>
      </c>
      <c r="D419" s="6" t="s">
        <v>759</v>
      </c>
      <c r="E419" s="30">
        <v>4</v>
      </c>
    </row>
    <row r="420" spans="1:5">
      <c r="A420" s="4">
        <v>3341</v>
      </c>
      <c r="B420" s="5" t="s">
        <v>463</v>
      </c>
      <c r="C420" s="5" t="s">
        <v>464</v>
      </c>
      <c r="D420" s="6" t="s">
        <v>465</v>
      </c>
      <c r="E420" s="30">
        <v>3</v>
      </c>
    </row>
    <row r="421" spans="1:5">
      <c r="A421" s="4">
        <v>2526</v>
      </c>
      <c r="B421" s="5" t="s">
        <v>343</v>
      </c>
      <c r="C421" s="5" t="s">
        <v>344</v>
      </c>
      <c r="D421" s="6" t="s">
        <v>345</v>
      </c>
      <c r="E421" s="30">
        <v>1</v>
      </c>
    </row>
    <row r="422" spans="1:5">
      <c r="A422" s="4">
        <v>441312</v>
      </c>
      <c r="B422" s="3" t="s">
        <v>1988</v>
      </c>
      <c r="C422" s="3" t="s">
        <v>1989</v>
      </c>
      <c r="D422" s="7" t="s">
        <v>588</v>
      </c>
      <c r="E422" s="31">
        <v>2</v>
      </c>
    </row>
    <row r="423" spans="1:5">
      <c r="A423" s="4">
        <v>224412</v>
      </c>
      <c r="B423" s="3" t="s">
        <v>1148</v>
      </c>
      <c r="C423" s="3" t="s">
        <v>1149</v>
      </c>
      <c r="D423" s="7" t="s">
        <v>1150</v>
      </c>
      <c r="E423" s="31">
        <v>1</v>
      </c>
    </row>
    <row r="424" spans="1:5">
      <c r="A424" s="4">
        <v>1324</v>
      </c>
      <c r="B424" s="5" t="s">
        <v>126</v>
      </c>
      <c r="C424" s="5" t="s">
        <v>127</v>
      </c>
      <c r="D424" s="6" t="s">
        <v>128</v>
      </c>
      <c r="E424" s="30">
        <v>1</v>
      </c>
    </row>
    <row r="425" spans="1:5">
      <c r="A425" s="4">
        <v>142115</v>
      </c>
      <c r="B425" s="3" t="s">
        <v>1000</v>
      </c>
      <c r="C425" s="3" t="s">
        <v>1001</v>
      </c>
      <c r="D425" s="7" t="s">
        <v>1002</v>
      </c>
      <c r="E425" s="31">
        <v>2</v>
      </c>
    </row>
    <row r="426" spans="1:5">
      <c r="A426" s="4">
        <v>561212</v>
      </c>
      <c r="B426" s="3" t="s">
        <v>2107</v>
      </c>
      <c r="C426" s="3" t="s">
        <v>2108</v>
      </c>
      <c r="D426" s="7" t="s">
        <v>2109</v>
      </c>
      <c r="E426" s="31">
        <v>5</v>
      </c>
    </row>
    <row r="427" spans="1:5">
      <c r="A427" s="4">
        <v>399213</v>
      </c>
      <c r="B427" s="3" t="s">
        <v>1869</v>
      </c>
      <c r="C427" s="3" t="s">
        <v>1870</v>
      </c>
      <c r="D427" s="7" t="s">
        <v>1871</v>
      </c>
      <c r="E427" s="31">
        <v>3</v>
      </c>
    </row>
    <row r="428" spans="1:5">
      <c r="A428" s="4">
        <v>323314</v>
      </c>
      <c r="B428" s="3" t="s">
        <v>1727</v>
      </c>
      <c r="C428" s="3" t="s">
        <v>1728</v>
      </c>
      <c r="D428" s="7" t="s">
        <v>1729</v>
      </c>
      <c r="E428" s="31">
        <v>3</v>
      </c>
    </row>
    <row r="429" spans="1:5">
      <c r="A429" s="4">
        <v>3113</v>
      </c>
      <c r="B429" s="5" t="s">
        <v>408</v>
      </c>
      <c r="C429" s="5" t="s">
        <v>409</v>
      </c>
      <c r="D429" s="6" t="s">
        <v>410</v>
      </c>
      <c r="E429" s="30">
        <v>2</v>
      </c>
    </row>
    <row r="430" spans="1:5">
      <c r="A430" s="4">
        <v>2412</v>
      </c>
      <c r="B430" s="5" t="s">
        <v>291</v>
      </c>
      <c r="C430" s="5" t="s">
        <v>292</v>
      </c>
      <c r="D430" s="6" t="s">
        <v>293</v>
      </c>
      <c r="E430" s="30">
        <v>1</v>
      </c>
    </row>
    <row r="431" spans="1:5">
      <c r="A431" s="4">
        <v>392111</v>
      </c>
      <c r="B431" s="3" t="s">
        <v>1822</v>
      </c>
      <c r="C431" s="3" t="s">
        <v>1823</v>
      </c>
      <c r="D431" s="7" t="s">
        <v>1824</v>
      </c>
      <c r="E431" s="31">
        <v>3</v>
      </c>
    </row>
    <row r="432" spans="1:5">
      <c r="A432" s="4">
        <v>3923</v>
      </c>
      <c r="B432" s="5" t="s">
        <v>517</v>
      </c>
      <c r="C432" s="5" t="s">
        <v>518</v>
      </c>
      <c r="D432" s="6" t="s">
        <v>519</v>
      </c>
      <c r="E432" s="30">
        <v>3</v>
      </c>
    </row>
    <row r="433" spans="1:5">
      <c r="A433" s="4">
        <v>4421</v>
      </c>
      <c r="B433" s="5" t="s">
        <v>589</v>
      </c>
      <c r="C433" s="5" t="s">
        <v>590</v>
      </c>
      <c r="D433" s="6" t="s">
        <v>591</v>
      </c>
      <c r="E433" s="30">
        <v>4</v>
      </c>
    </row>
    <row r="434" spans="1:5">
      <c r="A434" s="4">
        <v>442214</v>
      </c>
      <c r="B434" s="3" t="s">
        <v>1993</v>
      </c>
      <c r="C434" s="3" t="s">
        <v>1994</v>
      </c>
      <c r="D434" s="7" t="s">
        <v>1995</v>
      </c>
      <c r="E434" s="31">
        <v>4</v>
      </c>
    </row>
    <row r="435" spans="1:5">
      <c r="A435" s="4">
        <v>2492</v>
      </c>
      <c r="B435" s="5" t="s">
        <v>312</v>
      </c>
      <c r="C435" s="5" t="s">
        <v>313</v>
      </c>
      <c r="D435" s="6" t="s">
        <v>314</v>
      </c>
      <c r="E435" s="30">
        <v>1</v>
      </c>
    </row>
    <row r="436" spans="1:5">
      <c r="A436" s="4">
        <v>133612</v>
      </c>
      <c r="B436" s="3" t="s">
        <v>954</v>
      </c>
      <c r="C436" s="3" t="s">
        <v>955</v>
      </c>
      <c r="D436" s="7" t="s">
        <v>956</v>
      </c>
      <c r="E436" s="31">
        <v>1</v>
      </c>
    </row>
    <row r="437" spans="1:5">
      <c r="A437" s="4">
        <v>8322</v>
      </c>
      <c r="B437" s="5" t="s">
        <v>843</v>
      </c>
      <c r="C437" s="5" t="s">
        <v>844</v>
      </c>
      <c r="D437" s="6" t="s">
        <v>845</v>
      </c>
      <c r="E437" s="30">
        <v>5</v>
      </c>
    </row>
    <row r="438" spans="1:5">
      <c r="A438" s="4">
        <v>839311</v>
      </c>
      <c r="B438" s="3" t="s">
        <v>2397</v>
      </c>
      <c r="C438" s="3" t="s">
        <v>2398</v>
      </c>
      <c r="D438" s="7" t="s">
        <v>2399</v>
      </c>
      <c r="E438" s="31">
        <v>4</v>
      </c>
    </row>
    <row r="439" spans="1:5">
      <c r="A439" s="4">
        <v>839312</v>
      </c>
      <c r="B439" s="3" t="s">
        <v>2400</v>
      </c>
      <c r="C439" s="3" t="s">
        <v>2401</v>
      </c>
      <c r="D439" s="7" t="s">
        <v>2402</v>
      </c>
      <c r="E439" s="31">
        <v>4</v>
      </c>
    </row>
    <row r="440" spans="1:5">
      <c r="A440" s="4">
        <v>839313</v>
      </c>
      <c r="B440" s="3" t="s">
        <v>2403</v>
      </c>
      <c r="C440" s="3" t="s">
        <v>2404</v>
      </c>
      <c r="D440" s="7" t="s">
        <v>2405</v>
      </c>
      <c r="E440" s="31">
        <v>4</v>
      </c>
    </row>
    <row r="441" spans="1:5">
      <c r="A441" s="4">
        <v>233513</v>
      </c>
      <c r="B441" s="3" t="s">
        <v>1245</v>
      </c>
      <c r="C441" s="3" t="s">
        <v>1246</v>
      </c>
      <c r="D441" s="7" t="s">
        <v>1247</v>
      </c>
      <c r="E441" s="31">
        <v>1</v>
      </c>
    </row>
    <row r="442" spans="1:5">
      <c r="A442" s="4">
        <v>591112</v>
      </c>
      <c r="B442" s="3" t="s">
        <v>2120</v>
      </c>
      <c r="C442" s="3" t="s">
        <v>2121</v>
      </c>
      <c r="D442" s="7" t="s">
        <v>2122</v>
      </c>
      <c r="E442" s="31">
        <v>4</v>
      </c>
    </row>
    <row r="443" spans="1:5">
      <c r="A443" s="4">
        <v>1335</v>
      </c>
      <c r="B443" s="5" t="s">
        <v>140</v>
      </c>
      <c r="C443" s="5" t="s">
        <v>141</v>
      </c>
      <c r="D443" s="6" t="s">
        <v>142</v>
      </c>
      <c r="E443" s="30">
        <v>1</v>
      </c>
    </row>
    <row r="444" spans="1:5">
      <c r="A444" s="4">
        <v>511112</v>
      </c>
      <c r="B444" s="3" t="s">
        <v>2056</v>
      </c>
      <c r="C444" s="3" t="s">
        <v>2057</v>
      </c>
      <c r="D444" s="7" t="s">
        <v>2058</v>
      </c>
      <c r="E444" s="31">
        <v>2</v>
      </c>
    </row>
    <row r="445" spans="1:5">
      <c r="A445" s="4">
        <v>612112</v>
      </c>
      <c r="B445" s="3" t="s">
        <v>2181</v>
      </c>
      <c r="C445" s="3" t="s">
        <v>2182</v>
      </c>
      <c r="D445" s="7" t="s">
        <v>2183</v>
      </c>
      <c r="E445" s="31">
        <v>3</v>
      </c>
    </row>
    <row r="446" spans="1:5">
      <c r="A446" s="4">
        <v>2534</v>
      </c>
      <c r="B446" s="5" t="s">
        <v>355</v>
      </c>
      <c r="C446" s="5" t="s">
        <v>356</v>
      </c>
      <c r="D446" s="6" t="s">
        <v>357</v>
      </c>
      <c r="E446" s="30">
        <v>1</v>
      </c>
    </row>
    <row r="447" spans="1:5">
      <c r="A447" s="4">
        <v>272314</v>
      </c>
      <c r="B447" s="3" t="s">
        <v>1545</v>
      </c>
      <c r="C447" s="3" t="s">
        <v>1546</v>
      </c>
      <c r="D447" s="7" t="s">
        <v>1547</v>
      </c>
      <c r="E447" s="31">
        <v>1</v>
      </c>
    </row>
    <row r="448" spans="1:5">
      <c r="A448" s="4">
        <v>131114</v>
      </c>
      <c r="B448" s="3" t="s">
        <v>935</v>
      </c>
      <c r="C448" s="3" t="s">
        <v>936</v>
      </c>
      <c r="D448" s="7" t="s">
        <v>937</v>
      </c>
      <c r="E448" s="31">
        <v>1</v>
      </c>
    </row>
    <row r="449" spans="1:5">
      <c r="A449" s="4">
        <v>2253</v>
      </c>
      <c r="B449" s="5" t="s">
        <v>239</v>
      </c>
      <c r="C449" s="5" t="s">
        <v>240</v>
      </c>
      <c r="D449" s="6" t="s">
        <v>241</v>
      </c>
      <c r="E449" s="30">
        <v>1</v>
      </c>
    </row>
    <row r="450" spans="1:5">
      <c r="A450" s="4">
        <v>591113</v>
      </c>
      <c r="B450" s="3" t="s">
        <v>2123</v>
      </c>
      <c r="C450" s="3" t="s">
        <v>2124</v>
      </c>
      <c r="D450" s="7" t="s">
        <v>2125</v>
      </c>
      <c r="E450" s="31">
        <v>4</v>
      </c>
    </row>
    <row r="451" spans="1:5">
      <c r="A451" s="4">
        <v>139914</v>
      </c>
      <c r="B451" s="3" t="s">
        <v>984</v>
      </c>
      <c r="C451" s="3" t="s">
        <v>985</v>
      </c>
      <c r="D451" s="7" t="s">
        <v>986</v>
      </c>
      <c r="E451" s="31">
        <v>1</v>
      </c>
    </row>
    <row r="452" spans="1:5">
      <c r="A452" s="4">
        <v>233213</v>
      </c>
      <c r="B452" s="3" t="s">
        <v>1230</v>
      </c>
      <c r="C452" s="3" t="s">
        <v>1231</v>
      </c>
      <c r="D452" s="7" t="s">
        <v>1232</v>
      </c>
      <c r="E452" s="31">
        <v>1</v>
      </c>
    </row>
    <row r="453" spans="1:5">
      <c r="A453" s="4">
        <v>253918</v>
      </c>
      <c r="B453" s="3" t="s">
        <v>1438</v>
      </c>
      <c r="C453" s="3" t="s">
        <v>1439</v>
      </c>
      <c r="D453" s="7" t="s">
        <v>1440</v>
      </c>
      <c r="E453" s="31">
        <v>1</v>
      </c>
    </row>
    <row r="454" spans="1:5">
      <c r="A454" s="4">
        <v>599914</v>
      </c>
      <c r="B454" s="3" t="s">
        <v>2159</v>
      </c>
      <c r="C454" s="3" t="s">
        <v>2160</v>
      </c>
      <c r="D454" s="7" t="s">
        <v>2161</v>
      </c>
      <c r="E454" s="31">
        <v>4</v>
      </c>
    </row>
    <row r="455" spans="1:5">
      <c r="A455" s="4">
        <v>212113</v>
      </c>
      <c r="B455" s="3" t="s">
        <v>1053</v>
      </c>
      <c r="C455" s="3" t="s">
        <v>1054</v>
      </c>
      <c r="D455" s="7" t="s">
        <v>1055</v>
      </c>
      <c r="E455" s="31">
        <v>1</v>
      </c>
    </row>
    <row r="456" spans="1:5">
      <c r="A456" s="4">
        <v>721914</v>
      </c>
      <c r="B456" s="3" t="s">
        <v>2303</v>
      </c>
      <c r="C456" s="3" t="s">
        <v>2304</v>
      </c>
      <c r="D456" s="7" t="s">
        <v>2305</v>
      </c>
      <c r="E456" s="31">
        <v>4</v>
      </c>
    </row>
    <row r="457" spans="1:5">
      <c r="A457" s="4">
        <v>8216</v>
      </c>
      <c r="B457" s="5" t="s">
        <v>828</v>
      </c>
      <c r="C457" s="5" t="s">
        <v>829</v>
      </c>
      <c r="D457" s="6" t="s">
        <v>830</v>
      </c>
      <c r="E457" s="30">
        <v>4</v>
      </c>
    </row>
    <row r="458" spans="1:5">
      <c r="A458" s="4">
        <v>899917</v>
      </c>
      <c r="B458" s="3" t="s">
        <v>2494</v>
      </c>
      <c r="C458" s="3" t="s">
        <v>2495</v>
      </c>
      <c r="D458" s="7" t="s">
        <v>2496</v>
      </c>
      <c r="E458" s="31">
        <v>5</v>
      </c>
    </row>
    <row r="459" spans="1:5">
      <c r="A459" s="4">
        <v>612114</v>
      </c>
      <c r="B459" s="3" t="s">
        <v>2185</v>
      </c>
      <c r="C459" s="3" t="s">
        <v>2186</v>
      </c>
      <c r="D459" s="7" t="s">
        <v>2187</v>
      </c>
      <c r="E459" s="31">
        <v>3</v>
      </c>
    </row>
    <row r="460" spans="1:5">
      <c r="A460" s="4">
        <v>612115</v>
      </c>
      <c r="B460" s="3" t="s">
        <v>2188</v>
      </c>
      <c r="C460" s="3" t="s">
        <v>2189</v>
      </c>
      <c r="D460" s="7" t="s">
        <v>2190</v>
      </c>
      <c r="E460" s="31">
        <v>3</v>
      </c>
    </row>
    <row r="461" spans="1:5">
      <c r="A461" s="4">
        <v>5421</v>
      </c>
      <c r="B461" s="5" t="s">
        <v>642</v>
      </c>
      <c r="C461" s="5" t="s">
        <v>643</v>
      </c>
      <c r="D461" s="6" t="s">
        <v>644</v>
      </c>
      <c r="E461" s="30">
        <v>4</v>
      </c>
    </row>
    <row r="462" spans="1:5">
      <c r="A462" s="4">
        <v>224214</v>
      </c>
      <c r="B462" s="3" t="s">
        <v>1142</v>
      </c>
      <c r="C462" s="3" t="s">
        <v>1143</v>
      </c>
      <c r="D462" s="7" t="s">
        <v>1144</v>
      </c>
      <c r="E462" s="31">
        <v>1</v>
      </c>
    </row>
    <row r="463" spans="1:5">
      <c r="A463" s="4">
        <v>272612</v>
      </c>
      <c r="B463" s="3" t="s">
        <v>1563</v>
      </c>
      <c r="C463" s="3" t="s">
        <v>1564</v>
      </c>
      <c r="D463" s="7" t="s">
        <v>1565</v>
      </c>
      <c r="E463" s="31">
        <v>1</v>
      </c>
    </row>
    <row r="464" spans="1:5">
      <c r="A464" s="4">
        <v>223112</v>
      </c>
      <c r="B464" s="3" t="s">
        <v>1118</v>
      </c>
      <c r="C464" s="3" t="s">
        <v>1119</v>
      </c>
      <c r="D464" s="7" t="s">
        <v>1120</v>
      </c>
      <c r="E464" s="31">
        <v>1</v>
      </c>
    </row>
    <row r="465" spans="1:5">
      <c r="A465" s="4">
        <v>8996</v>
      </c>
      <c r="B465" s="5" t="s">
        <v>896</v>
      </c>
      <c r="C465" s="5" t="s">
        <v>897</v>
      </c>
      <c r="D465" s="6" t="s">
        <v>898</v>
      </c>
      <c r="E465" s="30">
        <v>5</v>
      </c>
    </row>
    <row r="466" spans="1:5">
      <c r="A466" s="4">
        <v>839918</v>
      </c>
      <c r="B466" s="3" t="s">
        <v>2416</v>
      </c>
      <c r="C466" s="3" t="s">
        <v>2417</v>
      </c>
      <c r="D466" s="7" t="s">
        <v>2418</v>
      </c>
      <c r="E466" s="31">
        <v>5</v>
      </c>
    </row>
    <row r="467" spans="1:5">
      <c r="A467" s="4">
        <v>2544</v>
      </c>
      <c r="B467" s="5" t="s">
        <v>369</v>
      </c>
      <c r="C467" s="5" t="s">
        <v>370</v>
      </c>
      <c r="D467" s="6" t="s">
        <v>371</v>
      </c>
      <c r="E467" s="30">
        <v>1</v>
      </c>
    </row>
    <row r="468" spans="1:5">
      <c r="A468" s="4">
        <v>254415</v>
      </c>
      <c r="B468" s="3" t="s">
        <v>1452</v>
      </c>
      <c r="C468" s="3" t="s">
        <v>1453</v>
      </c>
      <c r="D468" s="7" t="s">
        <v>1454</v>
      </c>
      <c r="E468" s="31">
        <v>1</v>
      </c>
    </row>
    <row r="469" spans="1:5">
      <c r="A469" s="4">
        <v>254422</v>
      </c>
      <c r="B469" s="3" t="s">
        <v>1459</v>
      </c>
      <c r="C469" s="3" t="s">
        <v>1460</v>
      </c>
      <c r="D469" s="7" t="s">
        <v>1461</v>
      </c>
      <c r="E469" s="31">
        <v>1</v>
      </c>
    </row>
    <row r="470" spans="1:5">
      <c r="A470" s="4">
        <v>254424</v>
      </c>
      <c r="B470" s="3" t="s">
        <v>1463</v>
      </c>
      <c r="C470" s="3" t="s">
        <v>1464</v>
      </c>
      <c r="D470" s="7" t="s">
        <v>1465</v>
      </c>
      <c r="E470" s="31">
        <v>1</v>
      </c>
    </row>
    <row r="471" spans="1:5">
      <c r="A471" s="4">
        <v>272114</v>
      </c>
      <c r="B471" s="3" t="s">
        <v>1529</v>
      </c>
      <c r="C471" s="3" t="s">
        <v>1530</v>
      </c>
      <c r="D471" s="7" t="s">
        <v>1531</v>
      </c>
      <c r="E471" s="31">
        <v>1</v>
      </c>
    </row>
    <row r="472" spans="1:5">
      <c r="A472" s="4">
        <v>621912</v>
      </c>
      <c r="B472" s="3" t="s">
        <v>2203</v>
      </c>
      <c r="C472" s="3" t="s">
        <v>2204</v>
      </c>
      <c r="D472" s="7" t="s">
        <v>2205</v>
      </c>
      <c r="E472" s="31">
        <v>5</v>
      </c>
    </row>
    <row r="473" spans="1:5">
      <c r="A473" s="4">
        <v>1325</v>
      </c>
      <c r="B473" s="5" t="s">
        <v>129</v>
      </c>
      <c r="C473" s="5" t="s">
        <v>130</v>
      </c>
      <c r="D473" s="6" t="s">
        <v>131</v>
      </c>
      <c r="E473" s="30">
        <v>1</v>
      </c>
    </row>
    <row r="474" spans="1:5">
      <c r="A474" s="4">
        <v>639211</v>
      </c>
      <c r="B474" s="3" t="s">
        <v>2215</v>
      </c>
      <c r="C474" s="3" t="s">
        <v>2216</v>
      </c>
      <c r="D474" s="7" t="s">
        <v>2217</v>
      </c>
      <c r="E474" s="31">
        <v>3</v>
      </c>
    </row>
    <row r="475" spans="1:5">
      <c r="A475" s="4">
        <v>442215</v>
      </c>
      <c r="B475" s="3" t="s">
        <v>1996</v>
      </c>
      <c r="C475" s="3" t="s">
        <v>1997</v>
      </c>
      <c r="D475" s="7" t="s">
        <v>1998</v>
      </c>
      <c r="E475" s="31">
        <v>5</v>
      </c>
    </row>
    <row r="476" spans="1:5">
      <c r="A476" s="4">
        <v>1421</v>
      </c>
      <c r="B476" s="5" t="s">
        <v>173</v>
      </c>
      <c r="C476" s="5" t="s">
        <v>174</v>
      </c>
      <c r="D476" s="6" t="s">
        <v>175</v>
      </c>
      <c r="E476" s="30">
        <v>2</v>
      </c>
    </row>
    <row r="477" spans="1:5">
      <c r="A477" s="4">
        <v>6215</v>
      </c>
      <c r="B477" s="5" t="s">
        <v>720</v>
      </c>
      <c r="C477" s="5" t="s">
        <v>721</v>
      </c>
      <c r="D477" s="6" t="s">
        <v>722</v>
      </c>
      <c r="E477" s="30">
        <v>4</v>
      </c>
    </row>
    <row r="478" spans="1:5">
      <c r="A478" s="4">
        <v>721915</v>
      </c>
      <c r="B478" s="3" t="s">
        <v>2306</v>
      </c>
      <c r="C478" s="3" t="s">
        <v>2307</v>
      </c>
      <c r="D478" s="7" t="s">
        <v>2308</v>
      </c>
      <c r="E478" s="31">
        <v>4</v>
      </c>
    </row>
    <row r="479" spans="1:5">
      <c r="A479" s="4">
        <v>899923</v>
      </c>
      <c r="B479" s="3" t="s">
        <v>2506</v>
      </c>
      <c r="C479" s="3" t="s">
        <v>2507</v>
      </c>
      <c r="D479" s="7" t="s">
        <v>2508</v>
      </c>
      <c r="E479" s="31">
        <v>5</v>
      </c>
    </row>
    <row r="480" spans="1:5">
      <c r="A480" s="4">
        <v>334115</v>
      </c>
      <c r="B480" s="3" t="s">
        <v>1772</v>
      </c>
      <c r="C480" s="3" t="s">
        <v>1773</v>
      </c>
      <c r="D480" s="7" t="s">
        <v>1774</v>
      </c>
      <c r="E480" s="31">
        <v>3</v>
      </c>
    </row>
    <row r="481" spans="1:5">
      <c r="A481" s="4">
        <v>3333</v>
      </c>
      <c r="B481" s="5" t="s">
        <v>457</v>
      </c>
      <c r="C481" s="5" t="s">
        <v>458</v>
      </c>
      <c r="D481" s="6" t="s">
        <v>459</v>
      </c>
      <c r="E481" s="30">
        <v>3</v>
      </c>
    </row>
    <row r="482" spans="1:5">
      <c r="A482" s="4">
        <v>3126</v>
      </c>
      <c r="B482" s="5" t="s">
        <v>417</v>
      </c>
      <c r="C482" s="5" t="s">
        <v>418</v>
      </c>
      <c r="D482" s="6" t="s">
        <v>419</v>
      </c>
      <c r="E482" s="30">
        <v>2</v>
      </c>
    </row>
    <row r="483" spans="1:5">
      <c r="A483" s="4">
        <v>393113</v>
      </c>
      <c r="B483" s="3" t="s">
        <v>1836</v>
      </c>
      <c r="C483" s="3" t="s">
        <v>1837</v>
      </c>
      <c r="D483" s="7" t="s">
        <v>1838</v>
      </c>
      <c r="E483" s="31">
        <v>3</v>
      </c>
    </row>
    <row r="484" spans="1:5">
      <c r="A484" s="4">
        <v>131112</v>
      </c>
      <c r="B484" s="3" t="s">
        <v>929</v>
      </c>
      <c r="C484" s="3" t="s">
        <v>930</v>
      </c>
      <c r="D484" s="7" t="s">
        <v>931</v>
      </c>
      <c r="E484" s="31">
        <v>1</v>
      </c>
    </row>
    <row r="485" spans="1:5">
      <c r="A485" s="4">
        <v>6211</v>
      </c>
      <c r="B485" s="5" t="s">
        <v>710</v>
      </c>
      <c r="C485" s="5" t="s">
        <v>711</v>
      </c>
      <c r="D485" s="6" t="s">
        <v>712</v>
      </c>
      <c r="E485" s="30">
        <v>5</v>
      </c>
    </row>
    <row r="486" spans="1:5">
      <c r="A486" s="4">
        <v>639112</v>
      </c>
      <c r="B486" s="3" t="s">
        <v>2212</v>
      </c>
      <c r="C486" s="3" t="s">
        <v>2213</v>
      </c>
      <c r="D486" s="7" t="s">
        <v>2214</v>
      </c>
      <c r="E486" s="31">
        <v>5</v>
      </c>
    </row>
    <row r="487" spans="1:5">
      <c r="A487" s="4">
        <v>6113</v>
      </c>
      <c r="B487" s="5" t="s">
        <v>706</v>
      </c>
      <c r="C487" s="5" t="s">
        <v>707</v>
      </c>
      <c r="D487" s="6" t="s">
        <v>708</v>
      </c>
      <c r="E487" s="30">
        <v>4</v>
      </c>
    </row>
    <row r="488" spans="1:5">
      <c r="A488" s="4">
        <v>821712</v>
      </c>
      <c r="B488" s="3" t="s">
        <v>2351</v>
      </c>
      <c r="C488" s="3" t="s">
        <v>2352</v>
      </c>
      <c r="D488" s="7" t="s">
        <v>2353</v>
      </c>
      <c r="E488" s="31">
        <v>4</v>
      </c>
    </row>
    <row r="489" spans="1:5">
      <c r="A489" s="4">
        <v>1343</v>
      </c>
      <c r="B489" s="5" t="s">
        <v>150</v>
      </c>
      <c r="C489" s="5" t="s">
        <v>151</v>
      </c>
      <c r="D489" s="6" t="s">
        <v>152</v>
      </c>
      <c r="E489" s="30">
        <v>1</v>
      </c>
    </row>
    <row r="490" spans="1:5">
      <c r="A490" s="4">
        <v>392112</v>
      </c>
      <c r="B490" s="3" t="s">
        <v>1825</v>
      </c>
      <c r="C490" s="3" t="s">
        <v>1826</v>
      </c>
      <c r="D490" s="7" t="s">
        <v>1827</v>
      </c>
      <c r="E490" s="31">
        <v>3</v>
      </c>
    </row>
    <row r="491" spans="1:5">
      <c r="A491" s="4">
        <v>2414</v>
      </c>
      <c r="B491" s="5" t="s">
        <v>297</v>
      </c>
      <c r="C491" s="5" t="s">
        <v>298</v>
      </c>
      <c r="D491" s="6" t="s">
        <v>299</v>
      </c>
      <c r="E491" s="30">
        <v>1</v>
      </c>
    </row>
    <row r="492" spans="1:5">
      <c r="A492" s="4">
        <v>521211</v>
      </c>
      <c r="B492" s="3" t="s">
        <v>2063</v>
      </c>
      <c r="C492" s="3" t="s">
        <v>2064</v>
      </c>
      <c r="D492" s="7" t="s">
        <v>2065</v>
      </c>
      <c r="E492" s="31">
        <v>2</v>
      </c>
    </row>
    <row r="493" spans="1:5">
      <c r="A493" s="4">
        <v>4422</v>
      </c>
      <c r="B493" s="5" t="s">
        <v>592</v>
      </c>
      <c r="C493" s="5" t="s">
        <v>593</v>
      </c>
      <c r="D493" s="6" t="s">
        <v>594</v>
      </c>
      <c r="E493" s="30">
        <v>4</v>
      </c>
    </row>
    <row r="494" spans="1:5">
      <c r="A494" s="4">
        <v>6216</v>
      </c>
      <c r="B494" s="5" t="s">
        <v>723</v>
      </c>
      <c r="C494" s="5" t="s">
        <v>724</v>
      </c>
      <c r="D494" s="6" t="s">
        <v>725</v>
      </c>
      <c r="E494" s="30">
        <v>5</v>
      </c>
    </row>
    <row r="495" spans="1:5">
      <c r="A495" s="4">
        <v>7116</v>
      </c>
      <c r="B495" s="5" t="s">
        <v>760</v>
      </c>
      <c r="C495" s="5" t="s">
        <v>761</v>
      </c>
      <c r="D495" s="6" t="s">
        <v>762</v>
      </c>
      <c r="E495" s="30">
        <v>4</v>
      </c>
    </row>
    <row r="496" spans="1:5">
      <c r="A496" s="4">
        <v>3612</v>
      </c>
      <c r="B496" s="5" t="s">
        <v>492</v>
      </c>
      <c r="C496" s="5" t="s">
        <v>493</v>
      </c>
      <c r="D496" s="6" t="s">
        <v>494</v>
      </c>
      <c r="E496" s="30">
        <v>3</v>
      </c>
    </row>
    <row r="497" spans="1:5">
      <c r="A497" s="4">
        <v>3222</v>
      </c>
      <c r="B497" s="5" t="s">
        <v>430</v>
      </c>
      <c r="C497" s="5" t="s">
        <v>431</v>
      </c>
      <c r="D497" s="6" t="s">
        <v>432</v>
      </c>
      <c r="E497" s="30">
        <v>3</v>
      </c>
    </row>
    <row r="498" spans="1:5">
      <c r="A498" s="4">
        <v>8912</v>
      </c>
      <c r="B498" s="5" t="s">
        <v>882</v>
      </c>
      <c r="C498" s="5" t="s">
        <v>883</v>
      </c>
      <c r="D498" s="6" t="s">
        <v>884</v>
      </c>
      <c r="E498" s="30">
        <v>5</v>
      </c>
    </row>
    <row r="499" spans="1:5">
      <c r="A499" s="4">
        <v>393114</v>
      </c>
      <c r="B499" s="3" t="s">
        <v>1839</v>
      </c>
      <c r="C499" s="3" t="s">
        <v>1840</v>
      </c>
      <c r="D499" s="7" t="s">
        <v>1841</v>
      </c>
      <c r="E499" s="31">
        <v>3</v>
      </c>
    </row>
    <row r="500" spans="1:5">
      <c r="A500" s="4">
        <v>712213</v>
      </c>
      <c r="B500" s="3" t="s">
        <v>2258</v>
      </c>
      <c r="C500" s="3" t="s">
        <v>2259</v>
      </c>
      <c r="D500" s="7" t="s">
        <v>2260</v>
      </c>
      <c r="E500" s="31">
        <v>4</v>
      </c>
    </row>
    <row r="501" spans="1:5">
      <c r="A501" s="4">
        <v>899918</v>
      </c>
      <c r="B501" s="3" t="s">
        <v>2497</v>
      </c>
      <c r="C501" s="3" t="s">
        <v>2498</v>
      </c>
      <c r="D501" s="7" t="s">
        <v>2499</v>
      </c>
      <c r="E501" s="31">
        <v>5</v>
      </c>
    </row>
    <row r="502" spans="1:5">
      <c r="A502" s="4">
        <v>3996</v>
      </c>
      <c r="B502" s="5" t="s">
        <v>538</v>
      </c>
      <c r="C502" s="5" t="s">
        <v>539</v>
      </c>
      <c r="D502" s="6" t="s">
        <v>540</v>
      </c>
      <c r="E502" s="30">
        <v>3</v>
      </c>
    </row>
    <row r="503" spans="1:5">
      <c r="A503" s="4">
        <v>831212</v>
      </c>
      <c r="B503" s="3" t="s">
        <v>2383</v>
      </c>
      <c r="C503" s="3" t="s">
        <v>2384</v>
      </c>
      <c r="D503" s="7" t="s">
        <v>2385</v>
      </c>
      <c r="E503" s="31">
        <v>4</v>
      </c>
    </row>
    <row r="504" spans="1:5">
      <c r="A504" s="4">
        <v>321214</v>
      </c>
      <c r="B504" s="3" t="s">
        <v>1678</v>
      </c>
      <c r="C504" s="3" t="s">
        <v>1679</v>
      </c>
      <c r="D504" s="7" t="s">
        <v>1680</v>
      </c>
      <c r="E504" s="31">
        <v>3</v>
      </c>
    </row>
    <row r="505" spans="1:5">
      <c r="A505" s="4">
        <v>2725</v>
      </c>
      <c r="B505" s="5" t="s">
        <v>400</v>
      </c>
      <c r="C505" s="5" t="s">
        <v>401</v>
      </c>
      <c r="D505" s="6" t="s">
        <v>402</v>
      </c>
      <c r="E505" s="30">
        <v>1</v>
      </c>
    </row>
    <row r="506" spans="1:5">
      <c r="A506" s="4">
        <v>261313</v>
      </c>
      <c r="B506" s="3" t="s">
        <v>1480</v>
      </c>
      <c r="C506" s="3" t="s">
        <v>1481</v>
      </c>
      <c r="D506" s="7" t="s">
        <v>1482</v>
      </c>
      <c r="E506" s="31">
        <v>1</v>
      </c>
    </row>
    <row r="507" spans="1:5">
      <c r="A507" s="4">
        <v>261314</v>
      </c>
      <c r="B507" s="3" t="s">
        <v>1483</v>
      </c>
      <c r="C507" s="3" t="s">
        <v>1484</v>
      </c>
      <c r="D507" s="7" t="s">
        <v>1485</v>
      </c>
      <c r="E507" s="31">
        <v>1</v>
      </c>
    </row>
    <row r="508" spans="1:5">
      <c r="A508" s="4">
        <v>2713</v>
      </c>
      <c r="B508" s="5" t="s">
        <v>389</v>
      </c>
      <c r="C508" s="5" t="s">
        <v>390</v>
      </c>
      <c r="D508" s="6" t="s">
        <v>391</v>
      </c>
      <c r="E508" s="30">
        <v>1</v>
      </c>
    </row>
    <row r="509" spans="1:5">
      <c r="A509" s="4">
        <v>333212</v>
      </c>
      <c r="B509" s="3" t="s">
        <v>1759</v>
      </c>
      <c r="C509" s="3" t="s">
        <v>1760</v>
      </c>
      <c r="D509" s="7" t="s">
        <v>1761</v>
      </c>
      <c r="E509" s="31">
        <v>3</v>
      </c>
    </row>
    <row r="510" spans="1:5">
      <c r="A510" s="4">
        <v>399516</v>
      </c>
      <c r="B510" s="3" t="s">
        <v>1893</v>
      </c>
      <c r="C510" s="3" t="s">
        <v>1894</v>
      </c>
      <c r="D510" s="7" t="s">
        <v>1895</v>
      </c>
      <c r="E510" s="31">
        <v>3</v>
      </c>
    </row>
    <row r="511" spans="1:5">
      <c r="A511" s="4">
        <v>2415</v>
      </c>
      <c r="B511" s="5" t="s">
        <v>300</v>
      </c>
      <c r="C511" s="5" t="s">
        <v>301</v>
      </c>
      <c r="D511" s="6" t="s">
        <v>302</v>
      </c>
      <c r="E511" s="30">
        <v>1</v>
      </c>
    </row>
    <row r="512" spans="1:5">
      <c r="A512" s="4">
        <v>2533</v>
      </c>
      <c r="B512" s="5" t="s">
        <v>352</v>
      </c>
      <c r="C512" s="5" t="s">
        <v>353</v>
      </c>
      <c r="D512" s="6" t="s">
        <v>354</v>
      </c>
      <c r="E512" s="30">
        <v>1</v>
      </c>
    </row>
    <row r="513" spans="1:5">
      <c r="A513" s="4">
        <v>252712</v>
      </c>
      <c r="B513" s="3" t="s">
        <v>1386</v>
      </c>
      <c r="C513" s="3" t="s">
        <v>1387</v>
      </c>
      <c r="D513" s="7" t="s">
        <v>1388</v>
      </c>
      <c r="E513" s="31">
        <v>1</v>
      </c>
    </row>
    <row r="514" spans="1:5">
      <c r="A514" s="4">
        <v>139915</v>
      </c>
      <c r="B514" s="3" t="s">
        <v>987</v>
      </c>
      <c r="C514" s="3" t="s">
        <v>988</v>
      </c>
      <c r="D514" s="7" t="s">
        <v>989</v>
      </c>
      <c r="E514" s="31">
        <v>1</v>
      </c>
    </row>
    <row r="515" spans="1:5">
      <c r="A515" s="4">
        <v>4523</v>
      </c>
      <c r="B515" s="5" t="s">
        <v>617</v>
      </c>
      <c r="C515" s="5" t="s">
        <v>618</v>
      </c>
      <c r="D515" s="6" t="s">
        <v>619</v>
      </c>
      <c r="E515" s="30">
        <v>4</v>
      </c>
    </row>
    <row r="516" spans="1:5">
      <c r="A516" s="4">
        <v>4524</v>
      </c>
      <c r="B516" s="5" t="s">
        <v>620</v>
      </c>
      <c r="C516" s="5" t="s">
        <v>621</v>
      </c>
      <c r="D516" s="6" t="s">
        <v>622</v>
      </c>
      <c r="E516" s="30">
        <v>3</v>
      </c>
    </row>
    <row r="517" spans="1:5">
      <c r="A517" s="4">
        <v>224113</v>
      </c>
      <c r="B517" s="3" t="s">
        <v>1130</v>
      </c>
      <c r="C517" s="3" t="s">
        <v>1131</v>
      </c>
      <c r="D517" s="7" t="s">
        <v>1132</v>
      </c>
      <c r="E517" s="31">
        <v>1</v>
      </c>
    </row>
    <row r="518" spans="1:5">
      <c r="A518" s="4">
        <v>821713</v>
      </c>
      <c r="B518" s="3" t="s">
        <v>2354</v>
      </c>
      <c r="C518" s="3" t="s">
        <v>2355</v>
      </c>
      <c r="D518" s="7" t="s">
        <v>2356</v>
      </c>
      <c r="E518" s="31">
        <v>4</v>
      </c>
    </row>
    <row r="519" spans="1:5">
      <c r="A519" s="4">
        <v>711914</v>
      </c>
      <c r="B519" s="3" t="s">
        <v>2248</v>
      </c>
      <c r="C519" s="3" t="s">
        <v>2249</v>
      </c>
      <c r="D519" s="7" t="s">
        <v>2250</v>
      </c>
      <c r="E519" s="31">
        <v>4</v>
      </c>
    </row>
    <row r="520" spans="1:5">
      <c r="A520" s="4">
        <v>611112</v>
      </c>
      <c r="B520" s="3" t="s">
        <v>2172</v>
      </c>
      <c r="C520" s="3" t="s">
        <v>2173</v>
      </c>
      <c r="D520" s="7" t="s">
        <v>2174</v>
      </c>
      <c r="E520" s="31">
        <v>3</v>
      </c>
    </row>
    <row r="521" spans="1:5">
      <c r="A521" s="4">
        <v>591115</v>
      </c>
      <c r="B521" s="3" t="s">
        <v>2126</v>
      </c>
      <c r="C521" s="3" t="s">
        <v>2127</v>
      </c>
      <c r="D521" s="7" t="s">
        <v>2128</v>
      </c>
      <c r="E521" s="31">
        <v>4</v>
      </c>
    </row>
    <row r="522" spans="1:5">
      <c r="A522" s="4">
        <v>331112</v>
      </c>
      <c r="B522" s="3" t="s">
        <v>1747</v>
      </c>
      <c r="C522" s="3" t="s">
        <v>1748</v>
      </c>
      <c r="D522" s="7" t="s">
        <v>1749</v>
      </c>
      <c r="E522" s="31">
        <v>3</v>
      </c>
    </row>
    <row r="523" spans="1:5">
      <c r="A523" s="4">
        <v>7411</v>
      </c>
      <c r="B523" s="5" t="s">
        <v>798</v>
      </c>
      <c r="C523" s="5" t="s">
        <v>799</v>
      </c>
      <c r="D523" s="6" t="s">
        <v>800</v>
      </c>
      <c r="E523" s="30">
        <v>4</v>
      </c>
    </row>
    <row r="524" spans="1:5">
      <c r="A524" s="4">
        <v>6217</v>
      </c>
      <c r="B524" s="5" t="s">
        <v>726</v>
      </c>
      <c r="C524" s="5" t="s">
        <v>727</v>
      </c>
      <c r="D524" s="6" t="s">
        <v>728</v>
      </c>
      <c r="E524" s="30">
        <v>5</v>
      </c>
    </row>
    <row r="525" spans="1:5">
      <c r="A525" s="4">
        <v>721916</v>
      </c>
      <c r="B525" s="3" t="s">
        <v>2309</v>
      </c>
      <c r="C525" s="3" t="s">
        <v>2310</v>
      </c>
      <c r="D525" s="7" t="s">
        <v>2311</v>
      </c>
      <c r="E525" s="31">
        <v>4</v>
      </c>
    </row>
    <row r="526" spans="1:5">
      <c r="A526" s="4">
        <v>233214</v>
      </c>
      <c r="B526" s="3" t="s">
        <v>1233</v>
      </c>
      <c r="C526" s="3" t="s">
        <v>1234</v>
      </c>
      <c r="D526" s="7" t="s">
        <v>1235</v>
      </c>
      <c r="E526" s="31">
        <v>1</v>
      </c>
    </row>
    <row r="527" spans="1:5">
      <c r="A527" s="4">
        <v>272115</v>
      </c>
      <c r="B527" s="3" t="s">
        <v>1532</v>
      </c>
      <c r="C527" s="3" t="s">
        <v>1533</v>
      </c>
      <c r="D527" s="7" t="s">
        <v>1534</v>
      </c>
      <c r="E527" s="31">
        <v>1</v>
      </c>
    </row>
    <row r="528" spans="1:5">
      <c r="A528" s="4">
        <v>133611</v>
      </c>
      <c r="B528" s="3" t="s">
        <v>951</v>
      </c>
      <c r="C528" s="3" t="s">
        <v>952</v>
      </c>
      <c r="D528" s="7" t="s">
        <v>953</v>
      </c>
      <c r="E528" s="31">
        <v>1</v>
      </c>
    </row>
    <row r="529" spans="1:5">
      <c r="A529" s="4">
        <v>2535</v>
      </c>
      <c r="B529" s="5" t="s">
        <v>358</v>
      </c>
      <c r="C529" s="5" t="s">
        <v>359</v>
      </c>
      <c r="D529" s="6" t="s">
        <v>360</v>
      </c>
      <c r="E529" s="30">
        <v>1</v>
      </c>
    </row>
    <row r="530" spans="1:5">
      <c r="A530" s="4">
        <v>5615</v>
      </c>
      <c r="B530" s="5" t="s">
        <v>669</v>
      </c>
      <c r="C530" s="5" t="s">
        <v>670</v>
      </c>
      <c r="D530" s="6" t="s">
        <v>671</v>
      </c>
      <c r="E530" s="30">
        <v>5</v>
      </c>
    </row>
    <row r="531" spans="1:5">
      <c r="A531" s="4">
        <v>312116</v>
      </c>
      <c r="B531" s="3" t="s">
        <v>1619</v>
      </c>
      <c r="C531" s="3" t="s">
        <v>1620</v>
      </c>
      <c r="D531" s="7" t="s">
        <v>1621</v>
      </c>
      <c r="E531" s="31">
        <v>2</v>
      </c>
    </row>
    <row r="532" spans="1:5">
      <c r="A532" s="4">
        <v>2322</v>
      </c>
      <c r="B532" s="5" t="s">
        <v>252</v>
      </c>
      <c r="C532" s="5" t="s">
        <v>253</v>
      </c>
      <c r="D532" s="6" t="s">
        <v>254</v>
      </c>
      <c r="E532" s="30">
        <v>1</v>
      </c>
    </row>
    <row r="533" spans="1:5">
      <c r="A533" s="4">
        <v>5616</v>
      </c>
      <c r="B533" s="5" t="s">
        <v>672</v>
      </c>
      <c r="C533" s="5" t="s">
        <v>673</v>
      </c>
      <c r="D533" s="6" t="s">
        <v>674</v>
      </c>
      <c r="E533" s="30">
        <v>5</v>
      </c>
    </row>
    <row r="534" spans="1:5">
      <c r="A534" s="4">
        <v>262113</v>
      </c>
      <c r="B534" s="3" t="s">
        <v>1493</v>
      </c>
      <c r="C534" s="3" t="s">
        <v>1494</v>
      </c>
      <c r="D534" s="7" t="s">
        <v>1495</v>
      </c>
      <c r="E534" s="31">
        <v>1</v>
      </c>
    </row>
    <row r="535" spans="1:5">
      <c r="A535" s="4">
        <v>2493</v>
      </c>
      <c r="B535" s="5" t="s">
        <v>315</v>
      </c>
      <c r="C535" s="5" t="s">
        <v>316</v>
      </c>
      <c r="D535" s="6" t="s">
        <v>317</v>
      </c>
      <c r="E535" s="30">
        <v>1</v>
      </c>
    </row>
    <row r="536" spans="1:5">
      <c r="A536" s="4">
        <v>2254</v>
      </c>
      <c r="B536" s="5" t="s">
        <v>242</v>
      </c>
      <c r="C536" s="5" t="s">
        <v>243</v>
      </c>
      <c r="D536" s="6" t="s">
        <v>244</v>
      </c>
      <c r="E536" s="30">
        <v>1</v>
      </c>
    </row>
    <row r="537" spans="1:5">
      <c r="A537" s="4">
        <v>212415</v>
      </c>
      <c r="B537" s="3" t="s">
        <v>1082</v>
      </c>
      <c r="C537" s="3" t="s">
        <v>1083</v>
      </c>
      <c r="D537" s="7" t="s">
        <v>1084</v>
      </c>
      <c r="E537" s="31">
        <v>1</v>
      </c>
    </row>
    <row r="538" spans="1:5">
      <c r="A538" s="4">
        <v>2633</v>
      </c>
      <c r="B538" s="5" t="s">
        <v>380</v>
      </c>
      <c r="C538" s="5" t="s">
        <v>381</v>
      </c>
      <c r="D538" s="6" t="s">
        <v>382</v>
      </c>
      <c r="E538" s="30">
        <v>1</v>
      </c>
    </row>
    <row r="539" spans="1:5">
      <c r="A539" s="4">
        <v>342413</v>
      </c>
      <c r="B539" s="3" t="s">
        <v>1797</v>
      </c>
      <c r="C539" s="3" t="s">
        <v>1798</v>
      </c>
      <c r="D539" s="7" t="s">
        <v>1799</v>
      </c>
      <c r="E539" s="31">
        <v>3</v>
      </c>
    </row>
    <row r="540" spans="1:5">
      <c r="A540" s="4">
        <v>3132</v>
      </c>
      <c r="B540" s="5" t="s">
        <v>422</v>
      </c>
      <c r="C540" s="5" t="s">
        <v>423</v>
      </c>
      <c r="D540" s="6" t="s">
        <v>424</v>
      </c>
      <c r="E540" s="30">
        <v>2</v>
      </c>
    </row>
    <row r="541" spans="1:5">
      <c r="A541" s="4">
        <v>3424</v>
      </c>
      <c r="B541" s="5" t="s">
        <v>476</v>
      </c>
      <c r="C541" s="5" t="s">
        <v>477</v>
      </c>
      <c r="D541" s="6" t="s">
        <v>478</v>
      </c>
      <c r="E541" s="30">
        <v>3</v>
      </c>
    </row>
    <row r="542" spans="1:5">
      <c r="A542" s="4">
        <v>6393</v>
      </c>
      <c r="B542" s="5" t="s">
        <v>735</v>
      </c>
      <c r="C542" s="5" t="s">
        <v>736</v>
      </c>
      <c r="D542" s="6" t="s">
        <v>737</v>
      </c>
      <c r="E542" s="30">
        <v>5</v>
      </c>
    </row>
    <row r="543" spans="1:5">
      <c r="A543" s="4">
        <v>7117</v>
      </c>
      <c r="B543" s="5" t="s">
        <v>763</v>
      </c>
      <c r="C543" s="5" t="s">
        <v>764</v>
      </c>
      <c r="D543" s="6" t="s">
        <v>765</v>
      </c>
      <c r="E543" s="30">
        <v>4</v>
      </c>
    </row>
    <row r="544" spans="1:5">
      <c r="A544" s="4">
        <v>423314</v>
      </c>
      <c r="B544" s="3" t="s">
        <v>1960</v>
      </c>
      <c r="C544" s="3" t="s">
        <v>1961</v>
      </c>
      <c r="D544" s="7" t="s">
        <v>1962</v>
      </c>
      <c r="E544" s="31">
        <v>4</v>
      </c>
    </row>
    <row r="545" spans="1:5">
      <c r="A545" s="4">
        <v>899921</v>
      </c>
      <c r="B545" s="3" t="s">
        <v>2500</v>
      </c>
      <c r="C545" s="3" t="s">
        <v>2501</v>
      </c>
      <c r="D545" s="7" t="s">
        <v>2502</v>
      </c>
      <c r="E545" s="31">
        <v>5</v>
      </c>
    </row>
    <row r="546" spans="1:5">
      <c r="A546" s="4">
        <v>6394</v>
      </c>
      <c r="B546" s="5" t="s">
        <v>738</v>
      </c>
      <c r="C546" s="5" t="s">
        <v>739</v>
      </c>
      <c r="D546" s="6" t="s">
        <v>740</v>
      </c>
      <c r="E546" s="30">
        <v>5</v>
      </c>
    </row>
    <row r="547" spans="1:5">
      <c r="A547" s="4">
        <v>8394</v>
      </c>
      <c r="B547" s="5" t="s">
        <v>851</v>
      </c>
      <c r="C547" s="5" t="s">
        <v>852</v>
      </c>
      <c r="D547" s="6" t="s">
        <v>853</v>
      </c>
      <c r="E547" s="30">
        <v>5</v>
      </c>
    </row>
    <row r="548" spans="1:5">
      <c r="A548" s="4">
        <v>323412</v>
      </c>
      <c r="B548" s="3" t="s">
        <v>1735</v>
      </c>
      <c r="C548" s="3" t="s">
        <v>1736</v>
      </c>
      <c r="D548" s="7" t="s">
        <v>1737</v>
      </c>
      <c r="E548" s="31">
        <v>3</v>
      </c>
    </row>
    <row r="549" spans="1:5">
      <c r="A549" s="4">
        <v>451611</v>
      </c>
      <c r="B549" s="3" t="s">
        <v>2011</v>
      </c>
      <c r="C549" s="3" t="s">
        <v>2012</v>
      </c>
      <c r="D549" s="7" t="s">
        <v>2013</v>
      </c>
      <c r="E549" s="31">
        <v>4</v>
      </c>
    </row>
    <row r="550" spans="1:5">
      <c r="A550" s="4">
        <v>7313</v>
      </c>
      <c r="B550" s="5" t="s">
        <v>789</v>
      </c>
      <c r="C550" s="5" t="s">
        <v>790</v>
      </c>
      <c r="D550" s="6" t="s">
        <v>791</v>
      </c>
      <c r="E550" s="30">
        <v>4</v>
      </c>
    </row>
    <row r="551" spans="1:5">
      <c r="A551" s="4">
        <v>2233</v>
      </c>
      <c r="B551" s="5" t="s">
        <v>216</v>
      </c>
      <c r="C551" s="5" t="s">
        <v>217</v>
      </c>
      <c r="D551" s="6" t="s">
        <v>218</v>
      </c>
      <c r="E551" s="30">
        <v>1</v>
      </c>
    </row>
    <row r="552" spans="1:5">
      <c r="A552" s="4">
        <v>272413</v>
      </c>
      <c r="B552" s="3" t="s">
        <v>1555</v>
      </c>
      <c r="C552" s="3" t="s">
        <v>1556</v>
      </c>
      <c r="D552" s="7" t="s">
        <v>1557</v>
      </c>
      <c r="E552" s="31">
        <v>1</v>
      </c>
    </row>
    <row r="553" spans="1:5">
      <c r="A553" s="4">
        <v>5912</v>
      </c>
      <c r="B553" s="5" t="s">
        <v>677</v>
      </c>
      <c r="C553" s="5" t="s">
        <v>678</v>
      </c>
      <c r="D553" s="6" t="s">
        <v>679</v>
      </c>
      <c r="E553" s="30">
        <v>4</v>
      </c>
    </row>
    <row r="554" spans="1:5">
      <c r="A554" s="4">
        <v>149413</v>
      </c>
      <c r="B554" s="3" t="s">
        <v>1015</v>
      </c>
      <c r="C554" s="3" t="s">
        <v>1016</v>
      </c>
      <c r="D554" s="7" t="s">
        <v>1017</v>
      </c>
      <c r="E554" s="31">
        <v>2</v>
      </c>
    </row>
    <row r="555" spans="1:5">
      <c r="A555" s="4">
        <v>233215</v>
      </c>
      <c r="B555" s="3" t="s">
        <v>1236</v>
      </c>
      <c r="C555" s="3" t="s">
        <v>1237</v>
      </c>
      <c r="D555" s="7" t="s">
        <v>1238</v>
      </c>
      <c r="E555" s="31">
        <v>1</v>
      </c>
    </row>
    <row r="556" spans="1:5">
      <c r="A556" s="4">
        <v>142116</v>
      </c>
      <c r="B556" s="3" t="s">
        <v>1003</v>
      </c>
      <c r="C556" s="3" t="s">
        <v>1004</v>
      </c>
      <c r="D556" s="7" t="s">
        <v>1005</v>
      </c>
      <c r="E556" s="31">
        <v>2</v>
      </c>
    </row>
    <row r="557" spans="1:5">
      <c r="A557" s="4">
        <v>451612</v>
      </c>
      <c r="B557" s="3" t="s">
        <v>2014</v>
      </c>
      <c r="C557" s="3" t="s">
        <v>2015</v>
      </c>
      <c r="D557" s="7" t="s">
        <v>2016</v>
      </c>
      <c r="E557" s="31">
        <v>3</v>
      </c>
    </row>
    <row r="558" spans="1:5">
      <c r="A558" s="4">
        <v>841313</v>
      </c>
      <c r="B558" s="3" t="s">
        <v>2434</v>
      </c>
      <c r="C558" s="3" t="s">
        <v>2435</v>
      </c>
      <c r="D558" s="7" t="s">
        <v>2436</v>
      </c>
      <c r="E558" s="31">
        <v>4</v>
      </c>
    </row>
    <row r="559" spans="1:5">
      <c r="A559" s="4">
        <v>899922</v>
      </c>
      <c r="B559" s="3" t="s">
        <v>2503</v>
      </c>
      <c r="C559" s="3" t="s">
        <v>2504</v>
      </c>
      <c r="D559" s="7" t="s">
        <v>2505</v>
      </c>
      <c r="E559" s="31">
        <v>5</v>
      </c>
    </row>
    <row r="560" spans="1:5">
      <c r="A560" s="4">
        <v>7331</v>
      </c>
      <c r="B560" s="5" t="s">
        <v>795</v>
      </c>
      <c r="C560" s="5" t="s">
        <v>796</v>
      </c>
      <c r="D560" s="6" t="s">
        <v>797</v>
      </c>
      <c r="E560" s="30">
        <v>4</v>
      </c>
    </row>
    <row r="561" spans="1:5">
      <c r="A561" s="4">
        <v>899415</v>
      </c>
      <c r="B561" s="3" t="s">
        <v>2471</v>
      </c>
      <c r="C561" s="3" t="s">
        <v>2472</v>
      </c>
      <c r="D561" s="7" t="s">
        <v>2473</v>
      </c>
      <c r="E561" s="31">
        <v>4</v>
      </c>
    </row>
    <row r="562" spans="1:5">
      <c r="A562" s="4">
        <v>2421</v>
      </c>
      <c r="B562" s="5" t="s">
        <v>303</v>
      </c>
      <c r="C562" s="5" t="s">
        <v>304</v>
      </c>
      <c r="D562" s="6" t="s">
        <v>305</v>
      </c>
      <c r="E562" s="30">
        <v>1</v>
      </c>
    </row>
    <row r="563" spans="1:5">
      <c r="A563" s="4">
        <v>3933</v>
      </c>
      <c r="B563" s="5" t="s">
        <v>522</v>
      </c>
      <c r="C563" s="5" t="s">
        <v>523</v>
      </c>
      <c r="D563" s="6" t="s">
        <v>524</v>
      </c>
      <c r="E563" s="30">
        <v>3</v>
      </c>
    </row>
    <row r="564" spans="1:5">
      <c r="A564" s="4">
        <v>2326</v>
      </c>
      <c r="B564" s="5" t="s">
        <v>260</v>
      </c>
      <c r="C564" s="5" t="s">
        <v>261</v>
      </c>
      <c r="D564" s="6" t="s">
        <v>262</v>
      </c>
      <c r="E564" s="30">
        <v>1</v>
      </c>
    </row>
    <row r="565" spans="1:5">
      <c r="A565" s="4">
        <v>324211</v>
      </c>
      <c r="B565" s="3" t="s">
        <v>1738</v>
      </c>
      <c r="C565" s="3" t="s">
        <v>1739</v>
      </c>
      <c r="D565" s="7" t="s">
        <v>1740</v>
      </c>
      <c r="E565" s="31">
        <v>3</v>
      </c>
    </row>
    <row r="566" spans="1:5">
      <c r="A566" s="4">
        <v>3243</v>
      </c>
      <c r="B566" s="5" t="s">
        <v>442</v>
      </c>
      <c r="C566" s="5" t="s">
        <v>443</v>
      </c>
      <c r="D566" s="6" t="s">
        <v>444</v>
      </c>
      <c r="E566" s="30">
        <v>3</v>
      </c>
    </row>
    <row r="567" spans="1:5">
      <c r="A567" s="4">
        <v>324212</v>
      </c>
      <c r="B567" s="3" t="s">
        <v>1741</v>
      </c>
      <c r="C567" s="3" t="s">
        <v>1742</v>
      </c>
      <c r="D567" s="7" t="s">
        <v>1743</v>
      </c>
      <c r="E567" s="31">
        <v>3</v>
      </c>
    </row>
    <row r="568" spans="1:5">
      <c r="A568" s="4">
        <v>8997</v>
      </c>
      <c r="B568" s="5" t="s">
        <v>899</v>
      </c>
      <c r="C568" s="5" t="s">
        <v>900</v>
      </c>
      <c r="D568" s="6" t="s">
        <v>901</v>
      </c>
      <c r="E568" s="30">
        <v>5</v>
      </c>
    </row>
    <row r="569" spans="1:5">
      <c r="A569" s="4">
        <v>2347</v>
      </c>
      <c r="B569" s="5" t="s">
        <v>284</v>
      </c>
      <c r="C569" s="5" t="s">
        <v>285</v>
      </c>
      <c r="D569" s="6" t="s">
        <v>286</v>
      </c>
      <c r="E569" s="30">
        <v>1</v>
      </c>
    </row>
    <row r="570" spans="1:5">
      <c r="A570" s="4">
        <v>3613</v>
      </c>
      <c r="B570" s="5" t="s">
        <v>495</v>
      </c>
      <c r="C570" s="5" t="s">
        <v>496</v>
      </c>
      <c r="D570" s="6" t="s">
        <v>497</v>
      </c>
      <c r="E570" s="30">
        <v>3</v>
      </c>
    </row>
    <row r="571" spans="1:5">
      <c r="A571" s="4">
        <v>2114</v>
      </c>
      <c r="B571" s="5" t="s">
        <v>190</v>
      </c>
      <c r="C571" s="5" t="s">
        <v>191</v>
      </c>
      <c r="D571" s="6" t="s">
        <v>192</v>
      </c>
      <c r="E571" s="30">
        <v>1</v>
      </c>
    </row>
    <row r="572" spans="1:5">
      <c r="A572" s="4">
        <v>6395</v>
      </c>
      <c r="B572" s="5" t="s">
        <v>741</v>
      </c>
      <c r="C572" s="5" t="s">
        <v>742</v>
      </c>
      <c r="D572" s="6" t="s">
        <v>743</v>
      </c>
      <c r="E572" s="30">
        <v>4</v>
      </c>
    </row>
    <row r="573" spans="1:5">
      <c r="A573" s="4">
        <v>2422</v>
      </c>
      <c r="B573" s="5" t="s">
        <v>306</v>
      </c>
      <c r="C573" s="5" t="s">
        <v>307</v>
      </c>
      <c r="D573" s="6" t="s">
        <v>308</v>
      </c>
      <c r="E573" s="30">
        <v>1</v>
      </c>
    </row>
    <row r="574" spans="1:5">
      <c r="A574" s="4">
        <v>4315</v>
      </c>
      <c r="B574" s="5" t="s">
        <v>581</v>
      </c>
      <c r="C574" s="5" t="s">
        <v>582</v>
      </c>
      <c r="D574" s="6" t="s">
        <v>583</v>
      </c>
      <c r="E574" s="30">
        <v>4</v>
      </c>
    </row>
    <row r="575" spans="1:5">
      <c r="A575" s="4">
        <v>3334</v>
      </c>
      <c r="B575" s="5" t="s">
        <v>460</v>
      </c>
      <c r="C575" s="5" t="s">
        <v>461</v>
      </c>
      <c r="D575" s="6" t="s">
        <v>462</v>
      </c>
      <c r="E575" s="30">
        <v>3</v>
      </c>
    </row>
    <row r="576" spans="1:5">
      <c r="A576" s="4">
        <v>591116</v>
      </c>
      <c r="B576" s="3" t="s">
        <v>2129</v>
      </c>
      <c r="C576" s="3" t="s">
        <v>2130</v>
      </c>
      <c r="D576" s="7" t="s">
        <v>2131</v>
      </c>
      <c r="E576" s="31">
        <v>4</v>
      </c>
    </row>
    <row r="577" spans="1:5">
      <c r="A577" s="4">
        <v>712921</v>
      </c>
      <c r="B577" s="3" t="s">
        <v>2273</v>
      </c>
      <c r="C577" s="3" t="s">
        <v>2274</v>
      </c>
      <c r="D577" s="7" t="s">
        <v>2275</v>
      </c>
      <c r="E577" s="31">
        <v>4</v>
      </c>
    </row>
    <row r="578" spans="1:5">
      <c r="A578" s="4">
        <v>323316</v>
      </c>
      <c r="B578" s="3" t="s">
        <v>1731</v>
      </c>
      <c r="C578" s="3" t="s">
        <v>1732</v>
      </c>
      <c r="D578" s="7" t="s">
        <v>1733</v>
      </c>
      <c r="E578" s="31">
        <v>3</v>
      </c>
    </row>
    <row r="579" spans="1:5">
      <c r="A579" s="4">
        <v>313113</v>
      </c>
      <c r="B579" s="3" t="s">
        <v>1661</v>
      </c>
      <c r="C579" s="3" t="s">
        <v>1662</v>
      </c>
      <c r="D579" s="7" t="s">
        <v>1663</v>
      </c>
      <c r="E579" s="31">
        <v>2</v>
      </c>
    </row>
    <row r="580" spans="1:5">
      <c r="A580" s="4">
        <v>232414</v>
      </c>
      <c r="B580" s="3" t="s">
        <v>1215</v>
      </c>
      <c r="C580" s="3" t="s">
        <v>1216</v>
      </c>
      <c r="D580" s="7" t="s">
        <v>1217</v>
      </c>
      <c r="E580" s="31">
        <v>1</v>
      </c>
    </row>
    <row r="581" spans="1:5">
      <c r="A581" s="4">
        <v>261212</v>
      </c>
      <c r="B581" s="3" t="s">
        <v>1473</v>
      </c>
      <c r="C581" s="3" t="s">
        <v>1474</v>
      </c>
      <c r="D581" s="7" t="s">
        <v>1475</v>
      </c>
      <c r="E581" s="31">
        <v>1</v>
      </c>
    </row>
    <row r="582" spans="1:5">
      <c r="A582" s="4">
        <v>322313</v>
      </c>
      <c r="B582" s="3" t="s">
        <v>1698</v>
      </c>
      <c r="C582" s="3" t="s">
        <v>1699</v>
      </c>
      <c r="D582" s="7" t="s">
        <v>1700</v>
      </c>
      <c r="E582" s="31">
        <v>3</v>
      </c>
    </row>
    <row r="583" spans="1:5">
      <c r="A583" s="4">
        <v>272613</v>
      </c>
      <c r="B583" s="3" t="s">
        <v>1566</v>
      </c>
      <c r="C583" s="3" t="s">
        <v>1567</v>
      </c>
      <c r="D583" s="7" t="s">
        <v>1568</v>
      </c>
      <c r="E583" s="31">
        <v>1</v>
      </c>
    </row>
    <row r="584" spans="1:5">
      <c r="A584" s="4">
        <v>133312</v>
      </c>
      <c r="B584" s="3" t="s">
        <v>943</v>
      </c>
      <c r="C584" s="3" t="s">
        <v>944</v>
      </c>
      <c r="D584" s="7" t="s">
        <v>945</v>
      </c>
      <c r="E584" s="31">
        <v>1</v>
      </c>
    </row>
    <row r="585" spans="1:5">
      <c r="A585" s="4">
        <v>234213</v>
      </c>
      <c r="B585" s="3" t="s">
        <v>1280</v>
      </c>
      <c r="C585" s="3" t="s">
        <v>1281</v>
      </c>
      <c r="D585" s="7" t="s">
        <v>1282</v>
      </c>
      <c r="E585" s="31">
        <v>1</v>
      </c>
    </row>
    <row r="586" spans="1:5">
      <c r="A586" s="4">
        <v>394213</v>
      </c>
      <c r="B586" s="3" t="s">
        <v>1854</v>
      </c>
      <c r="C586" s="3" t="s">
        <v>1855</v>
      </c>
      <c r="D586" s="7" t="s">
        <v>1856</v>
      </c>
      <c r="E586" s="31">
        <v>3</v>
      </c>
    </row>
    <row r="587" spans="1:5">
      <c r="A587" s="4">
        <v>394214</v>
      </c>
      <c r="B587" s="3" t="s">
        <v>1857</v>
      </c>
      <c r="C587" s="3" t="s">
        <v>1858</v>
      </c>
      <c r="D587" s="7" t="s">
        <v>1859</v>
      </c>
      <c r="E587" s="31">
        <v>3</v>
      </c>
    </row>
    <row r="588" spans="1:5">
      <c r="A588" s="4">
        <v>223113</v>
      </c>
      <c r="B588" s="3" t="s">
        <v>1121</v>
      </c>
      <c r="C588" s="3" t="s">
        <v>1122</v>
      </c>
      <c r="D588" s="7" t="s">
        <v>1123</v>
      </c>
      <c r="E588" s="31">
        <v>1</v>
      </c>
    </row>
    <row r="589" spans="1:5">
      <c r="A589" s="4">
        <v>411716</v>
      </c>
      <c r="B589" s="3" t="s">
        <v>1938</v>
      </c>
      <c r="C589" s="3" t="s">
        <v>1939</v>
      </c>
      <c r="D589" s="7" t="s">
        <v>1940</v>
      </c>
      <c r="E589" s="31">
        <v>2</v>
      </c>
    </row>
    <row r="590" spans="1:5">
      <c r="A590" s="4">
        <v>361114</v>
      </c>
      <c r="B590" s="3" t="s">
        <v>1812</v>
      </c>
      <c r="C590" s="3" t="s">
        <v>1813</v>
      </c>
      <c r="D590" s="7" t="s">
        <v>1814</v>
      </c>
      <c r="E590" s="31">
        <v>3</v>
      </c>
    </row>
    <row r="591" spans="1:5">
      <c r="A591" s="4">
        <v>234518</v>
      </c>
      <c r="B591" s="3" t="s">
        <v>1311</v>
      </c>
      <c r="C591" s="3" t="s">
        <v>1312</v>
      </c>
      <c r="D591" s="7" t="s">
        <v>1313</v>
      </c>
      <c r="E591" s="31">
        <v>1</v>
      </c>
    </row>
  </sheetData>
  <autoFilter ref="A1:E591" xr:uid="{06F83645-4B49-4CE8-9AF9-A83D0462C5B3}"/>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C958-2674-4D98-876A-92BF773B1FDF}">
  <sheetPr codeName="Sheet5">
    <tabColor rgb="FFFF0000"/>
  </sheetPr>
  <dimension ref="C1:I121"/>
  <sheetViews>
    <sheetView workbookViewId="0">
      <selection activeCell="P12" sqref="P12"/>
    </sheetView>
  </sheetViews>
  <sheetFormatPr defaultRowHeight="14.5"/>
  <cols>
    <col min="4" max="4" width="28.26953125" style="22" customWidth="1"/>
    <col min="6" max="6" width="9.81640625" style="10" bestFit="1" customWidth="1"/>
    <col min="7" max="7" width="2.453125" style="11" customWidth="1"/>
    <col min="8" max="8" width="24.26953125" style="12" customWidth="1"/>
    <col min="9" max="9" width="5.81640625" style="9" bestFit="1" customWidth="1"/>
  </cols>
  <sheetData>
    <row r="1" spans="3:9" ht="22">
      <c r="D1" s="190" t="s">
        <v>5061</v>
      </c>
      <c r="H1" s="191" t="s">
        <v>5062</v>
      </c>
    </row>
    <row r="3" spans="3:9" ht="15" thickBot="1">
      <c r="D3" s="188" t="s">
        <v>5059</v>
      </c>
      <c r="F3" s="17"/>
      <c r="I3" s="9" t="s">
        <v>2510</v>
      </c>
    </row>
    <row r="4" spans="3:9" ht="15" thickBot="1">
      <c r="C4" s="27" t="s">
        <v>2521</v>
      </c>
      <c r="D4" s="28">
        <v>1</v>
      </c>
      <c r="F4" s="18">
        <v>1</v>
      </c>
      <c r="G4" s="13">
        <v>1</v>
      </c>
      <c r="H4" s="15" t="s">
        <v>0</v>
      </c>
      <c r="I4" s="19">
        <f>IF(AND('Interests selection'!D4&gt;0,'Interests selection'!D4=F4),G4,"")</f>
        <v>1</v>
      </c>
    </row>
    <row r="5" spans="3:9" ht="15" thickBot="1">
      <c r="D5" s="23">
        <f>D4</f>
        <v>1</v>
      </c>
      <c r="F5" s="18">
        <v>2</v>
      </c>
      <c r="G5" s="14">
        <v>2</v>
      </c>
      <c r="H5" s="16" t="s">
        <v>1</v>
      </c>
      <c r="I5" s="19" t="str">
        <f>IF(AND('Interests selection'!D5&gt;0,'Interests selection'!D5=F5),G5,"")</f>
        <v/>
      </c>
    </row>
    <row r="6" spans="3:9" ht="15" thickBot="1">
      <c r="D6" s="23">
        <f>D4</f>
        <v>1</v>
      </c>
      <c r="F6" s="18">
        <v>3</v>
      </c>
      <c r="G6" s="14">
        <v>3</v>
      </c>
      <c r="H6" s="16" t="s">
        <v>2</v>
      </c>
      <c r="I6" s="19" t="str">
        <f>IF(AND('Interests selection'!D6&gt;0,'Interests selection'!D6=F6),G6,"")</f>
        <v/>
      </c>
    </row>
    <row r="7" spans="3:9" ht="15" thickBot="1">
      <c r="D7" s="23">
        <f>D4</f>
        <v>1</v>
      </c>
      <c r="F7" s="18">
        <v>4</v>
      </c>
      <c r="G7" s="14">
        <v>4</v>
      </c>
      <c r="H7" s="16" t="s">
        <v>3</v>
      </c>
      <c r="I7" s="19" t="str">
        <f>IF(AND('Interests selection'!D7&gt;0,'Interests selection'!D7=F7),G7,"")</f>
        <v/>
      </c>
    </row>
    <row r="8" spans="3:9" ht="15" thickBot="1">
      <c r="D8" s="23">
        <f>D4</f>
        <v>1</v>
      </c>
      <c r="F8" s="18">
        <v>5</v>
      </c>
      <c r="G8" s="14">
        <v>5</v>
      </c>
      <c r="H8" s="16" t="s">
        <v>4</v>
      </c>
      <c r="I8" s="19" t="str">
        <f>IF(AND('Interests selection'!D8&gt;0,'Interests selection'!D8=F8),G8,"")</f>
        <v/>
      </c>
    </row>
    <row r="9" spans="3:9" ht="15" thickBot="1">
      <c r="D9" s="23">
        <f>D4</f>
        <v>1</v>
      </c>
      <c r="F9" s="18">
        <v>6</v>
      </c>
      <c r="G9" s="14">
        <v>6</v>
      </c>
      <c r="H9" s="16" t="s">
        <v>5</v>
      </c>
      <c r="I9" s="19" t="str">
        <f>IF(AND('Interests selection'!D9&gt;0,'Interests selection'!D9=F9),G9,"")</f>
        <v/>
      </c>
    </row>
    <row r="10" spans="3:9">
      <c r="D10" s="24"/>
      <c r="F10" s="20"/>
      <c r="I10" s="19" t="str">
        <f>IF(AND('Interests selection'!D10&gt;0,'Interests selection'!D10=F10),G10,"")</f>
        <v/>
      </c>
    </row>
    <row r="11" spans="3:9" ht="15" thickBot="1">
      <c r="D11" s="25"/>
      <c r="F11" s="21"/>
      <c r="I11" s="19" t="str">
        <f>IF(AND('Interests selection'!D11&gt;0,'Interests selection'!D11=F11),G11,"")</f>
        <v/>
      </c>
    </row>
    <row r="12" spans="3:9" ht="15" thickBot="1">
      <c r="C12" s="27" t="s">
        <v>2522</v>
      </c>
      <c r="D12" s="28">
        <v>1</v>
      </c>
      <c r="F12" s="18">
        <v>1</v>
      </c>
      <c r="G12" s="13">
        <v>5</v>
      </c>
      <c r="H12" s="15" t="s">
        <v>4</v>
      </c>
      <c r="I12" s="19">
        <f>IF(AND('Interests selection'!D12&gt;0,'Interests selection'!D12=F12),G12,"")</f>
        <v>5</v>
      </c>
    </row>
    <row r="13" spans="3:9" ht="15" thickBot="1">
      <c r="D13" s="23">
        <f>D12</f>
        <v>1</v>
      </c>
      <c r="F13" s="18">
        <v>2</v>
      </c>
      <c r="G13" s="14">
        <v>6</v>
      </c>
      <c r="H13" s="16" t="s">
        <v>5</v>
      </c>
      <c r="I13" s="19" t="str">
        <f>IF(AND('Interests selection'!D13&gt;0,'Interests selection'!D13=F13),G13,"")</f>
        <v/>
      </c>
    </row>
    <row r="14" spans="3:9" ht="15" thickBot="1">
      <c r="D14" s="23">
        <f>D12</f>
        <v>1</v>
      </c>
      <c r="F14" s="18">
        <v>3</v>
      </c>
      <c r="G14" s="14">
        <v>1</v>
      </c>
      <c r="H14" s="16" t="s">
        <v>0</v>
      </c>
      <c r="I14" s="19" t="str">
        <f>IF(AND('Interests selection'!D14&gt;0,'Interests selection'!D14=F14),G14,"")</f>
        <v/>
      </c>
    </row>
    <row r="15" spans="3:9" ht="15" thickBot="1">
      <c r="D15" s="23">
        <f>D12</f>
        <v>1</v>
      </c>
      <c r="F15" s="18">
        <v>4</v>
      </c>
      <c r="G15" s="14">
        <v>2</v>
      </c>
      <c r="H15" s="16" t="s">
        <v>1</v>
      </c>
      <c r="I15" s="19" t="str">
        <f>IF(AND('Interests selection'!D15&gt;0,'Interests selection'!D15=F15),G15,"")</f>
        <v/>
      </c>
    </row>
    <row r="16" spans="3:9" ht="15" thickBot="1">
      <c r="D16" s="23">
        <f>D12</f>
        <v>1</v>
      </c>
      <c r="F16" s="18">
        <v>5</v>
      </c>
      <c r="G16" s="14">
        <v>3</v>
      </c>
      <c r="H16" s="16" t="s">
        <v>2</v>
      </c>
      <c r="I16" s="19" t="str">
        <f>IF(AND('Interests selection'!D16&gt;0,'Interests selection'!D16=F16),G16,"")</f>
        <v/>
      </c>
    </row>
    <row r="17" spans="3:9" ht="15" thickBot="1">
      <c r="D17" s="23">
        <f>D12</f>
        <v>1</v>
      </c>
      <c r="F17" s="18">
        <v>6</v>
      </c>
      <c r="G17" s="14">
        <v>4</v>
      </c>
      <c r="H17" s="16" t="s">
        <v>3</v>
      </c>
      <c r="I17" s="19" t="str">
        <f>IF(AND('Interests selection'!D17&gt;0,'Interests selection'!D17=F17),G17,"")</f>
        <v/>
      </c>
    </row>
    <row r="18" spans="3:9">
      <c r="D18" s="25"/>
      <c r="F18" s="21"/>
      <c r="I18" s="19" t="str">
        <f>IF(AND('Interests selection'!D18&gt;0,'Interests selection'!D18=F18),G18,"")</f>
        <v/>
      </c>
    </row>
    <row r="19" spans="3:9" ht="15" thickBot="1">
      <c r="C19" s="26"/>
      <c r="D19" s="25"/>
      <c r="F19" s="21"/>
      <c r="I19" s="19" t="str">
        <f>IF(AND('Interests selection'!D19&gt;0,'Interests selection'!D19=F19),G19,"")</f>
        <v/>
      </c>
    </row>
    <row r="20" spans="3:9" ht="15" thickBot="1">
      <c r="C20" s="27" t="s">
        <v>2523</v>
      </c>
      <c r="D20" s="28">
        <v>1</v>
      </c>
      <c r="F20" s="18">
        <v>1</v>
      </c>
      <c r="G20" s="13">
        <v>2</v>
      </c>
      <c r="H20" s="15" t="s">
        <v>1</v>
      </c>
      <c r="I20" s="19">
        <f>IF(AND('Interests selection'!D20&gt;0,'Interests selection'!D20=F20),G20,"")</f>
        <v>2</v>
      </c>
    </row>
    <row r="21" spans="3:9" ht="15" thickBot="1">
      <c r="D21" s="23">
        <f>D20</f>
        <v>1</v>
      </c>
      <c r="F21" s="18">
        <v>2</v>
      </c>
      <c r="G21" s="14">
        <v>3</v>
      </c>
      <c r="H21" s="16" t="s">
        <v>2</v>
      </c>
      <c r="I21" s="19" t="str">
        <f>IF(AND('Interests selection'!D21&gt;0,'Interests selection'!D21=F21),G21,"")</f>
        <v/>
      </c>
    </row>
    <row r="22" spans="3:9" ht="15" thickBot="1">
      <c r="D22" s="23">
        <f>D20</f>
        <v>1</v>
      </c>
      <c r="F22" s="18">
        <v>3</v>
      </c>
      <c r="G22" s="14">
        <v>4</v>
      </c>
      <c r="H22" s="16" t="s">
        <v>3</v>
      </c>
      <c r="I22" s="19" t="str">
        <f>IF(AND('Interests selection'!D22&gt;0,'Interests selection'!D22=F22),G22,"")</f>
        <v/>
      </c>
    </row>
    <row r="23" spans="3:9" ht="15" thickBot="1">
      <c r="D23" s="23">
        <f>D20</f>
        <v>1</v>
      </c>
      <c r="F23" s="18">
        <v>4</v>
      </c>
      <c r="G23" s="14">
        <v>5</v>
      </c>
      <c r="H23" s="16" t="s">
        <v>4</v>
      </c>
      <c r="I23" s="19" t="str">
        <f>IF(AND('Interests selection'!D23&gt;0,'Interests selection'!D23=F23),G23,"")</f>
        <v/>
      </c>
    </row>
    <row r="24" spans="3:9" ht="15" thickBot="1">
      <c r="D24" s="23">
        <f>D20</f>
        <v>1</v>
      </c>
      <c r="F24" s="18">
        <v>5</v>
      </c>
      <c r="G24" s="14">
        <v>6</v>
      </c>
      <c r="H24" s="16" t="s">
        <v>5</v>
      </c>
      <c r="I24" s="19" t="str">
        <f>IF(AND('Interests selection'!D24&gt;0,'Interests selection'!D24=F24),G24,"")</f>
        <v/>
      </c>
    </row>
    <row r="25" spans="3:9" ht="15" thickBot="1">
      <c r="D25" s="23">
        <f>D20</f>
        <v>1</v>
      </c>
      <c r="F25" s="18">
        <v>6</v>
      </c>
      <c r="G25" s="14">
        <v>1</v>
      </c>
      <c r="H25" s="16" t="s">
        <v>0</v>
      </c>
      <c r="I25" s="19" t="str">
        <f>IF(AND('Interests selection'!D25&gt;0,'Interests selection'!D25=F25),G25,"")</f>
        <v/>
      </c>
    </row>
    <row r="26" spans="3:9">
      <c r="D26" s="25"/>
      <c r="F26" s="21"/>
      <c r="I26" s="19" t="str">
        <f>IF(AND('Interests selection'!D26&gt;0,'Interests selection'!D26=F26),G26,"")</f>
        <v/>
      </c>
    </row>
    <row r="27" spans="3:9" ht="15" thickBot="1">
      <c r="C27" s="26"/>
      <c r="D27" s="25"/>
      <c r="F27" s="21"/>
      <c r="I27" s="19" t="str">
        <f>IF(AND('Interests selection'!D27&gt;0,'Interests selection'!D27=F27),G27,"")</f>
        <v/>
      </c>
    </row>
    <row r="28" spans="3:9" ht="15" thickBot="1">
      <c r="C28" s="27" t="s">
        <v>2524</v>
      </c>
      <c r="D28" s="28">
        <v>1</v>
      </c>
      <c r="F28" s="18">
        <v>1</v>
      </c>
      <c r="G28" s="13">
        <v>4</v>
      </c>
      <c r="H28" s="15" t="s">
        <v>3</v>
      </c>
      <c r="I28" s="19">
        <f>IF(AND('Interests selection'!D28&gt;0,'Interests selection'!D28=F28),G28,"")</f>
        <v>4</v>
      </c>
    </row>
    <row r="29" spans="3:9" ht="15" thickBot="1">
      <c r="D29" s="23">
        <f>D28</f>
        <v>1</v>
      </c>
      <c r="F29" s="18">
        <v>2</v>
      </c>
      <c r="G29" s="14">
        <v>5</v>
      </c>
      <c r="H29" s="16" t="s">
        <v>4</v>
      </c>
      <c r="I29" s="19" t="str">
        <f>IF(AND('Interests selection'!D29&gt;0,'Interests selection'!D29=F29),G29,"")</f>
        <v/>
      </c>
    </row>
    <row r="30" spans="3:9" ht="15" thickBot="1">
      <c r="D30" s="23">
        <f>D28</f>
        <v>1</v>
      </c>
      <c r="F30" s="18">
        <v>3</v>
      </c>
      <c r="G30" s="14">
        <v>6</v>
      </c>
      <c r="H30" s="16" t="s">
        <v>5</v>
      </c>
      <c r="I30" s="19" t="str">
        <f>IF(AND('Interests selection'!D30&gt;0,'Interests selection'!D30=F30),G30,"")</f>
        <v/>
      </c>
    </row>
    <row r="31" spans="3:9" ht="15" thickBot="1">
      <c r="D31" s="23">
        <f>D28</f>
        <v>1</v>
      </c>
      <c r="F31" s="18">
        <v>4</v>
      </c>
      <c r="G31" s="14">
        <v>1</v>
      </c>
      <c r="H31" s="16" t="s">
        <v>0</v>
      </c>
      <c r="I31" s="19" t="str">
        <f>IF(AND('Interests selection'!D31&gt;0,'Interests selection'!D31=F31),G31,"")</f>
        <v/>
      </c>
    </row>
    <row r="32" spans="3:9" ht="15" thickBot="1">
      <c r="D32" s="23">
        <f>D28</f>
        <v>1</v>
      </c>
      <c r="F32" s="18">
        <v>5</v>
      </c>
      <c r="G32" s="14">
        <v>2</v>
      </c>
      <c r="H32" s="16" t="s">
        <v>1</v>
      </c>
      <c r="I32" s="19" t="str">
        <f>IF(AND('Interests selection'!D32&gt;0,'Interests selection'!D32=F32),G32,"")</f>
        <v/>
      </c>
    </row>
    <row r="33" spans="3:9" ht="15" thickBot="1">
      <c r="D33" s="23">
        <f>D28</f>
        <v>1</v>
      </c>
      <c r="F33" s="18">
        <v>6</v>
      </c>
      <c r="G33" s="14">
        <v>3</v>
      </c>
      <c r="H33" s="16" t="s">
        <v>2</v>
      </c>
      <c r="I33" s="19" t="str">
        <f>IF(AND('Interests selection'!D33&gt;0,'Interests selection'!D33=F33),G33,"")</f>
        <v/>
      </c>
    </row>
    <row r="34" spans="3:9">
      <c r="D34" s="25"/>
      <c r="F34" s="21"/>
      <c r="I34" s="19" t="str">
        <f>IF(AND('Interests selection'!D34&gt;0,'Interests selection'!D34=F34),G34,"")</f>
        <v/>
      </c>
    </row>
    <row r="35" spans="3:9" ht="15" thickBot="1">
      <c r="C35" s="26"/>
      <c r="D35" s="25"/>
      <c r="F35" s="21"/>
      <c r="I35" s="19" t="str">
        <f>IF(AND('Interests selection'!D35&gt;0,'Interests selection'!D35=F35),G35,"")</f>
        <v/>
      </c>
    </row>
    <row r="36" spans="3:9" ht="15" thickBot="1">
      <c r="C36" s="27" t="s">
        <v>2525</v>
      </c>
      <c r="D36" s="28">
        <v>1</v>
      </c>
      <c r="F36" s="18">
        <v>1</v>
      </c>
      <c r="G36" s="13">
        <v>6</v>
      </c>
      <c r="H36" s="15" t="s">
        <v>5</v>
      </c>
      <c r="I36" s="19">
        <f>IF(AND('Interests selection'!D36&gt;0,'Interests selection'!D36=F36),G36,"")</f>
        <v>6</v>
      </c>
    </row>
    <row r="37" spans="3:9" ht="15" thickBot="1">
      <c r="D37" s="23">
        <f>D36</f>
        <v>1</v>
      </c>
      <c r="F37" s="18">
        <v>2</v>
      </c>
      <c r="G37" s="14">
        <v>1</v>
      </c>
      <c r="H37" s="16" t="s">
        <v>0</v>
      </c>
      <c r="I37" s="19" t="str">
        <f>IF(AND('Interests selection'!D37&gt;0,'Interests selection'!D37=F37),G37,"")</f>
        <v/>
      </c>
    </row>
    <row r="38" spans="3:9" ht="15" thickBot="1">
      <c r="D38" s="23">
        <f>D36</f>
        <v>1</v>
      </c>
      <c r="F38" s="18">
        <v>3</v>
      </c>
      <c r="G38" s="14">
        <v>2</v>
      </c>
      <c r="H38" s="16" t="s">
        <v>1</v>
      </c>
      <c r="I38" s="19" t="str">
        <f>IF(AND('Interests selection'!D38&gt;0,'Interests selection'!D38=F38),G38,"")</f>
        <v/>
      </c>
    </row>
    <row r="39" spans="3:9" ht="15" thickBot="1">
      <c r="D39" s="23">
        <f>D36</f>
        <v>1</v>
      </c>
      <c r="F39" s="18">
        <v>4</v>
      </c>
      <c r="G39" s="14">
        <v>3</v>
      </c>
      <c r="H39" s="16" t="s">
        <v>2</v>
      </c>
      <c r="I39" s="19" t="str">
        <f>IF(AND('Interests selection'!D39&gt;0,'Interests selection'!D39=F39),G39,"")</f>
        <v/>
      </c>
    </row>
    <row r="40" spans="3:9" ht="15" thickBot="1">
      <c r="D40" s="23">
        <f>D36</f>
        <v>1</v>
      </c>
      <c r="F40" s="18">
        <v>5</v>
      </c>
      <c r="G40" s="14">
        <v>4</v>
      </c>
      <c r="H40" s="16" t="s">
        <v>3</v>
      </c>
      <c r="I40" s="19" t="str">
        <f>IF(AND('Interests selection'!D40&gt;0,'Interests selection'!D40=F40),G40,"")</f>
        <v/>
      </c>
    </row>
    <row r="41" spans="3:9" ht="15" thickBot="1">
      <c r="D41" s="23">
        <f>D36</f>
        <v>1</v>
      </c>
      <c r="F41" s="18">
        <v>6</v>
      </c>
      <c r="G41" s="14">
        <v>5</v>
      </c>
      <c r="H41" s="16" t="s">
        <v>4</v>
      </c>
      <c r="I41" s="19" t="str">
        <f>IF(AND('Interests selection'!D41&gt;0,'Interests selection'!D41=F41),G41,"")</f>
        <v/>
      </c>
    </row>
    <row r="42" spans="3:9">
      <c r="D42" s="25"/>
      <c r="F42" s="21"/>
      <c r="I42" s="19" t="str">
        <f>IF(AND('Interests selection'!D42&gt;0,'Interests selection'!D42=F42),G42,"")</f>
        <v/>
      </c>
    </row>
    <row r="43" spans="3:9" ht="15" thickBot="1">
      <c r="D43" s="25"/>
      <c r="F43" s="21"/>
      <c r="I43" s="19" t="str">
        <f>IF(AND('Interests selection'!D43&gt;0,'Interests selection'!D43=F43),G43,"")</f>
        <v/>
      </c>
    </row>
    <row r="44" spans="3:9" ht="15" thickBot="1">
      <c r="C44" s="27" t="s">
        <v>2526</v>
      </c>
      <c r="D44" s="28">
        <v>1</v>
      </c>
      <c r="F44" s="18">
        <v>1</v>
      </c>
      <c r="G44" s="13">
        <v>3</v>
      </c>
      <c r="H44" s="15" t="s">
        <v>2</v>
      </c>
      <c r="I44" s="19">
        <f>IF(AND('Interests selection'!D44&gt;0,'Interests selection'!D44=F44),G44,"")</f>
        <v>3</v>
      </c>
    </row>
    <row r="45" spans="3:9" ht="15" thickBot="1">
      <c r="D45" s="23">
        <f>D44</f>
        <v>1</v>
      </c>
      <c r="F45" s="18">
        <v>2</v>
      </c>
      <c r="G45" s="14">
        <v>4</v>
      </c>
      <c r="H45" s="16" t="s">
        <v>3</v>
      </c>
      <c r="I45" s="19" t="str">
        <f>IF(AND('Interests selection'!D45&gt;0,'Interests selection'!D45=F45),G45,"")</f>
        <v/>
      </c>
    </row>
    <row r="46" spans="3:9" ht="15" thickBot="1">
      <c r="D46" s="23">
        <f>D44</f>
        <v>1</v>
      </c>
      <c r="F46" s="18">
        <v>3</v>
      </c>
      <c r="G46" s="14">
        <v>5</v>
      </c>
      <c r="H46" s="16" t="s">
        <v>4</v>
      </c>
      <c r="I46" s="19" t="str">
        <f>IF(AND('Interests selection'!D46&gt;0,'Interests selection'!D46=F46),G46,"")</f>
        <v/>
      </c>
    </row>
    <row r="47" spans="3:9" ht="15" thickBot="1">
      <c r="D47" s="23">
        <f>D44</f>
        <v>1</v>
      </c>
      <c r="F47" s="18">
        <v>4</v>
      </c>
      <c r="G47" s="14">
        <v>6</v>
      </c>
      <c r="H47" s="16" t="s">
        <v>5</v>
      </c>
      <c r="I47" s="19" t="str">
        <f>IF(AND('Interests selection'!D47&gt;0,'Interests selection'!D47=F47),G47,"")</f>
        <v/>
      </c>
    </row>
    <row r="48" spans="3:9" ht="15" thickBot="1">
      <c r="D48" s="23">
        <f>D44</f>
        <v>1</v>
      </c>
      <c r="F48" s="18">
        <v>5</v>
      </c>
      <c r="G48" s="14">
        <v>1</v>
      </c>
      <c r="H48" s="16" t="s">
        <v>0</v>
      </c>
      <c r="I48" s="19" t="str">
        <f>IF(AND('Interests selection'!D48&gt;0,'Interests selection'!D48=F48),G48,"")</f>
        <v/>
      </c>
    </row>
    <row r="49" spans="3:9" ht="15" thickBot="1">
      <c r="D49" s="23">
        <f>D44</f>
        <v>1</v>
      </c>
      <c r="F49" s="18">
        <v>6</v>
      </c>
      <c r="G49" s="14">
        <v>2</v>
      </c>
      <c r="H49" s="16" t="s">
        <v>1</v>
      </c>
      <c r="I49" s="19" t="str">
        <f>IF(AND('Interests selection'!D49&gt;0,'Interests selection'!D49=F49),G49,"")</f>
        <v/>
      </c>
    </row>
    <row r="50" spans="3:9">
      <c r="D50" s="25"/>
      <c r="F50" s="21"/>
      <c r="I50" s="19" t="str">
        <f>IF(AND('Interests selection'!D50&gt;0,'Interests selection'!D50=F50),G50,"")</f>
        <v/>
      </c>
    </row>
    <row r="51" spans="3:9" ht="15" thickBot="1">
      <c r="D51" s="25"/>
      <c r="F51" s="21"/>
      <c r="I51" s="19" t="str">
        <f>IF(AND('Interests selection'!D51&gt;0,'Interests selection'!D51=F51),G51,"")</f>
        <v/>
      </c>
    </row>
    <row r="52" spans="3:9" ht="15" thickBot="1">
      <c r="C52" s="27" t="s">
        <v>2527</v>
      </c>
      <c r="D52" s="28">
        <v>1</v>
      </c>
      <c r="F52" s="18">
        <v>1</v>
      </c>
      <c r="G52" s="13">
        <v>4</v>
      </c>
      <c r="H52" s="15" t="s">
        <v>3</v>
      </c>
      <c r="I52" s="19">
        <f>IF(AND('Interests selection'!D52&gt;0,'Interests selection'!D52=F52),G52,"")</f>
        <v>4</v>
      </c>
    </row>
    <row r="53" spans="3:9" ht="15" thickBot="1">
      <c r="D53" s="23">
        <f>D52</f>
        <v>1</v>
      </c>
      <c r="F53" s="18">
        <v>2</v>
      </c>
      <c r="G53" s="14">
        <v>5</v>
      </c>
      <c r="H53" s="16" t="s">
        <v>4</v>
      </c>
      <c r="I53" s="19" t="str">
        <f>IF(AND('Interests selection'!D53&gt;0,'Interests selection'!D53=F53),G53,"")</f>
        <v/>
      </c>
    </row>
    <row r="54" spans="3:9" ht="15" thickBot="1">
      <c r="D54" s="23">
        <f>D52</f>
        <v>1</v>
      </c>
      <c r="F54" s="18">
        <v>3</v>
      </c>
      <c r="G54" s="14">
        <v>6</v>
      </c>
      <c r="H54" s="16" t="s">
        <v>5</v>
      </c>
      <c r="I54" s="19" t="str">
        <f>IF(AND('Interests selection'!D54&gt;0,'Interests selection'!D54=F54),G54,"")</f>
        <v/>
      </c>
    </row>
    <row r="55" spans="3:9" ht="15" thickBot="1">
      <c r="D55" s="23">
        <f>D52</f>
        <v>1</v>
      </c>
      <c r="F55" s="18">
        <v>4</v>
      </c>
      <c r="G55" s="14">
        <v>1</v>
      </c>
      <c r="H55" s="16" t="s">
        <v>0</v>
      </c>
      <c r="I55" s="19" t="str">
        <f>IF(AND('Interests selection'!D55&gt;0,'Interests selection'!D55=F55),G55,"")</f>
        <v/>
      </c>
    </row>
    <row r="56" spans="3:9" ht="15" thickBot="1">
      <c r="D56" s="23">
        <f>D52</f>
        <v>1</v>
      </c>
      <c r="F56" s="18">
        <v>5</v>
      </c>
      <c r="G56" s="14">
        <v>2</v>
      </c>
      <c r="H56" s="16" t="s">
        <v>1</v>
      </c>
      <c r="I56" s="19" t="str">
        <f>IF(AND('Interests selection'!D56&gt;0,'Interests selection'!D56=F56),G56,"")</f>
        <v/>
      </c>
    </row>
    <row r="57" spans="3:9" ht="15" thickBot="1">
      <c r="D57" s="23">
        <f>D52</f>
        <v>1</v>
      </c>
      <c r="F57" s="18">
        <v>6</v>
      </c>
      <c r="G57" s="14">
        <v>3</v>
      </c>
      <c r="H57" s="16" t="s">
        <v>2</v>
      </c>
      <c r="I57" s="19" t="str">
        <f>IF(AND('Interests selection'!D57&gt;0,'Interests selection'!D57=F57),G57,"")</f>
        <v/>
      </c>
    </row>
    <row r="58" spans="3:9">
      <c r="D58" s="25"/>
      <c r="F58" s="21"/>
      <c r="I58" s="19" t="str">
        <f>IF(AND('Interests selection'!D58&gt;0,'Interests selection'!D58=F58),G58,"")</f>
        <v/>
      </c>
    </row>
    <row r="59" spans="3:9" ht="15" thickBot="1">
      <c r="D59" s="25"/>
      <c r="F59" s="21"/>
      <c r="I59" s="19" t="str">
        <f>IF(AND('Interests selection'!D59&gt;0,'Interests selection'!D59=F59),G59,"")</f>
        <v/>
      </c>
    </row>
    <row r="60" spans="3:9" ht="15" thickBot="1">
      <c r="C60" s="27" t="s">
        <v>2528</v>
      </c>
      <c r="D60" s="28">
        <v>1</v>
      </c>
      <c r="F60" s="18">
        <v>1</v>
      </c>
      <c r="G60" s="13">
        <v>2</v>
      </c>
      <c r="H60" s="15" t="s">
        <v>1</v>
      </c>
      <c r="I60" s="19">
        <f>IF(AND('Interests selection'!D60&gt;0,'Interests selection'!D60=F60),G60,"")</f>
        <v>2</v>
      </c>
    </row>
    <row r="61" spans="3:9" ht="15" thickBot="1">
      <c r="D61" s="23">
        <f>D60</f>
        <v>1</v>
      </c>
      <c r="F61" s="18">
        <v>2</v>
      </c>
      <c r="G61" s="14">
        <v>3</v>
      </c>
      <c r="H61" s="16" t="s">
        <v>2</v>
      </c>
      <c r="I61" s="19" t="str">
        <f>IF(AND('Interests selection'!D61&gt;0,'Interests selection'!D61=F61),G61,"")</f>
        <v/>
      </c>
    </row>
    <row r="62" spans="3:9" ht="15" thickBot="1">
      <c r="D62" s="23">
        <f>D60</f>
        <v>1</v>
      </c>
      <c r="F62" s="18">
        <v>3</v>
      </c>
      <c r="G62" s="14">
        <v>4</v>
      </c>
      <c r="H62" s="16" t="s">
        <v>3</v>
      </c>
      <c r="I62" s="19" t="str">
        <f>IF(AND('Interests selection'!D62&gt;0,'Interests selection'!D62=F62),G62,"")</f>
        <v/>
      </c>
    </row>
    <row r="63" spans="3:9" ht="15" thickBot="1">
      <c r="D63" s="23">
        <f>D60</f>
        <v>1</v>
      </c>
      <c r="F63" s="18">
        <v>4</v>
      </c>
      <c r="G63" s="14">
        <v>5</v>
      </c>
      <c r="H63" s="16" t="s">
        <v>4</v>
      </c>
      <c r="I63" s="19" t="str">
        <f>IF(AND('Interests selection'!D63&gt;0,'Interests selection'!D63=F63),G63,"")</f>
        <v/>
      </c>
    </row>
    <row r="64" spans="3:9" ht="15" thickBot="1">
      <c r="D64" s="23">
        <f>D60</f>
        <v>1</v>
      </c>
      <c r="F64" s="18">
        <v>5</v>
      </c>
      <c r="G64" s="14">
        <v>6</v>
      </c>
      <c r="H64" s="16" t="s">
        <v>5</v>
      </c>
      <c r="I64" s="19" t="str">
        <f>IF(AND('Interests selection'!D64&gt;0,'Interests selection'!D64=F64),G64,"")</f>
        <v/>
      </c>
    </row>
    <row r="65" spans="3:9" ht="15" thickBot="1">
      <c r="D65" s="23">
        <f>D60</f>
        <v>1</v>
      </c>
      <c r="F65" s="18">
        <v>6</v>
      </c>
      <c r="G65" s="14">
        <v>1</v>
      </c>
      <c r="H65" s="16" t="s">
        <v>0</v>
      </c>
      <c r="I65" s="19" t="str">
        <f>IF(AND('Interests selection'!D65&gt;0,'Interests selection'!D65=F65),G65,"")</f>
        <v/>
      </c>
    </row>
    <row r="66" spans="3:9">
      <c r="D66" s="25"/>
      <c r="F66" s="21"/>
      <c r="I66" s="19" t="str">
        <f>IF(AND('Interests selection'!D66&gt;0,'Interests selection'!D66=F66),G66,"")</f>
        <v/>
      </c>
    </row>
    <row r="67" spans="3:9" ht="15" thickBot="1">
      <c r="D67" s="25"/>
      <c r="F67" s="21"/>
      <c r="I67" s="19" t="str">
        <f>IF(AND('Interests selection'!D67&gt;0,'Interests selection'!D67=F67),G67,"")</f>
        <v/>
      </c>
    </row>
    <row r="68" spans="3:9" ht="15" thickBot="1">
      <c r="C68" s="27" t="s">
        <v>2529</v>
      </c>
      <c r="D68" s="28">
        <v>1</v>
      </c>
      <c r="F68" s="18">
        <v>1</v>
      </c>
      <c r="G68" s="13">
        <v>5</v>
      </c>
      <c r="H68" s="15" t="s">
        <v>4</v>
      </c>
      <c r="I68" s="19">
        <f>IF(AND('Interests selection'!D68&gt;0,'Interests selection'!D68=F68),G68,"")</f>
        <v>5</v>
      </c>
    </row>
    <row r="69" spans="3:9" ht="15" thickBot="1">
      <c r="D69" s="23">
        <f>D68</f>
        <v>1</v>
      </c>
      <c r="F69" s="18">
        <v>2</v>
      </c>
      <c r="G69" s="14">
        <v>6</v>
      </c>
      <c r="H69" s="16" t="s">
        <v>5</v>
      </c>
      <c r="I69" s="19" t="str">
        <f>IF(AND('Interests selection'!D69&gt;0,'Interests selection'!D69=F69),G69,"")</f>
        <v/>
      </c>
    </row>
    <row r="70" spans="3:9" ht="15" thickBot="1">
      <c r="D70" s="23">
        <f>D68</f>
        <v>1</v>
      </c>
      <c r="F70" s="18">
        <v>3</v>
      </c>
      <c r="G70" s="14">
        <v>1</v>
      </c>
      <c r="H70" s="16" t="s">
        <v>0</v>
      </c>
      <c r="I70" s="19" t="str">
        <f>IF(AND('Interests selection'!D70&gt;0,'Interests selection'!D70=F70),G70,"")</f>
        <v/>
      </c>
    </row>
    <row r="71" spans="3:9" ht="15" thickBot="1">
      <c r="D71" s="23">
        <f>D68</f>
        <v>1</v>
      </c>
      <c r="F71" s="18">
        <v>4</v>
      </c>
      <c r="G71" s="14">
        <v>2</v>
      </c>
      <c r="H71" s="16" t="s">
        <v>1</v>
      </c>
      <c r="I71" s="19" t="str">
        <f>IF(AND('Interests selection'!D71&gt;0,'Interests selection'!D71=F71),G71,"")</f>
        <v/>
      </c>
    </row>
    <row r="72" spans="3:9" ht="15" thickBot="1">
      <c r="D72" s="23">
        <f>D68</f>
        <v>1</v>
      </c>
      <c r="F72" s="18">
        <v>5</v>
      </c>
      <c r="G72" s="14">
        <v>3</v>
      </c>
      <c r="H72" s="16" t="s">
        <v>2</v>
      </c>
      <c r="I72" s="19" t="str">
        <f>IF(AND('Interests selection'!D72&gt;0,'Interests selection'!D72=F72),G72,"")</f>
        <v/>
      </c>
    </row>
    <row r="73" spans="3:9" ht="15" thickBot="1">
      <c r="D73" s="23">
        <f>D68</f>
        <v>1</v>
      </c>
      <c r="F73" s="18">
        <v>6</v>
      </c>
      <c r="G73" s="14">
        <v>4</v>
      </c>
      <c r="H73" s="16" t="s">
        <v>3</v>
      </c>
      <c r="I73" s="19" t="str">
        <f>IF(AND('Interests selection'!D73&gt;0,'Interests selection'!D73=F73),G73,"")</f>
        <v/>
      </c>
    </row>
    <row r="74" spans="3:9">
      <c r="D74" s="25"/>
      <c r="F74" s="21"/>
      <c r="I74" s="19" t="str">
        <f>IF(AND('Interests selection'!D74&gt;0,'Interests selection'!D74=F74),G74,"")</f>
        <v/>
      </c>
    </row>
    <row r="75" spans="3:9" ht="15" thickBot="1">
      <c r="D75" s="25"/>
      <c r="F75" s="21"/>
      <c r="I75" s="19" t="str">
        <f>IF(AND('Interests selection'!D75&gt;0,'Interests selection'!D75=F75),G75,"")</f>
        <v/>
      </c>
    </row>
    <row r="76" spans="3:9" ht="15" thickBot="1">
      <c r="C76" s="27" t="s">
        <v>2530</v>
      </c>
      <c r="D76" s="28">
        <v>1</v>
      </c>
      <c r="F76" s="18">
        <v>1</v>
      </c>
      <c r="G76" s="13">
        <v>3</v>
      </c>
      <c r="H76" s="15" t="s">
        <v>2</v>
      </c>
      <c r="I76" s="19">
        <f>IF(AND('Interests selection'!D76&gt;0,'Interests selection'!D76=F76),G76,"")</f>
        <v>3</v>
      </c>
    </row>
    <row r="77" spans="3:9" ht="15" thickBot="1">
      <c r="D77" s="23">
        <f>D76</f>
        <v>1</v>
      </c>
      <c r="F77" s="18">
        <v>2</v>
      </c>
      <c r="G77" s="14">
        <v>4</v>
      </c>
      <c r="H77" s="16" t="s">
        <v>3</v>
      </c>
      <c r="I77" s="19" t="str">
        <f>IF(AND('Interests selection'!D77&gt;0,'Interests selection'!D77=F77),G77,"")</f>
        <v/>
      </c>
    </row>
    <row r="78" spans="3:9" ht="15" thickBot="1">
      <c r="D78" s="23">
        <f>D76</f>
        <v>1</v>
      </c>
      <c r="F78" s="18">
        <v>3</v>
      </c>
      <c r="G78" s="14">
        <v>5</v>
      </c>
      <c r="H78" s="16" t="s">
        <v>4</v>
      </c>
      <c r="I78" s="19" t="str">
        <f>IF(AND('Interests selection'!D78&gt;0,'Interests selection'!D78=F78),G78,"")</f>
        <v/>
      </c>
    </row>
    <row r="79" spans="3:9" ht="15" thickBot="1">
      <c r="D79" s="23">
        <f>D76</f>
        <v>1</v>
      </c>
      <c r="F79" s="18">
        <v>4</v>
      </c>
      <c r="G79" s="14">
        <v>6</v>
      </c>
      <c r="H79" s="16" t="s">
        <v>5</v>
      </c>
      <c r="I79" s="19" t="str">
        <f>IF(AND('Interests selection'!D79&gt;0,'Interests selection'!D79=F79),G79,"")</f>
        <v/>
      </c>
    </row>
    <row r="80" spans="3:9" ht="15" thickBot="1">
      <c r="D80" s="23">
        <f>D76</f>
        <v>1</v>
      </c>
      <c r="F80" s="18">
        <v>5</v>
      </c>
      <c r="G80" s="14">
        <v>1</v>
      </c>
      <c r="H80" s="16" t="s">
        <v>0</v>
      </c>
      <c r="I80" s="19" t="str">
        <f>IF(AND('Interests selection'!D80&gt;0,'Interests selection'!D80=F80),G80,"")</f>
        <v/>
      </c>
    </row>
    <row r="81" spans="3:9" ht="15" thickBot="1">
      <c r="D81" s="23">
        <f>D76</f>
        <v>1</v>
      </c>
      <c r="F81" s="18">
        <v>6</v>
      </c>
      <c r="G81" s="14">
        <v>2</v>
      </c>
      <c r="H81" s="16" t="s">
        <v>1</v>
      </c>
      <c r="I81" s="19" t="str">
        <f>IF(AND('Interests selection'!D81&gt;0,'Interests selection'!D81=F81),G81,"")</f>
        <v/>
      </c>
    </row>
    <row r="82" spans="3:9">
      <c r="D82" s="25"/>
      <c r="F82" s="21"/>
      <c r="I82" s="19" t="str">
        <f>IF(AND('Interests selection'!D82&gt;0,'Interests selection'!D82=F82),G82,"")</f>
        <v/>
      </c>
    </row>
    <row r="83" spans="3:9" ht="15" thickBot="1">
      <c r="D83" s="25"/>
      <c r="F83" s="21"/>
      <c r="I83" s="19" t="str">
        <f>IF(AND('Interests selection'!D83&gt;0,'Interests selection'!D83=F83),G83,"")</f>
        <v/>
      </c>
    </row>
    <row r="84" spans="3:9" ht="15" thickBot="1">
      <c r="C84" s="27" t="s">
        <v>2531</v>
      </c>
      <c r="D84" s="28">
        <v>1</v>
      </c>
      <c r="F84" s="18">
        <v>1</v>
      </c>
      <c r="G84" s="13">
        <v>1</v>
      </c>
      <c r="H84" s="15" t="s">
        <v>0</v>
      </c>
      <c r="I84" s="19">
        <f>IF(AND('Interests selection'!D84&gt;0,'Interests selection'!D84=F84),G84,"")</f>
        <v>1</v>
      </c>
    </row>
    <row r="85" spans="3:9" ht="15" thickBot="1">
      <c r="D85" s="23">
        <f>D84</f>
        <v>1</v>
      </c>
      <c r="F85" s="18">
        <v>2</v>
      </c>
      <c r="G85" s="14">
        <v>2</v>
      </c>
      <c r="H85" s="16" t="s">
        <v>1</v>
      </c>
      <c r="I85" s="19" t="str">
        <f>IF(AND('Interests selection'!D85&gt;0,'Interests selection'!D85=F85),G85,"")</f>
        <v/>
      </c>
    </row>
    <row r="86" spans="3:9" ht="15" thickBot="1">
      <c r="D86" s="23">
        <f>D84</f>
        <v>1</v>
      </c>
      <c r="F86" s="18">
        <v>3</v>
      </c>
      <c r="G86" s="14">
        <v>3</v>
      </c>
      <c r="H86" s="16" t="s">
        <v>2</v>
      </c>
      <c r="I86" s="19" t="str">
        <f>IF(AND('Interests selection'!D86&gt;0,'Interests selection'!D86=F86),G86,"")</f>
        <v/>
      </c>
    </row>
    <row r="87" spans="3:9" ht="15" thickBot="1">
      <c r="D87" s="23">
        <f>D84</f>
        <v>1</v>
      </c>
      <c r="F87" s="18">
        <v>4</v>
      </c>
      <c r="G87" s="14">
        <v>4</v>
      </c>
      <c r="H87" s="16" t="s">
        <v>3</v>
      </c>
      <c r="I87" s="19" t="str">
        <f>IF(AND('Interests selection'!D87&gt;0,'Interests selection'!D87=F87),G87,"")</f>
        <v/>
      </c>
    </row>
    <row r="88" spans="3:9" ht="15" thickBot="1">
      <c r="D88" s="23">
        <f>D84</f>
        <v>1</v>
      </c>
      <c r="F88" s="18">
        <v>5</v>
      </c>
      <c r="G88" s="14">
        <v>5</v>
      </c>
      <c r="H88" s="16" t="s">
        <v>4</v>
      </c>
      <c r="I88" s="19" t="str">
        <f>IF(AND('Interests selection'!D88&gt;0,'Interests selection'!D88=F88),G88,"")</f>
        <v/>
      </c>
    </row>
    <row r="89" spans="3:9" ht="15" thickBot="1">
      <c r="D89" s="23">
        <f>D84</f>
        <v>1</v>
      </c>
      <c r="F89" s="18">
        <v>6</v>
      </c>
      <c r="G89" s="14">
        <v>6</v>
      </c>
      <c r="H89" s="16" t="s">
        <v>5</v>
      </c>
      <c r="I89" s="19" t="str">
        <f>IF(AND('Interests selection'!D89&gt;0,'Interests selection'!D89=F89),G89,"")</f>
        <v/>
      </c>
    </row>
    <row r="90" spans="3:9">
      <c r="D90" s="25"/>
      <c r="F90" s="21"/>
      <c r="I90" s="19" t="str">
        <f>IF(AND('Interests selection'!D90&gt;0,'Interests selection'!D90=F90),G90,"")</f>
        <v/>
      </c>
    </row>
    <row r="91" spans="3:9" ht="15" thickBot="1">
      <c r="D91" s="25"/>
      <c r="F91" s="21"/>
      <c r="I91" s="19" t="str">
        <f>IF(AND('Interests selection'!D91&gt;0,'Interests selection'!D91=F91),G91,"")</f>
        <v/>
      </c>
    </row>
    <row r="92" spans="3:9" ht="15" thickBot="1">
      <c r="C92" s="27" t="s">
        <v>2532</v>
      </c>
      <c r="D92" s="28">
        <v>1</v>
      </c>
      <c r="F92" s="18">
        <v>1</v>
      </c>
      <c r="G92" s="13">
        <v>3</v>
      </c>
      <c r="H92" s="15" t="s">
        <v>2</v>
      </c>
      <c r="I92" s="19">
        <f>IF(AND('Interests selection'!D92&gt;0,'Interests selection'!D92=F92),G92,"")</f>
        <v>3</v>
      </c>
    </row>
    <row r="93" spans="3:9" ht="15" thickBot="1">
      <c r="D93" s="23">
        <f>D92</f>
        <v>1</v>
      </c>
      <c r="F93" s="18">
        <v>2</v>
      </c>
      <c r="G93" s="14">
        <v>4</v>
      </c>
      <c r="H93" s="16" t="s">
        <v>3</v>
      </c>
      <c r="I93" s="19" t="str">
        <f>IF(AND('Interests selection'!D93&gt;0,'Interests selection'!D93=F93),G93,"")</f>
        <v/>
      </c>
    </row>
    <row r="94" spans="3:9" ht="15" thickBot="1">
      <c r="D94" s="23">
        <f>D92</f>
        <v>1</v>
      </c>
      <c r="F94" s="18">
        <v>3</v>
      </c>
      <c r="G94" s="14">
        <v>5</v>
      </c>
      <c r="H94" s="16" t="s">
        <v>4</v>
      </c>
      <c r="I94" s="19" t="str">
        <f>IF(AND('Interests selection'!D94&gt;0,'Interests selection'!D94=F94),G94,"")</f>
        <v/>
      </c>
    </row>
    <row r="95" spans="3:9" ht="15" thickBot="1">
      <c r="D95" s="23">
        <f>D92</f>
        <v>1</v>
      </c>
      <c r="F95" s="18">
        <v>4</v>
      </c>
      <c r="G95" s="14">
        <v>6</v>
      </c>
      <c r="H95" s="16" t="s">
        <v>5</v>
      </c>
      <c r="I95" s="19" t="str">
        <f>IF(AND('Interests selection'!D95&gt;0,'Interests selection'!D95=F95),G95,"")</f>
        <v/>
      </c>
    </row>
    <row r="96" spans="3:9" ht="15" thickBot="1">
      <c r="D96" s="23">
        <f>D92</f>
        <v>1</v>
      </c>
      <c r="F96" s="18">
        <v>5</v>
      </c>
      <c r="G96" s="14">
        <v>1</v>
      </c>
      <c r="H96" s="16" t="s">
        <v>0</v>
      </c>
      <c r="I96" s="19" t="str">
        <f>IF(AND('Interests selection'!D96&gt;0,'Interests selection'!D96=F96),G96,"")</f>
        <v/>
      </c>
    </row>
    <row r="97" spans="3:9" ht="15" thickBot="1">
      <c r="D97" s="23">
        <f>D92</f>
        <v>1</v>
      </c>
      <c r="F97" s="18">
        <v>6</v>
      </c>
      <c r="G97" s="14">
        <v>2</v>
      </c>
      <c r="H97" s="16" t="s">
        <v>1</v>
      </c>
      <c r="I97" s="19" t="str">
        <f>IF(AND('Interests selection'!D97&gt;0,'Interests selection'!D97=F97),G97,"")</f>
        <v/>
      </c>
    </row>
    <row r="98" spans="3:9">
      <c r="D98" s="25"/>
      <c r="F98" s="21"/>
      <c r="I98" s="19" t="str">
        <f>IF(AND('Interests selection'!D98&gt;0,'Interests selection'!D98=F98),G98,"")</f>
        <v/>
      </c>
    </row>
    <row r="99" spans="3:9" ht="15" thickBot="1">
      <c r="D99" s="25"/>
      <c r="F99" s="21"/>
      <c r="I99" s="19" t="str">
        <f>IF(AND('Interests selection'!D99&gt;0,'Interests selection'!D99=F99),G99,"")</f>
        <v/>
      </c>
    </row>
    <row r="100" spans="3:9" ht="15" thickBot="1">
      <c r="C100" s="27" t="s">
        <v>2533</v>
      </c>
      <c r="D100" s="28">
        <v>1</v>
      </c>
      <c r="F100" s="18">
        <v>1</v>
      </c>
      <c r="G100" s="13">
        <v>6</v>
      </c>
      <c r="H100" s="15" t="s">
        <v>5</v>
      </c>
      <c r="I100" s="19">
        <f>IF(AND('Interests selection'!D100&gt;0,'Interests selection'!D100=F100),G100,"")</f>
        <v>6</v>
      </c>
    </row>
    <row r="101" spans="3:9" ht="15" thickBot="1">
      <c r="D101" s="23">
        <f>D100</f>
        <v>1</v>
      </c>
      <c r="F101" s="18">
        <v>2</v>
      </c>
      <c r="G101" s="14">
        <v>1</v>
      </c>
      <c r="H101" s="16" t="s">
        <v>0</v>
      </c>
      <c r="I101" s="19" t="str">
        <f>IF(AND('Interests selection'!D101&gt;0,'Interests selection'!D101=F101),G101,"")</f>
        <v/>
      </c>
    </row>
    <row r="102" spans="3:9" ht="15" thickBot="1">
      <c r="D102" s="23">
        <f>D100</f>
        <v>1</v>
      </c>
      <c r="F102" s="18">
        <v>3</v>
      </c>
      <c r="G102" s="14">
        <v>2</v>
      </c>
      <c r="H102" s="16" t="s">
        <v>1</v>
      </c>
      <c r="I102" s="19" t="str">
        <f>IF(AND('Interests selection'!D102&gt;0,'Interests selection'!D102=F102),G102,"")</f>
        <v/>
      </c>
    </row>
    <row r="103" spans="3:9" ht="15" thickBot="1">
      <c r="D103" s="23">
        <f>D100</f>
        <v>1</v>
      </c>
      <c r="F103" s="18">
        <v>4</v>
      </c>
      <c r="G103" s="14">
        <v>3</v>
      </c>
      <c r="H103" s="16" t="s">
        <v>2</v>
      </c>
      <c r="I103" s="19" t="str">
        <f>IF(AND('Interests selection'!D103&gt;0,'Interests selection'!D103=F103),G103,"")</f>
        <v/>
      </c>
    </row>
    <row r="104" spans="3:9" ht="15" thickBot="1">
      <c r="D104" s="23">
        <f>D100</f>
        <v>1</v>
      </c>
      <c r="F104" s="18">
        <v>5</v>
      </c>
      <c r="G104" s="14">
        <v>4</v>
      </c>
      <c r="H104" s="16" t="s">
        <v>3</v>
      </c>
      <c r="I104" s="19" t="str">
        <f>IF(AND('Interests selection'!D104&gt;0,'Interests selection'!D104=F104),G104,"")</f>
        <v/>
      </c>
    </row>
    <row r="105" spans="3:9" ht="15" thickBot="1">
      <c r="D105" s="23">
        <f>D100</f>
        <v>1</v>
      </c>
      <c r="F105" s="18">
        <v>6</v>
      </c>
      <c r="G105" s="14">
        <v>5</v>
      </c>
      <c r="H105" s="16" t="s">
        <v>4</v>
      </c>
      <c r="I105" s="19" t="str">
        <f>IF(AND('Interests selection'!D105&gt;0,'Interests selection'!D105=F105),G105,"")</f>
        <v/>
      </c>
    </row>
    <row r="106" spans="3:9">
      <c r="D106" s="25"/>
      <c r="F106" s="21"/>
      <c r="I106" s="19" t="str">
        <f>IF(AND('Interests selection'!D106&gt;0,'Interests selection'!D106=F106),G106,"")</f>
        <v/>
      </c>
    </row>
    <row r="107" spans="3:9" ht="15" thickBot="1">
      <c r="D107" s="25"/>
      <c r="F107" s="21"/>
      <c r="I107" s="19" t="str">
        <f>IF(AND('Interests selection'!D107&gt;0,'Interests selection'!D107=F107),G107,"")</f>
        <v/>
      </c>
    </row>
    <row r="108" spans="3:9" ht="15" thickBot="1">
      <c r="C108" s="27" t="s">
        <v>2534</v>
      </c>
      <c r="D108" s="28">
        <v>1</v>
      </c>
      <c r="F108" s="18">
        <v>1</v>
      </c>
      <c r="G108" s="13">
        <v>1</v>
      </c>
      <c r="H108" s="15" t="s">
        <v>0</v>
      </c>
      <c r="I108" s="19">
        <f>IF(AND('Interests selection'!D108&gt;0,'Interests selection'!D108=F108),G108,"")</f>
        <v>1</v>
      </c>
    </row>
    <row r="109" spans="3:9" ht="15" thickBot="1">
      <c r="D109" s="23">
        <f>D108</f>
        <v>1</v>
      </c>
      <c r="F109" s="18">
        <v>2</v>
      </c>
      <c r="G109" s="14">
        <v>2</v>
      </c>
      <c r="H109" s="16" t="s">
        <v>1</v>
      </c>
      <c r="I109" s="19" t="str">
        <f>IF(AND('Interests selection'!D109&gt;0,'Interests selection'!D109=F109),G109,"")</f>
        <v/>
      </c>
    </row>
    <row r="110" spans="3:9" ht="15" thickBot="1">
      <c r="D110" s="23">
        <f>D108</f>
        <v>1</v>
      </c>
      <c r="F110" s="18">
        <v>3</v>
      </c>
      <c r="G110" s="14">
        <v>3</v>
      </c>
      <c r="H110" s="16" t="s">
        <v>2</v>
      </c>
      <c r="I110" s="19" t="str">
        <f>IF(AND('Interests selection'!D110&gt;0,'Interests selection'!D110=F110),G110,"")</f>
        <v/>
      </c>
    </row>
    <row r="111" spans="3:9" ht="15" thickBot="1">
      <c r="D111" s="23">
        <f>D108</f>
        <v>1</v>
      </c>
      <c r="F111" s="18">
        <v>4</v>
      </c>
      <c r="G111" s="14">
        <v>4</v>
      </c>
      <c r="H111" s="16" t="s">
        <v>3</v>
      </c>
      <c r="I111" s="19" t="str">
        <f>IF(AND('Interests selection'!D111&gt;0,'Interests selection'!D111=F111),G111,"")</f>
        <v/>
      </c>
    </row>
    <row r="112" spans="3:9" ht="15" thickBot="1">
      <c r="D112" s="23">
        <f>D108</f>
        <v>1</v>
      </c>
      <c r="F112" s="18">
        <v>5</v>
      </c>
      <c r="G112" s="14">
        <v>5</v>
      </c>
      <c r="H112" s="16" t="s">
        <v>4</v>
      </c>
      <c r="I112" s="19" t="str">
        <f>IF(AND('Interests selection'!D112&gt;0,'Interests selection'!D112=F112),G112,"")</f>
        <v/>
      </c>
    </row>
    <row r="113" spans="3:9" ht="15" thickBot="1">
      <c r="D113" s="23">
        <f>D108</f>
        <v>1</v>
      </c>
      <c r="F113" s="18">
        <v>6</v>
      </c>
      <c r="G113" s="14">
        <v>6</v>
      </c>
      <c r="H113" s="16" t="s">
        <v>5</v>
      </c>
      <c r="I113" s="19" t="str">
        <f>IF(AND('Interests selection'!D113&gt;0,'Interests selection'!D113=F113),G113,"")</f>
        <v/>
      </c>
    </row>
    <row r="114" spans="3:9">
      <c r="D114" s="25"/>
      <c r="F114" s="21"/>
      <c r="I114" s="19" t="str">
        <f>IF(AND('Interests selection'!D114&gt;0,'Interests selection'!D114=F114),G114,"")</f>
        <v/>
      </c>
    </row>
    <row r="115" spans="3:9" ht="15" thickBot="1">
      <c r="D115" s="25"/>
      <c r="F115" s="21"/>
      <c r="I115" s="19" t="str">
        <f>IF(AND('Interests selection'!D115&gt;0,'Interests selection'!D115=F115),G115,"")</f>
        <v/>
      </c>
    </row>
    <row r="116" spans="3:9" ht="15" thickBot="1">
      <c r="C116" s="27" t="s">
        <v>2535</v>
      </c>
      <c r="D116" s="28">
        <v>1</v>
      </c>
      <c r="F116" s="18">
        <v>1</v>
      </c>
      <c r="G116" s="13">
        <v>2</v>
      </c>
      <c r="H116" s="15" t="s">
        <v>1</v>
      </c>
      <c r="I116" s="19">
        <f>IF(AND('Interests selection'!D116&gt;0,'Interests selection'!D116=F116),G116,"")</f>
        <v>2</v>
      </c>
    </row>
    <row r="117" spans="3:9" ht="15" thickBot="1">
      <c r="D117" s="23">
        <f>D116</f>
        <v>1</v>
      </c>
      <c r="F117" s="18">
        <v>2</v>
      </c>
      <c r="G117" s="14">
        <v>3</v>
      </c>
      <c r="H117" s="16" t="s">
        <v>2</v>
      </c>
      <c r="I117" s="19" t="str">
        <f>IF(AND('Interests selection'!D117&gt;0,'Interests selection'!D117=F117),G117,"")</f>
        <v/>
      </c>
    </row>
    <row r="118" spans="3:9" ht="15" thickBot="1">
      <c r="D118" s="23">
        <f>D116</f>
        <v>1</v>
      </c>
      <c r="F118" s="18">
        <v>3</v>
      </c>
      <c r="G118" s="14">
        <v>4</v>
      </c>
      <c r="H118" s="16" t="s">
        <v>3</v>
      </c>
      <c r="I118" s="19" t="str">
        <f>IF(AND('Interests selection'!D118&gt;0,'Interests selection'!D118=F118),G118,"")</f>
        <v/>
      </c>
    </row>
    <row r="119" spans="3:9" ht="15" thickBot="1">
      <c r="D119" s="23">
        <f>D116</f>
        <v>1</v>
      </c>
      <c r="F119" s="18">
        <v>4</v>
      </c>
      <c r="G119" s="14">
        <v>5</v>
      </c>
      <c r="H119" s="16" t="s">
        <v>4</v>
      </c>
      <c r="I119" s="19" t="str">
        <f>IF(AND('Interests selection'!D119&gt;0,'Interests selection'!D119=F119),G119,"")</f>
        <v/>
      </c>
    </row>
    <row r="120" spans="3:9" ht="15" thickBot="1">
      <c r="D120" s="23">
        <f>D116</f>
        <v>1</v>
      </c>
      <c r="F120" s="18">
        <v>5</v>
      </c>
      <c r="G120" s="14">
        <v>6</v>
      </c>
      <c r="H120" s="16" t="s">
        <v>5</v>
      </c>
      <c r="I120" s="19" t="str">
        <f>IF(AND('Interests selection'!D120&gt;0,'Interests selection'!D120=F120),G120,"")</f>
        <v/>
      </c>
    </row>
    <row r="121" spans="3:9" ht="15" thickBot="1">
      <c r="D121" s="23">
        <f>D116</f>
        <v>1</v>
      </c>
      <c r="F121" s="18">
        <v>6</v>
      </c>
      <c r="G121" s="14">
        <v>1</v>
      </c>
      <c r="H121" s="16" t="s">
        <v>0</v>
      </c>
      <c r="I121" s="19" t="str">
        <f>IF(AND('Interests selection'!D121&gt;0,'Interests selection'!D121=F121),G121,"")</f>
        <v/>
      </c>
    </row>
  </sheetData>
  <phoneticPr fontId="1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0A3B9-D1ED-413F-B41E-968831668A5E}">
  <sheetPr codeName="Sheet7">
    <tabColor rgb="FFFF0000"/>
  </sheetPr>
  <dimension ref="A1:J595"/>
  <sheetViews>
    <sheetView workbookViewId="0">
      <selection activeCell="J1" sqref="J1:J1048576"/>
    </sheetView>
  </sheetViews>
  <sheetFormatPr defaultRowHeight="14.5"/>
  <cols>
    <col min="2" max="2" width="57.54296875" customWidth="1"/>
    <col min="3" max="3" width="18.1796875" style="48" bestFit="1" customWidth="1"/>
    <col min="4" max="4" width="13.7265625" style="48" bestFit="1" customWidth="1"/>
    <col min="5" max="5" width="12.54296875" style="48" bestFit="1" customWidth="1"/>
    <col min="6" max="6" width="15.54296875" style="48" bestFit="1" customWidth="1"/>
    <col min="7" max="7" width="12" style="48" bestFit="1" customWidth="1"/>
    <col min="8" max="8" width="13.54296875" style="48" customWidth="1"/>
    <col min="9" max="9" width="15.453125" hidden="1" customWidth="1"/>
    <col min="10" max="10" width="13.1796875" customWidth="1"/>
  </cols>
  <sheetData>
    <row r="1" spans="1:10" ht="31.5" customHeight="1">
      <c r="B1" s="230" t="s">
        <v>5063</v>
      </c>
      <c r="C1" s="230"/>
      <c r="D1" s="230"/>
      <c r="E1" s="230"/>
      <c r="F1" s="230"/>
      <c r="G1" s="230"/>
      <c r="H1" s="230"/>
    </row>
    <row r="2" spans="1:10" ht="31.5" customHeight="1">
      <c r="B2" s="230" t="s">
        <v>5064</v>
      </c>
      <c r="C2" s="230"/>
      <c r="D2" s="230"/>
      <c r="E2" s="230"/>
      <c r="F2" s="230"/>
      <c r="G2" s="230"/>
      <c r="H2" s="230"/>
    </row>
    <row r="3" spans="1:10">
      <c r="B3" s="51" t="s">
        <v>5045</v>
      </c>
      <c r="C3" s="55" t="s">
        <v>5046</v>
      </c>
      <c r="I3" s="48"/>
      <c r="J3" s="48"/>
    </row>
    <row r="4" spans="1:10">
      <c r="B4" s="51" t="s">
        <v>5039</v>
      </c>
      <c r="C4" s="48" t="s">
        <v>3</v>
      </c>
      <c r="D4" s="48" t="s">
        <v>1</v>
      </c>
      <c r="E4" s="48" t="s">
        <v>2</v>
      </c>
      <c r="F4" s="48" t="s">
        <v>4</v>
      </c>
      <c r="G4" s="48" t="s">
        <v>5</v>
      </c>
      <c r="H4" s="48" t="s">
        <v>0</v>
      </c>
      <c r="I4" s="48" t="s">
        <v>5047</v>
      </c>
      <c r="J4" t="s">
        <v>5048</v>
      </c>
    </row>
    <row r="5" spans="1:10">
      <c r="A5">
        <f>VLOOKUP(B5,'[1]Final (2)'!A:B,2,FALSE)</f>
        <v>2211</v>
      </c>
      <c r="B5" s="52" t="s">
        <v>201</v>
      </c>
      <c r="C5" s="53">
        <v>1</v>
      </c>
      <c r="D5" s="53">
        <v>0.33333333333333331</v>
      </c>
      <c r="E5" s="53">
        <v>0</v>
      </c>
      <c r="F5" s="53">
        <v>0.5</v>
      </c>
      <c r="G5" s="53">
        <v>0.11166666666666665</v>
      </c>
      <c r="H5" s="53">
        <v>5.5000000000000014E-2</v>
      </c>
      <c r="I5" s="53"/>
      <c r="J5" s="54">
        <v>1.9999999999999998</v>
      </c>
    </row>
    <row r="6" spans="1:10">
      <c r="A6">
        <f>VLOOKUP(B6,'[1]Final (2)'!A:B,2,FALSE)</f>
        <v>2251</v>
      </c>
      <c r="B6" s="52" t="s">
        <v>233</v>
      </c>
      <c r="C6" s="53">
        <v>0.72166666666666668</v>
      </c>
      <c r="D6" s="53">
        <v>0.22166666666666668</v>
      </c>
      <c r="E6" s="53">
        <v>0.44500000000000001</v>
      </c>
      <c r="F6" s="53">
        <v>1</v>
      </c>
      <c r="G6" s="53">
        <v>0.27833333333333332</v>
      </c>
      <c r="H6" s="53">
        <v>0</v>
      </c>
      <c r="I6" s="53"/>
      <c r="J6" s="54">
        <v>2.666666666666667</v>
      </c>
    </row>
    <row r="7" spans="1:10">
      <c r="A7">
        <f>VLOOKUP(B7,'[1]Final (2)'!A:B,2,FALSE)</f>
        <v>4231</v>
      </c>
      <c r="B7" s="52" t="s">
        <v>563</v>
      </c>
      <c r="C7" s="53">
        <v>0.55500000000000005</v>
      </c>
      <c r="D7" s="53">
        <v>0.11166666666666665</v>
      </c>
      <c r="E7" s="53">
        <v>5.5000000000000014E-2</v>
      </c>
      <c r="F7" s="53">
        <v>0.22166666666666668</v>
      </c>
      <c r="G7" s="53">
        <v>1</v>
      </c>
      <c r="H7" s="53">
        <v>0.72166666666666668</v>
      </c>
      <c r="I7" s="53"/>
      <c r="J7" s="54">
        <v>2.665</v>
      </c>
    </row>
    <row r="8" spans="1:10">
      <c r="A8">
        <f>VLOOKUP(B8,'[1]Final (2)'!A:B,2,FALSE)</f>
        <v>3111</v>
      </c>
      <c r="B8" s="52" t="s">
        <v>404</v>
      </c>
      <c r="C8" s="53">
        <v>0.55500000000000005</v>
      </c>
      <c r="D8" s="53">
        <v>0.66666666666666663</v>
      </c>
      <c r="E8" s="53">
        <v>0</v>
      </c>
      <c r="F8" s="53">
        <v>0.22166666666666668</v>
      </c>
      <c r="G8" s="53">
        <v>5.5000000000000014E-2</v>
      </c>
      <c r="H8" s="53">
        <v>0.88833333333333331</v>
      </c>
      <c r="I8" s="53"/>
      <c r="J8" s="54">
        <v>2.3866666666666667</v>
      </c>
    </row>
    <row r="9" spans="1:10">
      <c r="A9">
        <f>VLOOKUP(B9,'[1]Final (2)'!A:B,2,FALSE)</f>
        <v>2311</v>
      </c>
      <c r="B9" s="52" t="s">
        <v>245</v>
      </c>
      <c r="C9" s="53">
        <v>0.72166666666666668</v>
      </c>
      <c r="D9" s="53">
        <v>0.55500000000000005</v>
      </c>
      <c r="E9" s="53">
        <v>5.5000000000000014E-2</v>
      </c>
      <c r="F9" s="53">
        <v>0.33333333333333331</v>
      </c>
      <c r="G9" s="53">
        <v>0.11166666666666665</v>
      </c>
      <c r="H9" s="53">
        <v>1</v>
      </c>
      <c r="I9" s="53"/>
      <c r="J9" s="54">
        <v>2.7766666666666664</v>
      </c>
    </row>
    <row r="10" spans="1:10">
      <c r="A10">
        <f>VLOOKUP(B10,'[1]Final (2)'!A:B,2,FALSE)</f>
        <v>3421</v>
      </c>
      <c r="B10" s="52" t="s">
        <v>469</v>
      </c>
      <c r="C10" s="53">
        <v>0.61166666666666669</v>
      </c>
      <c r="D10" s="53">
        <v>0.61166666666666669</v>
      </c>
      <c r="E10" s="53">
        <v>0.16666666666666666</v>
      </c>
      <c r="F10" s="53">
        <v>0.33333333333333331</v>
      </c>
      <c r="G10" s="53">
        <v>5.5000000000000014E-2</v>
      </c>
      <c r="H10" s="53">
        <v>1</v>
      </c>
      <c r="I10" s="53"/>
      <c r="J10" s="54">
        <v>2.7783333333333333</v>
      </c>
    </row>
    <row r="11" spans="1:10">
      <c r="A11">
        <f>VLOOKUP(B11,'[1]Final (2)'!A:B,2,FALSE)</f>
        <v>4111</v>
      </c>
      <c r="B11" s="52" t="s">
        <v>542</v>
      </c>
      <c r="C11" s="53">
        <v>0.27833333333333332</v>
      </c>
      <c r="D11" s="53">
        <v>0.61166666666666669</v>
      </c>
      <c r="E11" s="53">
        <v>5.5000000000000014E-2</v>
      </c>
      <c r="F11" s="53">
        <v>0.5</v>
      </c>
      <c r="G11" s="53">
        <v>0.88833333333333331</v>
      </c>
      <c r="H11" s="53">
        <v>0.55500000000000005</v>
      </c>
      <c r="I11" s="53"/>
      <c r="J11" s="54">
        <v>2.8883333333333336</v>
      </c>
    </row>
    <row r="12" spans="1:10">
      <c r="A12">
        <f>VLOOKUP(B12,'[1]Final (2)'!A:B,2,FALSE)</f>
        <v>1491</v>
      </c>
      <c r="B12" s="52" t="s">
        <v>176</v>
      </c>
      <c r="C12" s="53">
        <v>0.38833333333333336</v>
      </c>
      <c r="D12" s="53">
        <v>0.27833333333333332</v>
      </c>
      <c r="E12" s="53">
        <v>0.22166666666666668</v>
      </c>
      <c r="F12" s="53">
        <v>0.94499999999999995</v>
      </c>
      <c r="G12" s="53">
        <v>0.61166666666666669</v>
      </c>
      <c r="H12" s="53">
        <v>0.44500000000000001</v>
      </c>
      <c r="I12" s="53"/>
      <c r="J12" s="54">
        <v>2.89</v>
      </c>
    </row>
    <row r="13" spans="1:10">
      <c r="A13">
        <f>VLOOKUP(B13,'[1]Final (2)'!A:B,2,FALSE)</f>
        <v>2532</v>
      </c>
      <c r="B13" s="52" t="s">
        <v>349</v>
      </c>
      <c r="C13" s="53">
        <v>0.27833333333333332</v>
      </c>
      <c r="D13" s="53">
        <v>0.72166666666666668</v>
      </c>
      <c r="E13" s="53">
        <v>0.16666666666666666</v>
      </c>
      <c r="F13" s="53">
        <v>0.27833333333333332</v>
      </c>
      <c r="G13" s="53">
        <v>0.66666666666666663</v>
      </c>
      <c r="H13" s="53">
        <v>0.66666666666666663</v>
      </c>
      <c r="I13" s="53"/>
      <c r="J13" s="54">
        <v>2.7783333333333333</v>
      </c>
    </row>
    <row r="14" spans="1:10">
      <c r="A14">
        <f>VLOOKUP(B14,'[1]Final (2)'!A:B,2,FALSE)</f>
        <v>1211</v>
      </c>
      <c r="B14" s="52" t="s">
        <v>104</v>
      </c>
      <c r="C14" s="53">
        <v>0.61166666666666669</v>
      </c>
      <c r="D14" s="53">
        <v>0.44500000000000001</v>
      </c>
      <c r="E14" s="53">
        <v>0.11166666666666665</v>
      </c>
      <c r="F14" s="53">
        <v>1</v>
      </c>
      <c r="G14" s="53">
        <v>0.11166666666666665</v>
      </c>
      <c r="H14" s="53">
        <v>0.83333333333333337</v>
      </c>
      <c r="I14" s="53"/>
      <c r="J14" s="54">
        <v>3.1133333333333333</v>
      </c>
    </row>
    <row r="15" spans="1:10">
      <c r="A15">
        <f>VLOOKUP(B15,'[1]Final (2)'!A:B,2,FALSE)</f>
        <v>8411</v>
      </c>
      <c r="B15" s="52" t="s">
        <v>855</v>
      </c>
      <c r="C15" s="53">
        <v>0.22166666666666668</v>
      </c>
      <c r="D15" s="53">
        <v>5.5000000000000014E-2</v>
      </c>
      <c r="E15" s="53">
        <v>0</v>
      </c>
      <c r="F15" s="53">
        <v>5.5000000000000014E-2</v>
      </c>
      <c r="G15" s="53">
        <v>0</v>
      </c>
      <c r="H15" s="53">
        <v>1</v>
      </c>
      <c r="I15" s="53"/>
      <c r="J15" s="54">
        <v>1.3316666666666666</v>
      </c>
    </row>
    <row r="16" spans="1:10">
      <c r="A16">
        <f>VLOOKUP(B16,'[1]Final (2)'!A:B,2,FALSE)</f>
        <v>7311</v>
      </c>
      <c r="B16" s="52" t="s">
        <v>783</v>
      </c>
      <c r="C16" s="53">
        <v>0.27833333333333332</v>
      </c>
      <c r="D16" s="53">
        <v>5.5000000000000014E-2</v>
      </c>
      <c r="E16" s="53">
        <v>0</v>
      </c>
      <c r="F16" s="53">
        <v>0.66666666666666663</v>
      </c>
      <c r="G16" s="53">
        <v>0.33333333333333331</v>
      </c>
      <c r="H16" s="53">
        <v>0.77833333333333332</v>
      </c>
      <c r="I16" s="53"/>
      <c r="J16" s="54">
        <v>2.1116666666666664</v>
      </c>
    </row>
    <row r="17" spans="1:10">
      <c r="A17">
        <f>VLOOKUP(B17,'[1]Final (2)'!A:B,2,FALSE)</f>
        <v>3211</v>
      </c>
      <c r="B17" s="52" t="s">
        <v>425</v>
      </c>
      <c r="C17" s="53">
        <v>0.55500000000000005</v>
      </c>
      <c r="D17" s="53">
        <v>0.66666666666666663</v>
      </c>
      <c r="E17" s="53">
        <v>0.16666666666666666</v>
      </c>
      <c r="F17" s="53">
        <v>0.16666666666666666</v>
      </c>
      <c r="G17" s="53">
        <v>0</v>
      </c>
      <c r="H17" s="53">
        <v>1</v>
      </c>
      <c r="I17" s="53"/>
      <c r="J17" s="54">
        <v>2.5550000000000002</v>
      </c>
    </row>
    <row r="18" spans="1:10">
      <c r="A18">
        <f>VLOOKUP(B18,'[1]Final (2)'!A:B,2,FALSE)</f>
        <v>3511</v>
      </c>
      <c r="B18" s="52" t="s">
        <v>479</v>
      </c>
      <c r="C18" s="53">
        <v>0.5</v>
      </c>
      <c r="D18" s="53">
        <v>5.5000000000000014E-2</v>
      </c>
      <c r="E18" s="53">
        <v>0.22166666666666668</v>
      </c>
      <c r="F18" s="53">
        <v>0.33333333333333331</v>
      </c>
      <c r="G18" s="53">
        <v>0</v>
      </c>
      <c r="H18" s="53">
        <v>0.94499999999999995</v>
      </c>
      <c r="I18" s="53"/>
      <c r="J18" s="54">
        <v>2.0550000000000002</v>
      </c>
    </row>
    <row r="19" spans="1:10">
      <c r="A19">
        <f>VLOOKUP(B19,'[1]Final (2)'!A:B,2,FALSE)</f>
        <v>5521</v>
      </c>
      <c r="B19" s="52" t="s">
        <v>652</v>
      </c>
      <c r="C19" s="53">
        <v>0.94499999999999995</v>
      </c>
      <c r="D19" s="53">
        <v>5.5000000000000014E-2</v>
      </c>
      <c r="E19" s="53">
        <v>0</v>
      </c>
      <c r="F19" s="53">
        <v>0.61166666666666669</v>
      </c>
      <c r="G19" s="53">
        <v>0.16666666666666666</v>
      </c>
      <c r="H19" s="53">
        <v>0.27833333333333332</v>
      </c>
      <c r="I19" s="53"/>
      <c r="J19" s="54">
        <v>2.0566666666666666</v>
      </c>
    </row>
    <row r="20" spans="1:10">
      <c r="A20">
        <f>VLOOKUP(B20,'[1]Final (2)'!A:B,2,FALSE)</f>
        <v>2711</v>
      </c>
      <c r="B20" s="52" t="s">
        <v>383</v>
      </c>
      <c r="C20" s="53">
        <v>0.44500000000000001</v>
      </c>
      <c r="D20" s="53">
        <v>0.61166666666666669</v>
      </c>
      <c r="E20" s="53">
        <v>0.5</v>
      </c>
      <c r="F20" s="53">
        <v>1</v>
      </c>
      <c r="G20" s="53">
        <v>0.38833333333333336</v>
      </c>
      <c r="H20" s="53">
        <v>5.5000000000000014E-2</v>
      </c>
      <c r="I20" s="53"/>
      <c r="J20" s="54">
        <v>3</v>
      </c>
    </row>
    <row r="21" spans="1:10">
      <c r="A21">
        <f>VLOOKUP(B21,'[1]Final (2)'!A:B,2,FALSE)</f>
        <v>4511</v>
      </c>
      <c r="B21" s="52" t="s">
        <v>595</v>
      </c>
      <c r="C21" s="53">
        <v>0.16666666666666666</v>
      </c>
      <c r="D21" s="53">
        <v>0</v>
      </c>
      <c r="E21" s="53">
        <v>0.38833333333333336</v>
      </c>
      <c r="F21" s="53">
        <v>0.94499999999999995</v>
      </c>
      <c r="G21" s="53">
        <v>0.61166666666666669</v>
      </c>
      <c r="H21" s="53">
        <v>0.61166666666666669</v>
      </c>
      <c r="I21" s="53"/>
      <c r="J21" s="54">
        <v>2.7233333333333336</v>
      </c>
    </row>
    <row r="22" spans="1:10">
      <c r="A22">
        <f>VLOOKUP(B22,'[1]Final (2)'!A:B,2,FALSE)</f>
        <v>5611</v>
      </c>
      <c r="B22" s="52" t="s">
        <v>659</v>
      </c>
      <c r="C22" s="53">
        <v>0.94499999999999995</v>
      </c>
      <c r="D22" s="53">
        <v>0</v>
      </c>
      <c r="E22" s="53">
        <v>5.5000000000000014E-2</v>
      </c>
      <c r="F22" s="53">
        <v>0.72166666666666668</v>
      </c>
      <c r="G22" s="53">
        <v>0.33333333333333331</v>
      </c>
      <c r="H22" s="53">
        <v>0.55500000000000005</v>
      </c>
      <c r="I22" s="53"/>
      <c r="J22" s="54">
        <v>2.6100000000000003</v>
      </c>
    </row>
    <row r="23" spans="1:10">
      <c r="A23">
        <f>VLOOKUP(B23,'[1]Final (2)'!A:B,2,FALSE)</f>
        <v>3991</v>
      </c>
      <c r="B23" s="52" t="s">
        <v>529</v>
      </c>
      <c r="C23" s="53">
        <v>0.33333333333333331</v>
      </c>
      <c r="D23" s="53">
        <v>1</v>
      </c>
      <c r="E23" s="53">
        <v>0.72166666666666668</v>
      </c>
      <c r="F23" s="53">
        <v>0.16666666666666666</v>
      </c>
      <c r="G23" s="53">
        <v>5.5000000000000014E-2</v>
      </c>
      <c r="H23" s="53">
        <v>0.72166666666666668</v>
      </c>
      <c r="I23" s="53"/>
      <c r="J23" s="54">
        <v>2.9983333333333331</v>
      </c>
    </row>
    <row r="24" spans="1:10">
      <c r="A24">
        <f>VLOOKUP(B24,'[1]Final (2)'!A:B,2,FALSE)</f>
        <v>5512</v>
      </c>
      <c r="B24" s="52" t="s">
        <v>646</v>
      </c>
      <c r="C24" s="53">
        <v>1</v>
      </c>
      <c r="D24" s="53">
        <v>0.22166666666666668</v>
      </c>
      <c r="E24" s="53">
        <v>0</v>
      </c>
      <c r="F24" s="53">
        <v>0.44500000000000001</v>
      </c>
      <c r="G24" s="53">
        <v>0.11166666666666665</v>
      </c>
      <c r="H24" s="53">
        <v>0.22166666666666668</v>
      </c>
      <c r="I24" s="53"/>
      <c r="J24" s="54">
        <v>2</v>
      </c>
    </row>
    <row r="25" spans="1:10">
      <c r="A25">
        <f>VLOOKUP(B25,'[1]Final (2)'!A:B,2,FALSE)</f>
        <v>8211</v>
      </c>
      <c r="B25" s="52" t="s">
        <v>815</v>
      </c>
      <c r="C25" s="53">
        <v>0.27833333333333332</v>
      </c>
      <c r="D25" s="53">
        <v>0</v>
      </c>
      <c r="E25" s="53">
        <v>0</v>
      </c>
      <c r="F25" s="53">
        <v>0.22166666666666668</v>
      </c>
      <c r="G25" s="53">
        <v>0</v>
      </c>
      <c r="H25" s="53">
        <v>1</v>
      </c>
      <c r="I25" s="53"/>
      <c r="J25" s="54">
        <v>1.5</v>
      </c>
    </row>
    <row r="26" spans="1:10">
      <c r="A26">
        <f>VLOOKUP(B26,'[1]Final (2)'!A:B,2,FALSE)</f>
        <v>7312</v>
      </c>
      <c r="B26" s="52" t="s">
        <v>786</v>
      </c>
      <c r="C26" s="53">
        <v>0.22166666666666668</v>
      </c>
      <c r="D26" s="53">
        <v>0</v>
      </c>
      <c r="E26" s="53">
        <v>0</v>
      </c>
      <c r="F26" s="53">
        <v>0.33333333333333331</v>
      </c>
      <c r="G26" s="53">
        <v>0.44500000000000001</v>
      </c>
      <c r="H26" s="53">
        <v>1</v>
      </c>
      <c r="I26" s="53"/>
      <c r="J26" s="54">
        <v>2</v>
      </c>
    </row>
    <row r="27" spans="1:10">
      <c r="A27">
        <f>VLOOKUP(B27,'[1]Final (2)'!A:B,2,FALSE)</f>
        <v>3512</v>
      </c>
      <c r="B27" s="52" t="s">
        <v>482</v>
      </c>
      <c r="C27" s="53">
        <v>0.61166666666666669</v>
      </c>
      <c r="D27" s="53">
        <v>0.11166666666666665</v>
      </c>
      <c r="E27" s="53">
        <v>5.5000000000000014E-2</v>
      </c>
      <c r="F27" s="53">
        <v>0.5</v>
      </c>
      <c r="G27" s="53">
        <v>5.5000000000000014E-2</v>
      </c>
      <c r="H27" s="53">
        <v>0.94499999999999995</v>
      </c>
      <c r="I27" s="53"/>
      <c r="J27" s="54">
        <v>2.2783333333333333</v>
      </c>
    </row>
    <row r="28" spans="1:10">
      <c r="A28">
        <f>VLOOKUP(B28,'[1]Final (2)'!A:B,2,FALSE)</f>
        <v>3941</v>
      </c>
      <c r="B28" s="52" t="s">
        <v>525</v>
      </c>
      <c r="C28" s="53">
        <v>0.27833333333333332</v>
      </c>
      <c r="D28" s="53">
        <v>0</v>
      </c>
      <c r="E28" s="53">
        <v>0.16666666666666666</v>
      </c>
      <c r="F28" s="53">
        <v>0.16666666666666666</v>
      </c>
      <c r="G28" s="53">
        <v>0</v>
      </c>
      <c r="H28" s="53">
        <v>1</v>
      </c>
      <c r="I28" s="53"/>
      <c r="J28" s="54">
        <v>1.6116666666666666</v>
      </c>
    </row>
    <row r="29" spans="1:10">
      <c r="A29">
        <f>VLOOKUP(B29,'[1]Final (2)'!A:B,2,FALSE)</f>
        <v>1411</v>
      </c>
      <c r="B29" s="52" t="s">
        <v>160</v>
      </c>
      <c r="C29" s="53">
        <v>0.72166666666666668</v>
      </c>
      <c r="D29" s="53">
        <v>0.11166666666666665</v>
      </c>
      <c r="E29" s="53">
        <v>0.11166666666666665</v>
      </c>
      <c r="F29" s="53">
        <v>1</v>
      </c>
      <c r="G29" s="53">
        <v>0.55500000000000005</v>
      </c>
      <c r="H29" s="53">
        <v>0.55500000000000005</v>
      </c>
      <c r="I29" s="53"/>
      <c r="J29" s="54">
        <v>3.0550000000000002</v>
      </c>
    </row>
    <row r="30" spans="1:10">
      <c r="A30">
        <f>VLOOKUP(B30,'[1]Final (2)'!A:B,2,FALSE)</f>
        <v>4312</v>
      </c>
      <c r="B30" s="52" t="s">
        <v>572</v>
      </c>
      <c r="C30" s="53">
        <v>0.94499999999999995</v>
      </c>
      <c r="D30" s="53">
        <v>0</v>
      </c>
      <c r="E30" s="53">
        <v>5.5000000000000014E-2</v>
      </c>
      <c r="F30" s="53">
        <v>0.5</v>
      </c>
      <c r="G30" s="53">
        <v>0.38833333333333336</v>
      </c>
      <c r="H30" s="53">
        <v>0.77833333333333332</v>
      </c>
      <c r="I30" s="53"/>
      <c r="J30" s="54">
        <v>2.666666666666667</v>
      </c>
    </row>
    <row r="31" spans="1:10">
      <c r="A31">
        <f>VLOOKUP(B31,'[1]Final (2)'!A:B,2,FALSE)</f>
        <v>5411</v>
      </c>
      <c r="B31" s="52" t="s">
        <v>636</v>
      </c>
      <c r="C31" s="53">
        <v>0.55500000000000005</v>
      </c>
      <c r="D31" s="53">
        <v>5.5000000000000014E-2</v>
      </c>
      <c r="E31" s="53">
        <v>0</v>
      </c>
      <c r="F31" s="53">
        <v>0.88833333333333331</v>
      </c>
      <c r="G31" s="53">
        <v>0.55500000000000005</v>
      </c>
      <c r="H31" s="53">
        <v>0.11166666666666665</v>
      </c>
      <c r="I31" s="53"/>
      <c r="J31" s="54">
        <v>2.1650000000000005</v>
      </c>
    </row>
    <row r="32" spans="1:10">
      <c r="A32">
        <f>VLOOKUP(B32,'[1]Final (2)'!A:B,2,FALSE)</f>
        <v>8111</v>
      </c>
      <c r="B32" s="52" t="s">
        <v>801</v>
      </c>
      <c r="C32" s="53">
        <v>0.38833333333333336</v>
      </c>
      <c r="D32" s="53">
        <v>5.5000000000000014E-2</v>
      </c>
      <c r="E32" s="53">
        <v>0</v>
      </c>
      <c r="F32" s="53">
        <v>0.16666666666666666</v>
      </c>
      <c r="G32" s="53">
        <v>5.5000000000000014E-2</v>
      </c>
      <c r="H32" s="53">
        <v>0.94499999999999995</v>
      </c>
      <c r="I32" s="53"/>
      <c r="J32" s="54">
        <v>1.6099999999999999</v>
      </c>
    </row>
    <row r="33" spans="1:10">
      <c r="A33">
        <f>VLOOKUP(B33,'[1]Final (2)'!A:B,2,FALSE)</f>
        <v>1412</v>
      </c>
      <c r="B33" s="52" t="s">
        <v>163</v>
      </c>
      <c r="C33" s="53">
        <v>0.72166666666666668</v>
      </c>
      <c r="D33" s="53">
        <v>0.11166666666666665</v>
      </c>
      <c r="E33" s="53">
        <v>5.5000000000000014E-2</v>
      </c>
      <c r="F33" s="53">
        <v>1</v>
      </c>
      <c r="G33" s="53">
        <v>0.5</v>
      </c>
      <c r="H33" s="53">
        <v>0.33333333333333331</v>
      </c>
      <c r="I33" s="53"/>
      <c r="J33" s="54">
        <v>2.7216666666666671</v>
      </c>
    </row>
    <row r="34" spans="1:10">
      <c r="A34">
        <f>VLOOKUP(B34,'[1]Final (2)'!A:B,2,FALSE)</f>
        <v>8991</v>
      </c>
      <c r="B34" s="52" t="s">
        <v>885</v>
      </c>
      <c r="C34" s="53">
        <v>0.44500000000000001</v>
      </c>
      <c r="D34" s="53">
        <v>0</v>
      </c>
      <c r="E34" s="53">
        <v>0</v>
      </c>
      <c r="F34" s="53">
        <v>0.27833333333333332</v>
      </c>
      <c r="G34" s="53">
        <v>5.5000000000000014E-2</v>
      </c>
      <c r="H34" s="53">
        <v>0.94499999999999995</v>
      </c>
      <c r="I34" s="53"/>
      <c r="J34" s="54">
        <v>1.7233333333333334</v>
      </c>
    </row>
    <row r="35" spans="1:10">
      <c r="A35">
        <f>VLOOKUP(B35,'[1]Final (2)'!A:B,2,FALSE)</f>
        <v>6311</v>
      </c>
      <c r="B35" s="52" t="s">
        <v>730</v>
      </c>
      <c r="C35" s="53">
        <v>0.94499999999999995</v>
      </c>
      <c r="D35" s="53">
        <v>0</v>
      </c>
      <c r="E35" s="53">
        <v>5.5000000000000014E-2</v>
      </c>
      <c r="F35" s="53">
        <v>0.55500000000000005</v>
      </c>
      <c r="G35" s="53">
        <v>0.27833333333333332</v>
      </c>
      <c r="H35" s="53">
        <v>0.27833333333333332</v>
      </c>
      <c r="I35" s="53"/>
      <c r="J35" s="54">
        <v>2.1116666666666668</v>
      </c>
    </row>
    <row r="36" spans="1:10">
      <c r="A36">
        <f>VLOOKUP(B36,'[1]Final (2)'!A:B,2,FALSE)</f>
        <v>3513</v>
      </c>
      <c r="B36" s="52" t="s">
        <v>485</v>
      </c>
      <c r="C36" s="53">
        <v>0.27833333333333332</v>
      </c>
      <c r="D36" s="53">
        <v>5.5000000000000014E-2</v>
      </c>
      <c r="E36" s="53">
        <v>0.61166666666666669</v>
      </c>
      <c r="F36" s="53">
        <v>1</v>
      </c>
      <c r="G36" s="53">
        <v>0.38833333333333336</v>
      </c>
      <c r="H36" s="53">
        <v>0.77833333333333332</v>
      </c>
      <c r="I36" s="53"/>
      <c r="J36" s="54">
        <v>3.1116666666666668</v>
      </c>
    </row>
    <row r="37" spans="1:10">
      <c r="A37">
        <f>VLOOKUP(B37,'[1]Final (2)'!A:B,2,FALSE)</f>
        <v>1111</v>
      </c>
      <c r="B37" s="52" t="s">
        <v>95</v>
      </c>
      <c r="C37" s="53">
        <v>0.72166666666666668</v>
      </c>
      <c r="D37" s="53">
        <v>0.16666666666666666</v>
      </c>
      <c r="E37" s="53">
        <v>0.27833333333333332</v>
      </c>
      <c r="F37" s="53">
        <v>1</v>
      </c>
      <c r="G37" s="53">
        <v>0.44500000000000001</v>
      </c>
      <c r="H37" s="53">
        <v>5.5000000000000014E-2</v>
      </c>
      <c r="I37" s="53"/>
      <c r="J37" s="54">
        <v>2.6666666666666665</v>
      </c>
    </row>
    <row r="38" spans="1:10">
      <c r="A38">
        <f>VLOOKUP(B38,'[1]Final (2)'!A:B,2,FALSE)</f>
        <v>1341</v>
      </c>
      <c r="B38" s="52" t="s">
        <v>144</v>
      </c>
      <c r="C38" s="53">
        <v>0.5</v>
      </c>
      <c r="D38" s="53">
        <v>0.11166666666666665</v>
      </c>
      <c r="E38" s="53">
        <v>0.27833333333333332</v>
      </c>
      <c r="F38" s="53">
        <v>0.83333333333333337</v>
      </c>
      <c r="G38" s="53">
        <v>0.83333333333333337</v>
      </c>
      <c r="H38" s="53">
        <v>0</v>
      </c>
      <c r="I38" s="53"/>
      <c r="J38" s="54">
        <v>2.5566666666666666</v>
      </c>
    </row>
    <row r="39" spans="1:10">
      <c r="A39">
        <f>VLOOKUP(B39,'[1]Final (2)'!A:B,2,FALSE)</f>
        <v>4211</v>
      </c>
      <c r="B39" s="52" t="s">
        <v>557</v>
      </c>
      <c r="C39" s="53">
        <v>0.38833333333333336</v>
      </c>
      <c r="D39" s="53">
        <v>0.11166666666666665</v>
      </c>
      <c r="E39" s="53">
        <v>0.66666666666666663</v>
      </c>
      <c r="F39" s="53">
        <v>0.33333333333333331</v>
      </c>
      <c r="G39" s="53">
        <v>1</v>
      </c>
      <c r="H39" s="53">
        <v>0.27833333333333332</v>
      </c>
      <c r="I39" s="53"/>
      <c r="J39" s="54">
        <v>2.7783333333333333</v>
      </c>
    </row>
    <row r="40" spans="1:10">
      <c r="A40">
        <f>VLOOKUP(B40,'[1]Final (2)'!A:B,2,FALSE)</f>
        <v>2521</v>
      </c>
      <c r="B40" s="52" t="s">
        <v>330</v>
      </c>
      <c r="C40" s="53">
        <v>0.16666666666666666</v>
      </c>
      <c r="D40" s="53">
        <v>0.77833333333333332</v>
      </c>
      <c r="E40" s="53">
        <v>0.16666666666666666</v>
      </c>
      <c r="F40" s="53">
        <v>0.27833333333333332</v>
      </c>
      <c r="G40" s="53">
        <v>0.83333333333333337</v>
      </c>
      <c r="H40" s="53">
        <v>0.72166666666666668</v>
      </c>
      <c r="I40" s="53"/>
      <c r="J40" s="54">
        <v>2.9449999999999998</v>
      </c>
    </row>
    <row r="41" spans="1:10">
      <c r="A41">
        <f>VLOOKUP(B41,'[1]Final (2)'!A:B,2,FALSE)</f>
        <v>8112</v>
      </c>
      <c r="B41" s="52" t="s">
        <v>804</v>
      </c>
      <c r="C41" s="53">
        <v>0.44500000000000001</v>
      </c>
      <c r="D41" s="53">
        <v>0</v>
      </c>
      <c r="E41" s="53">
        <v>0</v>
      </c>
      <c r="F41" s="53">
        <v>0.27833333333333332</v>
      </c>
      <c r="G41" s="53">
        <v>5.5000000000000014E-2</v>
      </c>
      <c r="H41" s="53">
        <v>0.94499999999999995</v>
      </c>
      <c r="I41" s="53"/>
      <c r="J41" s="54">
        <v>1.7233333333333334</v>
      </c>
    </row>
    <row r="42" spans="1:10">
      <c r="A42">
        <f>VLOOKUP(B42,'[1]Final (2)'!A:B,2,FALSE)</f>
        <v>8212</v>
      </c>
      <c r="B42" s="52" t="s">
        <v>818</v>
      </c>
      <c r="C42" s="53">
        <v>0.27833333333333332</v>
      </c>
      <c r="D42" s="53">
        <v>0.11166666666666665</v>
      </c>
      <c r="E42" s="53">
        <v>5.5000000000000014E-2</v>
      </c>
      <c r="F42" s="53">
        <v>0.33333333333333331</v>
      </c>
      <c r="G42" s="53">
        <v>0</v>
      </c>
      <c r="H42" s="53">
        <v>1</v>
      </c>
      <c r="I42" s="53"/>
      <c r="J42" s="54">
        <v>1.7783333333333333</v>
      </c>
    </row>
    <row r="43" spans="1:10">
      <c r="A43">
        <f>VLOOKUP(B43,'[1]Final (2)'!A:B,2,FALSE)</f>
        <v>1493</v>
      </c>
      <c r="B43" s="52" t="s">
        <v>180</v>
      </c>
      <c r="C43" s="53">
        <v>0.66666666666666663</v>
      </c>
      <c r="D43" s="53">
        <v>5.5000000000000014E-2</v>
      </c>
      <c r="E43" s="53">
        <v>0.22166666666666668</v>
      </c>
      <c r="F43" s="53">
        <v>1</v>
      </c>
      <c r="G43" s="53">
        <v>0.55500000000000005</v>
      </c>
      <c r="H43" s="53">
        <v>0.11166666666666665</v>
      </c>
      <c r="I43" s="53"/>
      <c r="J43" s="54">
        <v>2.6100000000000003</v>
      </c>
    </row>
    <row r="44" spans="1:10">
      <c r="A44">
        <f>VLOOKUP(B44,'[1]Final (2)'!A:B,2,FALSE)</f>
        <v>1331</v>
      </c>
      <c r="B44" s="52" t="s">
        <v>132</v>
      </c>
      <c r="C44" s="53">
        <v>0.61166666666666669</v>
      </c>
      <c r="D44" s="53">
        <v>0.16666666666666666</v>
      </c>
      <c r="E44" s="53">
        <v>5.5000000000000014E-2</v>
      </c>
      <c r="F44" s="53">
        <v>1</v>
      </c>
      <c r="G44" s="53">
        <v>0.16666666666666666</v>
      </c>
      <c r="H44" s="53">
        <v>0.77833333333333332</v>
      </c>
      <c r="I44" s="53"/>
      <c r="J44" s="54">
        <v>2.7783333333333333</v>
      </c>
    </row>
    <row r="45" spans="1:10">
      <c r="A45">
        <f>VLOOKUP(B45,'[1]Final (2)'!A:B,2,FALSE)</f>
        <v>5991</v>
      </c>
      <c r="B45" s="52" t="s">
        <v>680</v>
      </c>
      <c r="C45" s="53">
        <v>0.77833333333333332</v>
      </c>
      <c r="D45" s="53">
        <v>0.66666666666666663</v>
      </c>
      <c r="E45" s="53">
        <v>0.11166666666666665</v>
      </c>
      <c r="F45" s="53">
        <v>0.55500000000000005</v>
      </c>
      <c r="G45" s="53">
        <v>0.16666666666666666</v>
      </c>
      <c r="H45" s="53">
        <v>0</v>
      </c>
      <c r="I45" s="53"/>
      <c r="J45" s="54">
        <v>2.2783333333333329</v>
      </c>
    </row>
    <row r="46" spans="1:10">
      <c r="A46">
        <f>VLOOKUP(B46,'[1]Final (2)'!A:B,2,FALSE)</f>
        <v>3514</v>
      </c>
      <c r="B46" s="52" t="s">
        <v>488</v>
      </c>
      <c r="C46" s="53">
        <v>0.38833333333333336</v>
      </c>
      <c r="D46" s="53">
        <v>5.5000000000000014E-2</v>
      </c>
      <c r="E46" s="53">
        <v>0.38833333333333336</v>
      </c>
      <c r="F46" s="53">
        <v>0.5</v>
      </c>
      <c r="G46" s="53">
        <v>0.22166666666666668</v>
      </c>
      <c r="H46" s="53">
        <v>0.94499999999999995</v>
      </c>
      <c r="I46" s="53"/>
      <c r="J46" s="54">
        <v>2.4983333333333335</v>
      </c>
    </row>
    <row r="47" spans="1:10">
      <c r="A47">
        <f>VLOOKUP(B47,'[1]Final (2)'!A:B,2,FALSE)</f>
        <v>1321</v>
      </c>
      <c r="B47" s="52" t="s">
        <v>117</v>
      </c>
      <c r="C47" s="53">
        <v>0.44500000000000001</v>
      </c>
      <c r="D47" s="53">
        <v>5.5000000000000014E-2</v>
      </c>
      <c r="E47" s="53">
        <v>0</v>
      </c>
      <c r="F47" s="53">
        <v>1</v>
      </c>
      <c r="G47" s="53">
        <v>0.38833333333333336</v>
      </c>
      <c r="H47" s="53">
        <v>5.5000000000000014E-2</v>
      </c>
      <c r="I47" s="53"/>
      <c r="J47" s="54">
        <v>1.9433333333333334</v>
      </c>
    </row>
    <row r="48" spans="1:10">
      <c r="A48">
        <f>VLOOKUP(B48,'[1]Final (2)'!A:B,2,FALSE)</f>
        <v>2721</v>
      </c>
      <c r="B48" s="52" t="s">
        <v>392</v>
      </c>
      <c r="C48" s="53">
        <v>0.22166666666666668</v>
      </c>
      <c r="D48" s="53">
        <v>0.83333333333333337</v>
      </c>
      <c r="E48" s="53">
        <v>0.55500000000000005</v>
      </c>
      <c r="F48" s="53">
        <v>0.27833333333333332</v>
      </c>
      <c r="G48" s="53">
        <v>0.88833333333333331</v>
      </c>
      <c r="H48" s="53">
        <v>5.5000000000000014E-2</v>
      </c>
      <c r="I48" s="53"/>
      <c r="J48" s="54">
        <v>2.831666666666667</v>
      </c>
    </row>
    <row r="49" spans="1:10">
      <c r="A49">
        <f>VLOOKUP(B49,'[1]Final (2)'!A:B,2,FALSE)</f>
        <v>5992</v>
      </c>
      <c r="B49" s="52" t="s">
        <v>683</v>
      </c>
      <c r="C49" s="53">
        <v>1</v>
      </c>
      <c r="D49" s="53">
        <v>0.16666666666666666</v>
      </c>
      <c r="E49" s="53">
        <v>0</v>
      </c>
      <c r="F49" s="53">
        <v>0.55500000000000005</v>
      </c>
      <c r="G49" s="53">
        <v>0.38833333333333336</v>
      </c>
      <c r="H49" s="53">
        <v>0.44500000000000001</v>
      </c>
      <c r="I49" s="53"/>
      <c r="J49" s="54">
        <v>2.5549999999999997</v>
      </c>
    </row>
    <row r="50" spans="1:10">
      <c r="A50">
        <f>VLOOKUP(B50,'[1]Final (2)'!A:B,2,FALSE)</f>
        <v>7121</v>
      </c>
      <c r="B50" s="52" t="s">
        <v>767</v>
      </c>
      <c r="C50" s="53">
        <v>0.55500000000000005</v>
      </c>
      <c r="D50" s="53">
        <v>0.38833333333333336</v>
      </c>
      <c r="E50" s="53">
        <v>0</v>
      </c>
      <c r="F50" s="53">
        <v>0.11166666666666665</v>
      </c>
      <c r="G50" s="53">
        <v>0</v>
      </c>
      <c r="H50" s="53">
        <v>1</v>
      </c>
      <c r="I50" s="53"/>
      <c r="J50" s="54">
        <v>2.0549999999999997</v>
      </c>
    </row>
    <row r="51" spans="1:10">
      <c r="A51">
        <f>VLOOKUP(B51,'[1]Final (2)'!A:B,2,FALSE)</f>
        <v>8412</v>
      </c>
      <c r="B51" s="52" t="s">
        <v>858</v>
      </c>
      <c r="C51" s="53">
        <v>0.16666666666666666</v>
      </c>
      <c r="D51" s="53">
        <v>5.5000000000000014E-2</v>
      </c>
      <c r="E51" s="53">
        <v>0</v>
      </c>
      <c r="F51" s="53">
        <v>0</v>
      </c>
      <c r="G51" s="53">
        <v>0</v>
      </c>
      <c r="H51" s="53">
        <v>1</v>
      </c>
      <c r="I51" s="53"/>
      <c r="J51" s="54">
        <v>1.2216666666666667</v>
      </c>
    </row>
    <row r="52" spans="1:10">
      <c r="A52">
        <f>VLOOKUP(B52,'[1]Final (2)'!A:B,2,FALSE)</f>
        <v>1212</v>
      </c>
      <c r="B52" s="52" t="s">
        <v>107</v>
      </c>
      <c r="C52" s="53">
        <v>0.66666666666666663</v>
      </c>
      <c r="D52" s="53">
        <v>0.27833333333333332</v>
      </c>
      <c r="E52" s="53">
        <v>5.5000000000000014E-2</v>
      </c>
      <c r="F52" s="53">
        <v>1</v>
      </c>
      <c r="G52" s="53">
        <v>0.11166666666666665</v>
      </c>
      <c r="H52" s="53">
        <v>0.94499999999999995</v>
      </c>
      <c r="I52" s="53"/>
      <c r="J52" s="54">
        <v>3.0566666666666666</v>
      </c>
    </row>
    <row r="53" spans="1:10">
      <c r="A53">
        <f>VLOOKUP(B53,'[1]Final (2)'!A:B,2,FALSE)</f>
        <v>5993</v>
      </c>
      <c r="B53" s="52" t="s">
        <v>686</v>
      </c>
      <c r="C53" s="53">
        <v>0.94499999999999995</v>
      </c>
      <c r="D53" s="53">
        <v>5.5000000000000014E-2</v>
      </c>
      <c r="E53" s="53">
        <v>0</v>
      </c>
      <c r="F53" s="53">
        <v>0.77833333333333332</v>
      </c>
      <c r="G53" s="53">
        <v>0.22166666666666668</v>
      </c>
      <c r="H53" s="53">
        <v>0.16666666666666666</v>
      </c>
      <c r="I53" s="53"/>
      <c r="J53" s="54">
        <v>2.1666666666666665</v>
      </c>
    </row>
    <row r="54" spans="1:10">
      <c r="A54">
        <f>VLOOKUP(B54,'[1]Final (2)'!A:B,2,FALSE)</f>
        <v>7321</v>
      </c>
      <c r="B54" s="52" t="s">
        <v>792</v>
      </c>
      <c r="C54" s="53">
        <v>0.72166666666666668</v>
      </c>
      <c r="D54" s="53">
        <v>0.27833333333333332</v>
      </c>
      <c r="E54" s="53">
        <v>0</v>
      </c>
      <c r="F54" s="53">
        <v>0.33333333333333331</v>
      </c>
      <c r="G54" s="53">
        <v>0</v>
      </c>
      <c r="H54" s="53">
        <v>1</v>
      </c>
      <c r="I54" s="53"/>
      <c r="J54" s="54">
        <v>2.333333333333333</v>
      </c>
    </row>
    <row r="55" spans="1:10">
      <c r="A55">
        <f>VLOOKUP(B55,'[1]Final (2)'!A:B,2,FALSE)</f>
        <v>4232</v>
      </c>
      <c r="B55" s="52" t="s">
        <v>566</v>
      </c>
      <c r="C55" s="53">
        <v>0.83333333333333337</v>
      </c>
      <c r="D55" s="53">
        <v>0.38833333333333336</v>
      </c>
      <c r="E55" s="53">
        <v>5.5000000000000014E-2</v>
      </c>
      <c r="F55" s="53">
        <v>0.27833333333333332</v>
      </c>
      <c r="G55" s="53">
        <v>0.61166666666666669</v>
      </c>
      <c r="H55" s="53">
        <v>0.77833333333333332</v>
      </c>
      <c r="I55" s="53"/>
      <c r="J55" s="54">
        <v>2.9449999999999998</v>
      </c>
    </row>
    <row r="56" spans="1:10">
      <c r="A56">
        <f>VLOOKUP(B56,'[1]Final (2)'!A:B,2,FALSE)</f>
        <v>2523</v>
      </c>
      <c r="B56" s="52" t="s">
        <v>334</v>
      </c>
      <c r="C56" s="53">
        <v>0.33333333333333331</v>
      </c>
      <c r="D56" s="53">
        <v>1</v>
      </c>
      <c r="E56" s="53">
        <v>0.11166666666666665</v>
      </c>
      <c r="F56" s="53">
        <v>0.22166666666666668</v>
      </c>
      <c r="G56" s="53">
        <v>0.5</v>
      </c>
      <c r="H56" s="53">
        <v>0.72166666666666668</v>
      </c>
      <c r="I56" s="53"/>
      <c r="J56" s="54">
        <v>2.8883333333333332</v>
      </c>
    </row>
    <row r="57" spans="1:10">
      <c r="A57">
        <f>VLOOKUP(B57,'[1]Final (2)'!A:B,2,FALSE)</f>
        <v>4113</v>
      </c>
      <c r="B57" s="52" t="s">
        <v>546</v>
      </c>
      <c r="C57" s="53">
        <v>0.22166666666666668</v>
      </c>
      <c r="D57" s="53">
        <v>0.44500000000000001</v>
      </c>
      <c r="E57" s="53">
        <v>0.61166666666666669</v>
      </c>
      <c r="F57" s="53">
        <v>0.38833333333333336</v>
      </c>
      <c r="G57" s="53">
        <v>1</v>
      </c>
      <c r="H57" s="53">
        <v>0.11166666666666665</v>
      </c>
      <c r="I57" s="53"/>
      <c r="J57" s="54">
        <v>2.7783333333333338</v>
      </c>
    </row>
    <row r="58" spans="1:10">
      <c r="A58">
        <f>VLOOKUP(B58,'[1]Final (2)'!A:B,2,FALSE)</f>
        <v>8113</v>
      </c>
      <c r="B58" s="52" t="s">
        <v>807</v>
      </c>
      <c r="C58" s="53">
        <v>0.66666666666666663</v>
      </c>
      <c r="D58" s="53">
        <v>5.5000000000000014E-2</v>
      </c>
      <c r="E58" s="53">
        <v>0</v>
      </c>
      <c r="F58" s="53">
        <v>0.22166666666666668</v>
      </c>
      <c r="G58" s="53">
        <v>0.33333333333333331</v>
      </c>
      <c r="H58" s="53">
        <v>0.94499999999999995</v>
      </c>
      <c r="I58" s="53"/>
      <c r="J58" s="54">
        <v>2.2216666666666667</v>
      </c>
    </row>
    <row r="59" spans="1:10">
      <c r="A59">
        <f>VLOOKUP(B59,'[1]Final (2)'!A:B,2,FALSE)</f>
        <v>4512</v>
      </c>
      <c r="B59" s="52" t="s">
        <v>598</v>
      </c>
      <c r="C59" s="53">
        <v>0.16666666666666666</v>
      </c>
      <c r="D59" s="53">
        <v>0.27833333333333332</v>
      </c>
      <c r="E59" s="53">
        <v>0.72166666666666668</v>
      </c>
      <c r="F59" s="53">
        <v>0.5</v>
      </c>
      <c r="G59" s="53">
        <v>1</v>
      </c>
      <c r="H59" s="53">
        <v>0.11166666666666665</v>
      </c>
      <c r="I59" s="53"/>
      <c r="J59" s="54">
        <v>2.7783333333333333</v>
      </c>
    </row>
    <row r="60" spans="1:10">
      <c r="A60">
        <f>VLOOKUP(B60,'[1]Final (2)'!A:B,2,FALSE)</f>
        <v>2411</v>
      </c>
      <c r="B60" s="52" t="s">
        <v>288</v>
      </c>
      <c r="C60" s="53">
        <v>0.16666666666666666</v>
      </c>
      <c r="D60" s="53">
        <v>0.27833333333333332</v>
      </c>
      <c r="E60" s="53">
        <v>0.77833333333333332</v>
      </c>
      <c r="F60" s="53">
        <v>0.38833333333333336</v>
      </c>
      <c r="G60" s="53">
        <v>1</v>
      </c>
      <c r="H60" s="53">
        <v>0.16666666666666666</v>
      </c>
      <c r="I60" s="53"/>
      <c r="J60" s="54">
        <v>2.7783333333333329</v>
      </c>
    </row>
    <row r="61" spans="1:10">
      <c r="A61">
        <f>VLOOKUP(B61,'[1]Final (2)'!A:B,2,FALSE)</f>
        <v>7212</v>
      </c>
      <c r="B61" s="52" t="s">
        <v>776</v>
      </c>
      <c r="C61" s="53">
        <v>0.55500000000000005</v>
      </c>
      <c r="D61" s="53">
        <v>0.38833333333333336</v>
      </c>
      <c r="E61" s="53">
        <v>0</v>
      </c>
      <c r="F61" s="53">
        <v>0.11166666666666665</v>
      </c>
      <c r="G61" s="53">
        <v>0</v>
      </c>
      <c r="H61" s="53">
        <v>1</v>
      </c>
      <c r="I61" s="53"/>
      <c r="J61" s="54">
        <v>2.0549999999999997</v>
      </c>
    </row>
    <row r="62" spans="1:10">
      <c r="A62">
        <f>VLOOKUP(B62,'[1]Final (2)'!A:B,2,FALSE)</f>
        <v>2243</v>
      </c>
      <c r="B62" s="52" t="s">
        <v>221</v>
      </c>
      <c r="C62" s="53">
        <v>0.61166666666666669</v>
      </c>
      <c r="D62" s="53">
        <v>1</v>
      </c>
      <c r="E62" s="53">
        <v>0.27833333333333332</v>
      </c>
      <c r="F62" s="53">
        <v>0.5</v>
      </c>
      <c r="G62" s="53">
        <v>0.11166666666666665</v>
      </c>
      <c r="H62" s="53">
        <v>0.22166666666666668</v>
      </c>
      <c r="I62" s="53"/>
      <c r="J62" s="54">
        <v>2.7233333333333336</v>
      </c>
    </row>
    <row r="63" spans="1:10">
      <c r="A63">
        <f>VLOOKUP(B63,'[1]Final (2)'!A:B,2,FALSE)</f>
        <v>2491</v>
      </c>
      <c r="B63" s="52" t="s">
        <v>309</v>
      </c>
      <c r="C63" s="53">
        <v>0.33333333333333331</v>
      </c>
      <c r="D63" s="53">
        <v>0.66666666666666663</v>
      </c>
      <c r="E63" s="53">
        <v>0.55500000000000005</v>
      </c>
      <c r="F63" s="53">
        <v>0.55500000000000005</v>
      </c>
      <c r="G63" s="53">
        <v>0.94499999999999995</v>
      </c>
      <c r="H63" s="53">
        <v>0.16666666666666666</v>
      </c>
      <c r="I63" s="53"/>
      <c r="J63" s="54">
        <v>3.2216666666666667</v>
      </c>
    </row>
    <row r="64" spans="1:10">
      <c r="A64">
        <f>VLOOKUP(B64,'[1]Final (2)'!A:B,2,FALSE)</f>
        <v>4221</v>
      </c>
      <c r="B64" s="52" t="s">
        <v>560</v>
      </c>
      <c r="C64" s="53">
        <v>0.72166666666666668</v>
      </c>
      <c r="D64" s="53">
        <v>0.27833333333333332</v>
      </c>
      <c r="E64" s="53">
        <v>0.44500000000000001</v>
      </c>
      <c r="F64" s="53">
        <v>0.33333333333333331</v>
      </c>
      <c r="G64" s="53">
        <v>1</v>
      </c>
      <c r="H64" s="53">
        <v>0</v>
      </c>
      <c r="I64" s="53"/>
      <c r="J64" s="54">
        <v>2.7783333333333333</v>
      </c>
    </row>
    <row r="65" spans="1:10">
      <c r="A65">
        <f>VLOOKUP(B65,'[1]Final (2)'!A:B,2,FALSE)</f>
        <v>3422</v>
      </c>
      <c r="B65" s="52" t="s">
        <v>472</v>
      </c>
      <c r="C65" s="53">
        <v>0.5</v>
      </c>
      <c r="D65" s="53">
        <v>0.55500000000000005</v>
      </c>
      <c r="E65" s="53">
        <v>0.22166666666666668</v>
      </c>
      <c r="F65" s="53">
        <v>0.11166666666666665</v>
      </c>
      <c r="G65" s="53">
        <v>0</v>
      </c>
      <c r="H65" s="53">
        <v>1</v>
      </c>
      <c r="I65" s="53"/>
      <c r="J65" s="54">
        <v>2.3883333333333336</v>
      </c>
    </row>
    <row r="66" spans="1:10">
      <c r="A66">
        <f>VLOOKUP(B66,'[1]Final (2)'!A:B,2,FALSE)</f>
        <v>2333</v>
      </c>
      <c r="B66" s="52" t="s">
        <v>265</v>
      </c>
      <c r="C66" s="53">
        <v>0.44500000000000001</v>
      </c>
      <c r="D66" s="53">
        <v>0.88833333333333331</v>
      </c>
      <c r="E66" s="53">
        <v>0.16666666666666666</v>
      </c>
      <c r="F66" s="53">
        <v>0.33333333333333331</v>
      </c>
      <c r="G66" s="53">
        <v>0</v>
      </c>
      <c r="H66" s="53">
        <v>0.83333333333333337</v>
      </c>
      <c r="I66" s="53"/>
      <c r="J66" s="54">
        <v>2.6666666666666665</v>
      </c>
    </row>
    <row r="67" spans="1:10">
      <c r="A67">
        <f>VLOOKUP(B67,'[1]Final (2)'!A:B,2,FALSE)</f>
        <v>3411</v>
      </c>
      <c r="B67" s="52" t="s">
        <v>466</v>
      </c>
      <c r="C67" s="53">
        <v>0.38833333333333336</v>
      </c>
      <c r="D67" s="53">
        <v>0.38833333333333336</v>
      </c>
      <c r="E67" s="53">
        <v>5.5000000000000014E-2</v>
      </c>
      <c r="F67" s="53">
        <v>0.27833333333333332</v>
      </c>
      <c r="G67" s="53">
        <v>5.5000000000000014E-2</v>
      </c>
      <c r="H67" s="53">
        <v>1</v>
      </c>
      <c r="I67" s="53"/>
      <c r="J67" s="54">
        <v>2.165</v>
      </c>
    </row>
    <row r="68" spans="1:10">
      <c r="A68">
        <f>VLOOKUP(B68,'[1]Final (2)'!A:B,2,FALSE)</f>
        <v>2334</v>
      </c>
      <c r="B68" s="52" t="s">
        <v>268</v>
      </c>
      <c r="C68" s="53">
        <v>0.44500000000000001</v>
      </c>
      <c r="D68" s="53">
        <v>1</v>
      </c>
      <c r="E68" s="53">
        <v>0.5</v>
      </c>
      <c r="F68" s="53">
        <v>0.27833333333333332</v>
      </c>
      <c r="G68" s="53">
        <v>0.16666666666666666</v>
      </c>
      <c r="H68" s="53">
        <v>0.77833333333333332</v>
      </c>
      <c r="I68" s="53"/>
      <c r="J68" s="54">
        <v>3.1683333333333334</v>
      </c>
    </row>
    <row r="69" spans="1:10">
      <c r="A69">
        <f>VLOOKUP(B69,'[1]Final (2)'!A:B,2,FALSE)</f>
        <v>1332</v>
      </c>
      <c r="B69" s="52" t="s">
        <v>135</v>
      </c>
      <c r="C69" s="53">
        <v>0.5</v>
      </c>
      <c r="D69" s="53">
        <v>0.61166666666666669</v>
      </c>
      <c r="E69" s="53">
        <v>0.11166666666666665</v>
      </c>
      <c r="F69" s="53">
        <v>1</v>
      </c>
      <c r="G69" s="53">
        <v>5.5000000000000014E-2</v>
      </c>
      <c r="H69" s="53">
        <v>0.61166666666666669</v>
      </c>
      <c r="I69" s="53"/>
      <c r="J69" s="54">
        <v>2.8900000000000006</v>
      </c>
    </row>
    <row r="70" spans="1:10">
      <c r="A70">
        <f>VLOOKUP(B70,'[1]Final (2)'!A:B,2,FALSE)</f>
        <v>7123</v>
      </c>
      <c r="B70" s="52" t="s">
        <v>771</v>
      </c>
      <c r="C70" s="53">
        <v>0.66666666666666663</v>
      </c>
      <c r="D70" s="53">
        <v>0.77833333333333332</v>
      </c>
      <c r="E70" s="53">
        <v>0.11166666666666665</v>
      </c>
      <c r="F70" s="53">
        <v>0.11166666666666665</v>
      </c>
      <c r="G70" s="53">
        <v>0</v>
      </c>
      <c r="H70" s="53">
        <v>1</v>
      </c>
      <c r="I70" s="53"/>
      <c r="J70" s="54">
        <v>2.668333333333333</v>
      </c>
    </row>
    <row r="71" spans="1:10">
      <c r="A71">
        <f>VLOOKUP(B71,'[1]Final (2)'!A:B,2,FALSE)</f>
        <v>2343</v>
      </c>
      <c r="B71" s="52" t="s">
        <v>276</v>
      </c>
      <c r="C71" s="53">
        <v>0.5</v>
      </c>
      <c r="D71" s="53">
        <v>1</v>
      </c>
      <c r="E71" s="53">
        <v>0.38833333333333336</v>
      </c>
      <c r="F71" s="53">
        <v>0.11166666666666665</v>
      </c>
      <c r="G71" s="53">
        <v>0.11166666666666665</v>
      </c>
      <c r="H71" s="53">
        <v>0.72166666666666668</v>
      </c>
      <c r="I71" s="53"/>
      <c r="J71" s="54">
        <v>2.8333333333333335</v>
      </c>
    </row>
    <row r="72" spans="1:10">
      <c r="A72">
        <f>VLOOKUP(B72,'[1]Final (2)'!A:B,2,FALSE)</f>
        <v>8511</v>
      </c>
      <c r="B72" s="52" t="s">
        <v>872</v>
      </c>
      <c r="C72" s="53">
        <v>0.77833333333333332</v>
      </c>
      <c r="D72" s="53">
        <v>0.11166666666666665</v>
      </c>
      <c r="E72" s="53">
        <v>0</v>
      </c>
      <c r="F72" s="53">
        <v>0.33333333333333331</v>
      </c>
      <c r="G72" s="53">
        <v>0.27833333333333332</v>
      </c>
      <c r="H72" s="53">
        <v>0.94499999999999995</v>
      </c>
      <c r="I72" s="53"/>
      <c r="J72" s="54">
        <v>2.4466666666666668</v>
      </c>
    </row>
    <row r="73" spans="1:10">
      <c r="A73">
        <f>VLOOKUP(B73,'[1]Final (2)'!A:B,2,FALSE)</f>
        <v>8213</v>
      </c>
      <c r="B73" s="52" t="s">
        <v>821</v>
      </c>
      <c r="C73" s="53">
        <v>0.61166666666666669</v>
      </c>
      <c r="D73" s="53">
        <v>0.27833333333333332</v>
      </c>
      <c r="E73" s="53">
        <v>5.5000000000000014E-2</v>
      </c>
      <c r="F73" s="53">
        <v>0.27833333333333332</v>
      </c>
      <c r="G73" s="53">
        <v>0</v>
      </c>
      <c r="H73" s="53">
        <v>1</v>
      </c>
      <c r="I73" s="53"/>
      <c r="J73" s="54">
        <v>2.2233333333333336</v>
      </c>
    </row>
    <row r="74" spans="1:10">
      <c r="A74">
        <f>VLOOKUP(B74,'[1]Final (2)'!A:B,2,FALSE)</f>
        <v>5613</v>
      </c>
      <c r="B74" s="52" t="s">
        <v>663</v>
      </c>
      <c r="C74" s="53">
        <v>1</v>
      </c>
      <c r="D74" s="53">
        <v>0.22166666666666668</v>
      </c>
      <c r="E74" s="53">
        <v>0</v>
      </c>
      <c r="F74" s="53">
        <v>0.44500000000000001</v>
      </c>
      <c r="G74" s="53">
        <v>0.22166666666666668</v>
      </c>
      <c r="H74" s="53">
        <v>0.61166666666666669</v>
      </c>
      <c r="I74" s="53"/>
      <c r="J74" s="54">
        <v>2.5</v>
      </c>
    </row>
    <row r="75" spans="1:10">
      <c r="A75">
        <f>VLOOKUP(B75,'[1]Final (2)'!A:B,2,FALSE)</f>
        <v>2123</v>
      </c>
      <c r="B75" s="52" t="s">
        <v>195</v>
      </c>
      <c r="C75" s="53">
        <v>0.38833333333333336</v>
      </c>
      <c r="D75" s="53">
        <v>0.11166666666666665</v>
      </c>
      <c r="E75" s="53">
        <v>0.88833333333333331</v>
      </c>
      <c r="F75" s="53">
        <v>0.94499999999999995</v>
      </c>
      <c r="G75" s="53">
        <v>0.44500000000000001</v>
      </c>
      <c r="H75" s="53">
        <v>0.16666666666666666</v>
      </c>
      <c r="I75" s="53"/>
      <c r="J75" s="54">
        <v>2.9449999999999994</v>
      </c>
    </row>
    <row r="76" spans="1:10">
      <c r="A76">
        <f>VLOOKUP(B76,'[1]Final (2)'!A:B,2,FALSE)</f>
        <v>1322</v>
      </c>
      <c r="B76" s="52" t="s">
        <v>120</v>
      </c>
      <c r="C76" s="53">
        <v>1</v>
      </c>
      <c r="D76" s="53">
        <v>0.27833333333333332</v>
      </c>
      <c r="E76" s="53">
        <v>0</v>
      </c>
      <c r="F76" s="53">
        <v>0.83333333333333337</v>
      </c>
      <c r="G76" s="53">
        <v>0.27833333333333332</v>
      </c>
      <c r="H76" s="53">
        <v>0.11166666666666665</v>
      </c>
      <c r="I76" s="53"/>
      <c r="J76" s="54">
        <v>2.5016666666666669</v>
      </c>
    </row>
    <row r="77" spans="1:10">
      <c r="A77">
        <f>VLOOKUP(B77,'[1]Final (2)'!A:B,2,FALSE)</f>
        <v>2221</v>
      </c>
      <c r="B77" s="52" t="s">
        <v>205</v>
      </c>
      <c r="C77" s="53">
        <v>0.94499999999999995</v>
      </c>
      <c r="D77" s="53">
        <v>0.27833333333333332</v>
      </c>
      <c r="E77" s="53">
        <v>0</v>
      </c>
      <c r="F77" s="53">
        <v>0.83333333333333337</v>
      </c>
      <c r="G77" s="53">
        <v>0.5</v>
      </c>
      <c r="H77" s="53">
        <v>0</v>
      </c>
      <c r="I77" s="53"/>
      <c r="J77" s="54">
        <v>2.5566666666666666</v>
      </c>
    </row>
    <row r="78" spans="1:10">
      <c r="A78">
        <f>VLOOKUP(B78,'[1]Final (2)'!A:B,2,FALSE)</f>
        <v>2222</v>
      </c>
      <c r="B78" s="52" t="s">
        <v>208</v>
      </c>
      <c r="C78" s="53">
        <v>0.61166666666666669</v>
      </c>
      <c r="D78" s="53">
        <v>5.5000000000000014E-2</v>
      </c>
      <c r="E78" s="53">
        <v>0</v>
      </c>
      <c r="F78" s="53">
        <v>0.94499999999999995</v>
      </c>
      <c r="G78" s="53">
        <v>0.22166666666666668</v>
      </c>
      <c r="H78" s="53">
        <v>0</v>
      </c>
      <c r="I78" s="53"/>
      <c r="J78" s="54">
        <v>1.8333333333333335</v>
      </c>
    </row>
    <row r="79" spans="1:10">
      <c r="A79">
        <f>VLOOKUP(B79,'[1]Final (2)'!A:B,2,FALSE)</f>
        <v>4521</v>
      </c>
      <c r="B79" s="52" t="s">
        <v>611</v>
      </c>
      <c r="C79" s="53">
        <v>5.5000000000000014E-2</v>
      </c>
      <c r="D79" s="53">
        <v>0.11166666666666665</v>
      </c>
      <c r="E79" s="53">
        <v>0.33333333333333331</v>
      </c>
      <c r="F79" s="53">
        <v>0.55500000000000005</v>
      </c>
      <c r="G79" s="53">
        <v>1</v>
      </c>
      <c r="H79" s="53">
        <v>0.72166666666666668</v>
      </c>
      <c r="I79" s="53"/>
      <c r="J79" s="54">
        <v>2.7766666666666668</v>
      </c>
    </row>
    <row r="80" spans="1:10">
      <c r="A80">
        <f>VLOOKUP(B80,'[1]Final (2)'!A:B,2,FALSE)</f>
        <v>3321</v>
      </c>
      <c r="B80" s="52" t="s">
        <v>447</v>
      </c>
      <c r="C80" s="53">
        <v>0.27833333333333332</v>
      </c>
      <c r="D80" s="53">
        <v>5.5000000000000014E-2</v>
      </c>
      <c r="E80" s="53">
        <v>5.5000000000000014E-2</v>
      </c>
      <c r="F80" s="53">
        <v>0.33333333333333331</v>
      </c>
      <c r="G80" s="53">
        <v>0.11166666666666665</v>
      </c>
      <c r="H80" s="53">
        <v>1</v>
      </c>
      <c r="I80" s="53"/>
      <c r="J80" s="54">
        <v>1.8333333333333335</v>
      </c>
    </row>
    <row r="81" spans="1:10">
      <c r="A81">
        <f>VLOOKUP(B81,'[1]Final (2)'!A:B,2,FALSE)</f>
        <v>3621</v>
      </c>
      <c r="B81" s="52" t="s">
        <v>498</v>
      </c>
      <c r="C81" s="53">
        <v>0.27833333333333332</v>
      </c>
      <c r="D81" s="53">
        <v>0</v>
      </c>
      <c r="E81" s="53">
        <v>0.88833333333333331</v>
      </c>
      <c r="F81" s="53">
        <v>0.66666666666666663</v>
      </c>
      <c r="G81" s="53">
        <v>0.22166666666666668</v>
      </c>
      <c r="H81" s="53">
        <v>0.55500000000000005</v>
      </c>
      <c r="I81" s="53"/>
      <c r="J81" s="54">
        <v>2.61</v>
      </c>
    </row>
    <row r="82" spans="1:10">
      <c r="A82">
        <f>VLOOKUP(B82,'[1]Final (2)'!A:B,2,FALSE)</f>
        <v>8311</v>
      </c>
      <c r="B82" s="52" t="s">
        <v>833</v>
      </c>
      <c r="C82" s="53">
        <v>0.83333333333333337</v>
      </c>
      <c r="D82" s="53">
        <v>0.38833333333333336</v>
      </c>
      <c r="E82" s="53">
        <v>0.11166666666666665</v>
      </c>
      <c r="F82" s="53">
        <v>0.33333333333333331</v>
      </c>
      <c r="G82" s="53">
        <v>0</v>
      </c>
      <c r="H82" s="53">
        <v>1</v>
      </c>
      <c r="I82" s="53"/>
      <c r="J82" s="54">
        <v>2.6666666666666665</v>
      </c>
    </row>
    <row r="83" spans="1:10">
      <c r="A83">
        <f>VLOOKUP(B83,'[1]Final (2)'!A:B,2,FALSE)</f>
        <v>7213</v>
      </c>
      <c r="B83" s="52" t="s">
        <v>779</v>
      </c>
      <c r="C83" s="53">
        <v>0.61166666666666669</v>
      </c>
      <c r="D83" s="53">
        <v>0.33333333333333331</v>
      </c>
      <c r="E83" s="53">
        <v>0</v>
      </c>
      <c r="F83" s="53">
        <v>0.11166666666666665</v>
      </c>
      <c r="G83" s="53">
        <v>0</v>
      </c>
      <c r="H83" s="53">
        <v>1</v>
      </c>
      <c r="I83" s="53"/>
      <c r="J83" s="54">
        <v>2.0566666666666666</v>
      </c>
    </row>
    <row r="84" spans="1:10">
      <c r="A84">
        <f>VLOOKUP(B84,'[1]Final (2)'!A:B,2,FALSE)</f>
        <v>8911</v>
      </c>
      <c r="B84" s="52" t="s">
        <v>879</v>
      </c>
      <c r="C84" s="53">
        <v>0.22166666666666668</v>
      </c>
      <c r="D84" s="53">
        <v>0</v>
      </c>
      <c r="E84" s="53">
        <v>0</v>
      </c>
      <c r="F84" s="53">
        <v>0.11166666666666665</v>
      </c>
      <c r="G84" s="53">
        <v>0</v>
      </c>
      <c r="H84" s="53">
        <v>1</v>
      </c>
      <c r="I84" s="53"/>
      <c r="J84" s="54">
        <v>1.3333333333333333</v>
      </c>
    </row>
    <row r="85" spans="1:10">
      <c r="A85">
        <f>VLOOKUP(B85,'[1]Final (2)'!A:B,2,FALSE)</f>
        <v>4513</v>
      </c>
      <c r="B85" s="52" t="s">
        <v>601</v>
      </c>
      <c r="C85" s="53">
        <v>0.55500000000000005</v>
      </c>
      <c r="D85" s="53">
        <v>0</v>
      </c>
      <c r="E85" s="53">
        <v>0.11166666666666665</v>
      </c>
      <c r="F85" s="53">
        <v>1</v>
      </c>
      <c r="G85" s="53">
        <v>0.72166666666666668</v>
      </c>
      <c r="H85" s="53">
        <v>0.33333333333333331</v>
      </c>
      <c r="I85" s="53"/>
      <c r="J85" s="54">
        <v>2.7216666666666671</v>
      </c>
    </row>
    <row r="86" spans="1:10">
      <c r="A86">
        <f>VLOOKUP(B86,'[1]Final (2)'!A:B,2,FALSE)</f>
        <v>4514</v>
      </c>
      <c r="B86" s="52" t="s">
        <v>604</v>
      </c>
      <c r="C86" s="53">
        <v>5.5000000000000014E-2</v>
      </c>
      <c r="D86" s="53">
        <v>5.5000000000000014E-2</v>
      </c>
      <c r="E86" s="53">
        <v>0.27833333333333332</v>
      </c>
      <c r="F86" s="53">
        <v>0.61166666666666669</v>
      </c>
      <c r="G86" s="53">
        <v>0.94499999999999995</v>
      </c>
      <c r="H86" s="53">
        <v>0.22166666666666668</v>
      </c>
      <c r="I86" s="53"/>
      <c r="J86" s="54">
        <v>2.1666666666666665</v>
      </c>
    </row>
    <row r="87" spans="1:10">
      <c r="A87">
        <f>VLOOKUP(B87,'[1]Final (2)'!A:B,2,FALSE)</f>
        <v>4313</v>
      </c>
      <c r="B87" s="52" t="s">
        <v>575</v>
      </c>
      <c r="C87" s="53">
        <v>1</v>
      </c>
      <c r="D87" s="53">
        <v>0.16666666666666666</v>
      </c>
      <c r="E87" s="53">
        <v>0</v>
      </c>
      <c r="F87" s="53">
        <v>0.72166666666666668</v>
      </c>
      <c r="G87" s="53">
        <v>0.22166666666666668</v>
      </c>
      <c r="H87" s="53">
        <v>0.66666666666666663</v>
      </c>
      <c r="I87" s="53"/>
      <c r="J87" s="54">
        <v>2.7766666666666668</v>
      </c>
    </row>
    <row r="88" spans="1:10">
      <c r="A88">
        <f>VLOOKUP(B88,'[1]Final (2)'!A:B,2,FALSE)</f>
        <v>8414</v>
      </c>
      <c r="B88" s="52" t="s">
        <v>862</v>
      </c>
      <c r="C88" s="53">
        <v>0.16666666666666666</v>
      </c>
      <c r="D88" s="53">
        <v>5.5000000000000014E-2</v>
      </c>
      <c r="E88" s="53">
        <v>0</v>
      </c>
      <c r="F88" s="53">
        <v>5.5000000000000014E-2</v>
      </c>
      <c r="G88" s="53">
        <v>0</v>
      </c>
      <c r="H88" s="53">
        <v>1</v>
      </c>
      <c r="I88" s="53"/>
      <c r="J88" s="54">
        <v>1.2766666666666666</v>
      </c>
    </row>
    <row r="89" spans="1:10">
      <c r="A89">
        <f>VLOOKUP(B89,'[1]Final (2)'!A:B,2,FALSE)</f>
        <v>3622</v>
      </c>
      <c r="B89" s="52" t="s">
        <v>501</v>
      </c>
      <c r="C89" s="53">
        <v>0.55500000000000005</v>
      </c>
      <c r="D89" s="53">
        <v>0.33333333333333331</v>
      </c>
      <c r="E89" s="53">
        <v>0.33333333333333331</v>
      </c>
      <c r="F89" s="53">
        <v>0.27833333333333332</v>
      </c>
      <c r="G89" s="53">
        <v>5.5000000000000014E-2</v>
      </c>
      <c r="H89" s="53">
        <v>1</v>
      </c>
      <c r="I89" s="53"/>
      <c r="J89" s="54">
        <v>2.5549999999999997</v>
      </c>
    </row>
    <row r="90" spans="1:10">
      <c r="A90">
        <f>VLOOKUP(B90,'[1]Final (2)'!A:B,2,FALSE)</f>
        <v>5311</v>
      </c>
      <c r="B90" s="52" t="s">
        <v>632</v>
      </c>
      <c r="C90" s="53">
        <v>1</v>
      </c>
      <c r="D90" s="53">
        <v>0.11166666666666665</v>
      </c>
      <c r="E90" s="53">
        <v>0</v>
      </c>
      <c r="F90" s="53">
        <v>0.55500000000000005</v>
      </c>
      <c r="G90" s="53">
        <v>0.44500000000000001</v>
      </c>
      <c r="H90" s="53">
        <v>0.44500000000000001</v>
      </c>
      <c r="I90" s="53"/>
      <c r="J90" s="54">
        <v>2.5566666666666662</v>
      </c>
    </row>
    <row r="91" spans="1:10">
      <c r="A91">
        <f>VLOOKUP(B91,'[1]Final (2)'!A:B,2,FALSE)</f>
        <v>1112</v>
      </c>
      <c r="B91" s="52" t="s">
        <v>98</v>
      </c>
      <c r="C91" s="53">
        <v>0.44500000000000001</v>
      </c>
      <c r="D91" s="53">
        <v>5.5000000000000014E-2</v>
      </c>
      <c r="E91" s="53">
        <v>0</v>
      </c>
      <c r="F91" s="53">
        <v>1</v>
      </c>
      <c r="G91" s="53">
        <v>0.38833333333333336</v>
      </c>
      <c r="H91" s="53">
        <v>5.5000000000000014E-2</v>
      </c>
      <c r="I91" s="53"/>
      <c r="J91" s="54">
        <v>1.9433333333333334</v>
      </c>
    </row>
    <row r="92" spans="1:10">
      <c r="A92">
        <f>VLOOKUP(B92,'[1]Final (2)'!A:B,2,FALSE)</f>
        <v>3331</v>
      </c>
      <c r="B92" s="52" t="s">
        <v>453</v>
      </c>
      <c r="C92" s="53">
        <v>0.27833333333333332</v>
      </c>
      <c r="D92" s="53">
        <v>5.5000000000000014E-2</v>
      </c>
      <c r="E92" s="53">
        <v>0</v>
      </c>
      <c r="F92" s="53">
        <v>0.16666666666666666</v>
      </c>
      <c r="G92" s="53">
        <v>0</v>
      </c>
      <c r="H92" s="53">
        <v>1</v>
      </c>
      <c r="I92" s="53"/>
      <c r="J92" s="54">
        <v>1.5</v>
      </c>
    </row>
    <row r="93" spans="1:10">
      <c r="A93">
        <f>VLOOKUP(B93,'[1]Final (2)'!A:B,2,FALSE)</f>
        <v>3922</v>
      </c>
      <c r="B93" s="52" t="s">
        <v>514</v>
      </c>
      <c r="C93" s="53">
        <v>0.77833333333333332</v>
      </c>
      <c r="D93" s="53">
        <v>0</v>
      </c>
      <c r="E93" s="53">
        <v>0.11166666666666665</v>
      </c>
      <c r="F93" s="53">
        <v>0.16666666666666666</v>
      </c>
      <c r="G93" s="53">
        <v>0</v>
      </c>
      <c r="H93" s="53">
        <v>0.88833333333333331</v>
      </c>
      <c r="I93" s="53"/>
      <c r="J93" s="54">
        <v>1.9449999999999998</v>
      </c>
    </row>
    <row r="94" spans="1:10">
      <c r="A94">
        <f>VLOOKUP(B94,'[1]Final (2)'!A:B,2,FALSE)</f>
        <v>3623</v>
      </c>
      <c r="B94" s="52" t="s">
        <v>504</v>
      </c>
      <c r="C94" s="53">
        <v>0.55500000000000005</v>
      </c>
      <c r="D94" s="53">
        <v>0.33333333333333331</v>
      </c>
      <c r="E94" s="53">
        <v>0.33333333333333331</v>
      </c>
      <c r="F94" s="53">
        <v>0.27833333333333332</v>
      </c>
      <c r="G94" s="53">
        <v>5.5000000000000014E-2</v>
      </c>
      <c r="H94" s="53">
        <v>1</v>
      </c>
      <c r="I94" s="53"/>
      <c r="J94" s="54">
        <v>2.5549999999999997</v>
      </c>
    </row>
    <row r="95" spans="1:10">
      <c r="A95">
        <f>VLOOKUP(B95,'[1]Final (2)'!A:B,2,FALSE)</f>
        <v>3911</v>
      </c>
      <c r="B95" s="52" t="s">
        <v>510</v>
      </c>
      <c r="C95" s="53">
        <v>0.55500000000000005</v>
      </c>
      <c r="D95" s="53">
        <v>0.11166666666666665</v>
      </c>
      <c r="E95" s="53">
        <v>0.22166666666666668</v>
      </c>
      <c r="F95" s="53">
        <v>0.55500000000000005</v>
      </c>
      <c r="G95" s="53">
        <v>0.38833333333333336</v>
      </c>
      <c r="H95" s="53">
        <v>0.83333333333333337</v>
      </c>
      <c r="I95" s="53"/>
      <c r="J95" s="54">
        <v>2.665</v>
      </c>
    </row>
    <row r="96" spans="1:10">
      <c r="A96">
        <f>VLOOKUP(B96,'[1]Final (2)'!A:B,2,FALSE)</f>
        <v>8993</v>
      </c>
      <c r="B96" s="52" t="s">
        <v>889</v>
      </c>
      <c r="C96" s="53">
        <v>0.27833333333333332</v>
      </c>
      <c r="D96" s="53">
        <v>0</v>
      </c>
      <c r="E96" s="53">
        <v>0.11166666666666665</v>
      </c>
      <c r="F96" s="53">
        <v>0.22166666666666668</v>
      </c>
      <c r="G96" s="53">
        <v>5.5000000000000014E-2</v>
      </c>
      <c r="H96" s="53">
        <v>0.94499999999999995</v>
      </c>
      <c r="I96" s="53"/>
      <c r="J96" s="54">
        <v>1.6116666666666666</v>
      </c>
    </row>
    <row r="97" spans="1:10">
      <c r="A97">
        <f>VLOOKUP(B97,'[1]Final (2)'!A:B,2,FALSE)</f>
        <v>1342</v>
      </c>
      <c r="B97" s="52" t="s">
        <v>147</v>
      </c>
      <c r="C97" s="53">
        <v>0.66666666666666663</v>
      </c>
      <c r="D97" s="53">
        <v>0.38833333333333336</v>
      </c>
      <c r="E97" s="53">
        <v>0.11166666666666665</v>
      </c>
      <c r="F97" s="53">
        <v>1</v>
      </c>
      <c r="G97" s="53">
        <v>0.66666666666666663</v>
      </c>
      <c r="H97" s="53">
        <v>0.11166666666666665</v>
      </c>
      <c r="I97" s="53"/>
      <c r="J97" s="54">
        <v>2.9449999999999998</v>
      </c>
    </row>
    <row r="98" spans="1:10">
      <c r="A98">
        <f>VLOOKUP(B98,'[1]Final (2)'!A:B,2,FALSE)</f>
        <v>1413</v>
      </c>
      <c r="B98" s="52" t="s">
        <v>166</v>
      </c>
      <c r="C98" s="53">
        <v>0.72166666666666668</v>
      </c>
      <c r="D98" s="53">
        <v>0.11166666666666665</v>
      </c>
      <c r="E98" s="53">
        <v>5.5000000000000014E-2</v>
      </c>
      <c r="F98" s="53">
        <v>1</v>
      </c>
      <c r="G98" s="53">
        <v>0.5</v>
      </c>
      <c r="H98" s="53">
        <v>0.33333333333333331</v>
      </c>
      <c r="I98" s="53"/>
      <c r="J98" s="54">
        <v>2.7216666666666671</v>
      </c>
    </row>
    <row r="99" spans="1:10">
      <c r="A99">
        <f>VLOOKUP(B99,'[1]Final (2)'!A:B,2,FALSE)</f>
        <v>4314</v>
      </c>
      <c r="B99" s="52" t="s">
        <v>578</v>
      </c>
      <c r="C99" s="53">
        <v>0.72166666666666668</v>
      </c>
      <c r="D99" s="53">
        <v>0.11166666666666665</v>
      </c>
      <c r="E99" s="53">
        <v>5.5000000000000014E-2</v>
      </c>
      <c r="F99" s="53">
        <v>1</v>
      </c>
      <c r="G99" s="53">
        <v>0.5</v>
      </c>
      <c r="H99" s="53">
        <v>0.33333333333333331</v>
      </c>
      <c r="I99" s="53"/>
      <c r="J99" s="54">
        <v>2.7216666666666671</v>
      </c>
    </row>
    <row r="100" spans="1:10">
      <c r="A100">
        <f>VLOOKUP(B100,'[1]Final (2)'!A:B,2,FALSE)</f>
        <v>5994</v>
      </c>
      <c r="B100" s="52" t="s">
        <v>689</v>
      </c>
      <c r="C100" s="53">
        <v>1</v>
      </c>
      <c r="D100" s="53">
        <v>0.11166666666666665</v>
      </c>
      <c r="E100" s="53">
        <v>0</v>
      </c>
      <c r="F100" s="53">
        <v>0.61166666666666669</v>
      </c>
      <c r="G100" s="53">
        <v>0.38833333333333336</v>
      </c>
      <c r="H100" s="53">
        <v>5.5000000000000014E-2</v>
      </c>
      <c r="I100" s="53"/>
      <c r="J100" s="54">
        <v>2.1666666666666665</v>
      </c>
    </row>
    <row r="101" spans="1:10">
      <c r="A101">
        <f>VLOOKUP(B101,'[1]Final (2)'!A:B,2,FALSE)</f>
        <v>1323</v>
      </c>
      <c r="B101" s="52" t="s">
        <v>123</v>
      </c>
      <c r="C101" s="53">
        <v>0.66666666666666663</v>
      </c>
      <c r="D101" s="53">
        <v>0.22166666666666668</v>
      </c>
      <c r="E101" s="53">
        <v>0.22166666666666668</v>
      </c>
      <c r="F101" s="53">
        <v>1</v>
      </c>
      <c r="G101" s="53">
        <v>0.77833333333333332</v>
      </c>
      <c r="H101" s="53">
        <v>5.5000000000000014E-2</v>
      </c>
      <c r="I101" s="53"/>
      <c r="J101" s="54">
        <v>2.9433333333333334</v>
      </c>
    </row>
    <row r="102" spans="1:10">
      <c r="A102">
        <f>VLOOKUP(B102,'[1]Final (2)'!A:B,2,FALSE)</f>
        <v>2611</v>
      </c>
      <c r="B102" s="52" t="s">
        <v>372</v>
      </c>
      <c r="C102" s="53">
        <v>0.88833333333333331</v>
      </c>
      <c r="D102" s="53">
        <v>0.88833333333333331</v>
      </c>
      <c r="E102" s="53">
        <v>0.11166666666666665</v>
      </c>
      <c r="F102" s="53">
        <v>0.38833333333333336</v>
      </c>
      <c r="G102" s="53">
        <v>0.16666666666666666</v>
      </c>
      <c r="H102" s="53">
        <v>0.55500000000000005</v>
      </c>
      <c r="I102" s="53"/>
      <c r="J102" s="54">
        <v>2.9983333333333331</v>
      </c>
    </row>
    <row r="103" spans="1:10">
      <c r="A103">
        <f>VLOOKUP(B103,'[1]Final (2)'!A:B,2,FALSE)</f>
        <v>6212</v>
      </c>
      <c r="B103" s="52" t="s">
        <v>713</v>
      </c>
      <c r="C103" s="53">
        <v>0.72166666666666668</v>
      </c>
      <c r="D103" s="53">
        <v>0.38833333333333336</v>
      </c>
      <c r="E103" s="53">
        <v>0.11166666666666665</v>
      </c>
      <c r="F103" s="53">
        <v>1</v>
      </c>
      <c r="G103" s="53">
        <v>0.27833333333333332</v>
      </c>
      <c r="H103" s="53">
        <v>0.38833333333333336</v>
      </c>
      <c r="I103" s="53"/>
      <c r="J103" s="54">
        <v>2.8883333333333332</v>
      </c>
    </row>
    <row r="104" spans="1:10">
      <c r="A104">
        <f>VLOOKUP(B104,'[1]Final (2)'!A:B,2,FALSE)</f>
        <v>2252</v>
      </c>
      <c r="B104" s="52" t="s">
        <v>236</v>
      </c>
      <c r="C104" s="53">
        <v>0.72166666666666668</v>
      </c>
      <c r="D104" s="53">
        <v>0.38833333333333336</v>
      </c>
      <c r="E104" s="53">
        <v>0.11166666666666665</v>
      </c>
      <c r="F104" s="53">
        <v>1</v>
      </c>
      <c r="G104" s="53">
        <v>0.27833333333333332</v>
      </c>
      <c r="H104" s="53">
        <v>0.38833333333333336</v>
      </c>
      <c r="I104" s="53"/>
      <c r="J104" s="54">
        <v>2.8883333333333332</v>
      </c>
    </row>
    <row r="105" spans="1:10">
      <c r="A105">
        <f>VLOOKUP(B105,'[1]Final (2)'!A:B,2,FALSE)</f>
        <v>2232</v>
      </c>
      <c r="B105" s="52" t="s">
        <v>213</v>
      </c>
      <c r="C105" s="53">
        <v>0.38833333333333336</v>
      </c>
      <c r="D105" s="53">
        <v>0.5</v>
      </c>
      <c r="E105" s="53">
        <v>0.5</v>
      </c>
      <c r="F105" s="53">
        <v>0.72166666666666668</v>
      </c>
      <c r="G105" s="53">
        <v>0.55500000000000005</v>
      </c>
      <c r="H105" s="53">
        <v>0.33333333333333331</v>
      </c>
      <c r="I105" s="53"/>
      <c r="J105" s="54">
        <v>2.998333333333334</v>
      </c>
    </row>
    <row r="106" spans="1:10">
      <c r="A106">
        <f>VLOOKUP(B106,'[1]Final (2)'!A:B,2,FALSE)</f>
        <v>4115</v>
      </c>
      <c r="B106" s="52" t="s">
        <v>550</v>
      </c>
      <c r="C106" s="53">
        <v>0.33333333333333331</v>
      </c>
      <c r="D106" s="53">
        <v>0.5</v>
      </c>
      <c r="E106" s="53">
        <v>0.38833333333333336</v>
      </c>
      <c r="F106" s="53">
        <v>0.38833333333333336</v>
      </c>
      <c r="G106" s="53">
        <v>1</v>
      </c>
      <c r="H106" s="53">
        <v>0</v>
      </c>
      <c r="I106" s="53"/>
      <c r="J106" s="54">
        <v>2.6100000000000003</v>
      </c>
    </row>
    <row r="107" spans="1:10">
      <c r="A107">
        <f>VLOOKUP(B107,'[1]Final (2)'!A:B,2,FALSE)</f>
        <v>7112</v>
      </c>
      <c r="B107" s="52" t="s">
        <v>748</v>
      </c>
      <c r="C107" s="53">
        <v>0.61166666666666669</v>
      </c>
      <c r="D107" s="53">
        <v>0.44500000000000001</v>
      </c>
      <c r="E107" s="53">
        <v>0.16666666666666666</v>
      </c>
      <c r="F107" s="53">
        <v>0.11166666666666665</v>
      </c>
      <c r="G107" s="53">
        <v>0</v>
      </c>
      <c r="H107" s="53">
        <v>1</v>
      </c>
      <c r="I107" s="53"/>
      <c r="J107" s="54">
        <v>2.335</v>
      </c>
    </row>
    <row r="108" spans="1:10">
      <c r="A108">
        <f>VLOOKUP(B108,'[1]Final (2)'!A:B,2,FALSE)</f>
        <v>5412</v>
      </c>
      <c r="B108" s="52" t="s">
        <v>639</v>
      </c>
      <c r="C108" s="53">
        <v>0.94499999999999995</v>
      </c>
      <c r="D108" s="53">
        <v>0</v>
      </c>
      <c r="E108" s="53">
        <v>0</v>
      </c>
      <c r="F108" s="53">
        <v>0.72166666666666668</v>
      </c>
      <c r="G108" s="53">
        <v>0.38833333333333336</v>
      </c>
      <c r="H108" s="53">
        <v>0.11166666666666665</v>
      </c>
      <c r="I108" s="53"/>
      <c r="J108" s="54">
        <v>2.1666666666666665</v>
      </c>
    </row>
    <row r="109" spans="1:10">
      <c r="A109">
        <f>VLOOKUP(B109,'[1]Final (2)'!A:B,2,FALSE)</f>
        <v>5995</v>
      </c>
      <c r="B109" s="52" t="s">
        <v>692</v>
      </c>
      <c r="C109" s="53">
        <v>0.83333333333333337</v>
      </c>
      <c r="D109" s="53">
        <v>0.11166666666666665</v>
      </c>
      <c r="E109" s="53">
        <v>0</v>
      </c>
      <c r="F109" s="53">
        <v>0.83333333333333337</v>
      </c>
      <c r="G109" s="53">
        <v>0.33333333333333331</v>
      </c>
      <c r="H109" s="53">
        <v>0.22166666666666668</v>
      </c>
      <c r="I109" s="53"/>
      <c r="J109" s="54">
        <v>2.3333333333333335</v>
      </c>
    </row>
    <row r="110" spans="1:10">
      <c r="A110">
        <f>VLOOKUP(B110,'[1]Final (2)'!A:B,2,FALSE)</f>
        <v>6112</v>
      </c>
      <c r="B110" s="52" t="s">
        <v>703</v>
      </c>
      <c r="C110" s="53">
        <v>0.72166666666666668</v>
      </c>
      <c r="D110" s="53">
        <v>0.11166666666666665</v>
      </c>
      <c r="E110" s="53">
        <v>5.5000000000000014E-2</v>
      </c>
      <c r="F110" s="53">
        <v>1</v>
      </c>
      <c r="G110" s="53">
        <v>0.44500000000000001</v>
      </c>
      <c r="H110" s="53">
        <v>0.22166666666666668</v>
      </c>
      <c r="I110" s="53"/>
      <c r="J110" s="54">
        <v>2.5550000000000002</v>
      </c>
    </row>
    <row r="111" spans="1:10">
      <c r="A111">
        <f>VLOOKUP(B111,'[1]Final (2)'!A:B,2,FALSE)</f>
        <v>5996</v>
      </c>
      <c r="B111" s="52" t="s">
        <v>695</v>
      </c>
      <c r="C111" s="53">
        <v>0.94499999999999995</v>
      </c>
      <c r="D111" s="53">
        <v>0.27833333333333332</v>
      </c>
      <c r="E111" s="53">
        <v>5.5000000000000014E-2</v>
      </c>
      <c r="F111" s="53">
        <v>0.72166666666666668</v>
      </c>
      <c r="G111" s="53">
        <v>0.27833333333333332</v>
      </c>
      <c r="H111" s="53">
        <v>0.27833333333333332</v>
      </c>
      <c r="I111" s="53"/>
      <c r="J111" s="54">
        <v>2.5566666666666666</v>
      </c>
    </row>
    <row r="112" spans="1:10">
      <c r="A112">
        <f>VLOOKUP(B112,'[1]Final (2)'!A:B,2,FALSE)</f>
        <v>2325</v>
      </c>
      <c r="B112" s="52" t="s">
        <v>257</v>
      </c>
      <c r="C112" s="53">
        <v>5.5000000000000014E-2</v>
      </c>
      <c r="D112" s="53">
        <v>0.11166666666666665</v>
      </c>
      <c r="E112" s="53">
        <v>0.94499999999999995</v>
      </c>
      <c r="F112" s="53">
        <v>0.72166666666666668</v>
      </c>
      <c r="G112" s="53">
        <v>0.33333333333333331</v>
      </c>
      <c r="H112" s="53">
        <v>0.33333333333333331</v>
      </c>
      <c r="I112" s="53"/>
      <c r="J112" s="54">
        <v>2.5</v>
      </c>
    </row>
    <row r="113" spans="1:10">
      <c r="A113">
        <f>VLOOKUP(B113,'[1]Final (2)'!A:B,2,FALSE)</f>
        <v>3994</v>
      </c>
      <c r="B113" s="52" t="s">
        <v>534</v>
      </c>
      <c r="C113" s="53">
        <v>0.27833333333333332</v>
      </c>
      <c r="D113" s="53">
        <v>0.27833333333333332</v>
      </c>
      <c r="E113" s="53">
        <v>0.88833333333333331</v>
      </c>
      <c r="F113" s="53">
        <v>0.44500000000000001</v>
      </c>
      <c r="G113" s="53">
        <v>0</v>
      </c>
      <c r="H113" s="53">
        <v>0.94499999999999995</v>
      </c>
      <c r="I113" s="53"/>
      <c r="J113" s="54">
        <v>2.835</v>
      </c>
    </row>
    <row r="114" spans="1:10">
      <c r="A114">
        <f>VLOOKUP(B114,'[1]Final (2)'!A:B,2,FALSE)</f>
        <v>2124</v>
      </c>
      <c r="B114" s="52" t="s">
        <v>198</v>
      </c>
      <c r="C114" s="53">
        <v>0.33333333333333331</v>
      </c>
      <c r="D114" s="53">
        <v>0.5</v>
      </c>
      <c r="E114" s="53">
        <v>0.88833333333333331</v>
      </c>
      <c r="F114" s="53">
        <v>0.55500000000000005</v>
      </c>
      <c r="G114" s="53">
        <v>0.27833333333333332</v>
      </c>
      <c r="H114" s="53">
        <v>0.11166666666666665</v>
      </c>
      <c r="I114" s="53"/>
      <c r="J114" s="54">
        <v>2.666666666666667</v>
      </c>
    </row>
    <row r="115" spans="1:10">
      <c r="A115">
        <f>VLOOKUP(B115,'[1]Final (2)'!A:B,2,FALSE)</f>
        <v>2712</v>
      </c>
      <c r="B115" s="52" t="s">
        <v>386</v>
      </c>
      <c r="C115" s="53">
        <v>0.5</v>
      </c>
      <c r="D115" s="53">
        <v>0.44500000000000001</v>
      </c>
      <c r="E115" s="53">
        <v>0.16666666666666666</v>
      </c>
      <c r="F115" s="53">
        <v>1</v>
      </c>
      <c r="G115" s="53">
        <v>0.77833333333333332</v>
      </c>
      <c r="H115" s="53">
        <v>5.5000000000000014E-2</v>
      </c>
      <c r="I115" s="53"/>
      <c r="J115" s="54">
        <v>2.9450000000000003</v>
      </c>
    </row>
    <row r="116" spans="1:10">
      <c r="A116">
        <f>VLOOKUP(B116,'[1]Final (2)'!A:B,2,FALSE)</f>
        <v>8513</v>
      </c>
      <c r="B116" s="52" t="s">
        <v>876</v>
      </c>
      <c r="C116" s="53">
        <v>0.83333333333333337</v>
      </c>
      <c r="D116" s="53">
        <v>0.11166666666666665</v>
      </c>
      <c r="E116" s="53">
        <v>5.5000000000000014E-2</v>
      </c>
      <c r="F116" s="53">
        <v>0.27833333333333332</v>
      </c>
      <c r="G116" s="53">
        <v>0.27833333333333332</v>
      </c>
      <c r="H116" s="53">
        <v>0.94499999999999995</v>
      </c>
      <c r="I116" s="53"/>
      <c r="J116" s="54">
        <v>2.5016666666666665</v>
      </c>
    </row>
    <row r="117" spans="1:10">
      <c r="A117">
        <f>VLOOKUP(B117,'[1]Final (2)'!A:B,2,FALSE)</f>
        <v>2245</v>
      </c>
      <c r="B117" s="52" t="s">
        <v>225</v>
      </c>
      <c r="C117" s="53">
        <v>0.33333333333333331</v>
      </c>
      <c r="D117" s="53">
        <v>0.94499999999999995</v>
      </c>
      <c r="E117" s="53">
        <v>0.5</v>
      </c>
      <c r="F117" s="53">
        <v>0.61166666666666669</v>
      </c>
      <c r="G117" s="53">
        <v>0.16666666666666666</v>
      </c>
      <c r="H117" s="53">
        <v>0.33333333333333331</v>
      </c>
      <c r="I117" s="53"/>
      <c r="J117" s="54">
        <v>2.89</v>
      </c>
    </row>
    <row r="118" spans="1:10">
      <c r="A118">
        <f>VLOOKUP(B118,'[1]Final (2)'!A:B,2,FALSE)</f>
        <v>8115</v>
      </c>
      <c r="B118" s="52" t="s">
        <v>811</v>
      </c>
      <c r="C118" s="53">
        <v>0.38833333333333336</v>
      </c>
      <c r="D118" s="53">
        <v>5.5000000000000014E-2</v>
      </c>
      <c r="E118" s="53">
        <v>0</v>
      </c>
      <c r="F118" s="53">
        <v>0.22166666666666668</v>
      </c>
      <c r="G118" s="53">
        <v>5.5000000000000014E-2</v>
      </c>
      <c r="H118" s="53">
        <v>0.88833333333333331</v>
      </c>
      <c r="I118" s="53"/>
      <c r="J118" s="54">
        <v>1.6083333333333334</v>
      </c>
    </row>
    <row r="119" spans="1:10">
      <c r="A119">
        <f>VLOOKUP(B119,'[1]Final (2)'!A:B,2,FALSE)</f>
        <v>2246</v>
      </c>
      <c r="B119" s="52" t="s">
        <v>228</v>
      </c>
      <c r="C119" s="53">
        <v>1</v>
      </c>
      <c r="D119" s="53">
        <v>0.38833333333333336</v>
      </c>
      <c r="E119" s="53">
        <v>0.27833333333333332</v>
      </c>
      <c r="F119" s="53">
        <v>0.61166666666666669</v>
      </c>
      <c r="G119" s="53">
        <v>0.72166666666666668</v>
      </c>
      <c r="H119" s="53">
        <v>0.22166666666666668</v>
      </c>
      <c r="I119" s="53"/>
      <c r="J119" s="54">
        <v>3.2216666666666667</v>
      </c>
    </row>
    <row r="120" spans="1:10">
      <c r="A120">
        <f>VLOOKUP(B120,'[1]Final (2)'!A:B,2,FALSE)</f>
        <v>5997</v>
      </c>
      <c r="B120" s="52" t="s">
        <v>698</v>
      </c>
      <c r="C120" s="53">
        <v>1</v>
      </c>
      <c r="D120" s="53">
        <v>0.11166666666666665</v>
      </c>
      <c r="E120" s="53">
        <v>0</v>
      </c>
      <c r="F120" s="53">
        <v>0.27833333333333332</v>
      </c>
      <c r="G120" s="53">
        <v>0.5</v>
      </c>
      <c r="H120" s="53">
        <v>0.72166666666666668</v>
      </c>
      <c r="I120" s="53"/>
      <c r="J120" s="54">
        <v>2.6116666666666664</v>
      </c>
    </row>
    <row r="121" spans="1:10">
      <c r="A121">
        <f>VLOOKUP(B121,'[1]Final (2)'!A:B,2,FALSE)</f>
        <v>1414</v>
      </c>
      <c r="B121" s="52" t="s">
        <v>169</v>
      </c>
      <c r="C121" s="53">
        <v>0.66666666666666663</v>
      </c>
      <c r="D121" s="53">
        <v>0.16666666666666666</v>
      </c>
      <c r="E121" s="53">
        <v>0.11166666666666665</v>
      </c>
      <c r="F121" s="53">
        <v>1</v>
      </c>
      <c r="G121" s="53">
        <v>0.33333333333333331</v>
      </c>
      <c r="H121" s="53">
        <v>0.38833333333333336</v>
      </c>
      <c r="I121" s="53"/>
      <c r="J121" s="54">
        <v>2.6666666666666665</v>
      </c>
    </row>
    <row r="122" spans="1:10">
      <c r="A122">
        <f>VLOOKUP(B122,'[1]Final (2)'!A:B,2,FALSE)</f>
        <v>8415</v>
      </c>
      <c r="B122" s="52" t="s">
        <v>865</v>
      </c>
      <c r="C122" s="53">
        <v>0.22166666666666668</v>
      </c>
      <c r="D122" s="53">
        <v>5.5000000000000014E-2</v>
      </c>
      <c r="E122" s="53">
        <v>0</v>
      </c>
      <c r="F122" s="53">
        <v>5.5000000000000014E-2</v>
      </c>
      <c r="G122" s="53">
        <v>0</v>
      </c>
      <c r="H122" s="53">
        <v>1</v>
      </c>
      <c r="I122" s="53"/>
      <c r="J122" s="54">
        <v>1.3316666666666666</v>
      </c>
    </row>
    <row r="123" spans="1:10">
      <c r="A123">
        <f>VLOOKUP(B123,'[1]Final (2)'!A:B,2,FALSE)</f>
        <v>1213</v>
      </c>
      <c r="B123" s="52" t="s">
        <v>110</v>
      </c>
      <c r="C123" s="53">
        <v>0.66666666666666663</v>
      </c>
      <c r="D123" s="53">
        <v>0.27833333333333332</v>
      </c>
      <c r="E123" s="53">
        <v>5.5000000000000014E-2</v>
      </c>
      <c r="F123" s="53">
        <v>1</v>
      </c>
      <c r="G123" s="53">
        <v>0.11166666666666665</v>
      </c>
      <c r="H123" s="53">
        <v>0.94499999999999995</v>
      </c>
      <c r="I123" s="53"/>
      <c r="J123" s="54">
        <v>3.0566666666666666</v>
      </c>
    </row>
    <row r="124" spans="1:10">
      <c r="A124">
        <f>VLOOKUP(B124,'[1]Final (2)'!A:B,2,FALSE)</f>
        <v>5614</v>
      </c>
      <c r="B124" s="52" t="s">
        <v>666</v>
      </c>
      <c r="C124" s="53">
        <v>1</v>
      </c>
      <c r="D124" s="53">
        <v>0</v>
      </c>
      <c r="E124" s="53">
        <v>0</v>
      </c>
      <c r="F124" s="53">
        <v>0.22166666666666668</v>
      </c>
      <c r="G124" s="53">
        <v>5.5000000000000014E-2</v>
      </c>
      <c r="H124" s="53">
        <v>0.61166666666666669</v>
      </c>
      <c r="I124" s="53"/>
      <c r="J124" s="54">
        <v>1.8883333333333332</v>
      </c>
    </row>
    <row r="125" spans="1:10">
      <c r="A125">
        <f>VLOOKUP(B125,'[1]Final (2)'!A:B,2,FALSE)</f>
        <v>2312</v>
      </c>
      <c r="B125" s="52" t="s">
        <v>248</v>
      </c>
      <c r="C125" s="53">
        <v>0.44500000000000001</v>
      </c>
      <c r="D125" s="53">
        <v>0.22166666666666668</v>
      </c>
      <c r="E125" s="53">
        <v>0</v>
      </c>
      <c r="F125" s="53">
        <v>0.94499999999999995</v>
      </c>
      <c r="G125" s="53">
        <v>0.22166666666666668</v>
      </c>
      <c r="H125" s="53">
        <v>0.83333333333333337</v>
      </c>
      <c r="I125" s="53"/>
      <c r="J125" s="54">
        <v>2.666666666666667</v>
      </c>
    </row>
    <row r="126" spans="1:10">
      <c r="A126">
        <f>VLOOKUP(B126,'[1]Final (2)'!A:B,2,FALSE)</f>
        <v>4116</v>
      </c>
      <c r="B126" s="52" t="s">
        <v>553</v>
      </c>
      <c r="C126" s="53">
        <v>0.33333333333333331</v>
      </c>
      <c r="D126" s="53">
        <v>0.44500000000000001</v>
      </c>
      <c r="E126" s="53">
        <v>0.11166666666666665</v>
      </c>
      <c r="F126" s="53">
        <v>0.22166666666666668</v>
      </c>
      <c r="G126" s="53">
        <v>0.88833333333333331</v>
      </c>
      <c r="H126" s="53">
        <v>0.77833333333333332</v>
      </c>
      <c r="I126" s="53"/>
      <c r="J126" s="54">
        <v>2.7783333333333333</v>
      </c>
    </row>
    <row r="127" spans="1:10">
      <c r="A127">
        <f>VLOOKUP(B127,'[1]Final (2)'!A:B,2,FALSE)</f>
        <v>8313</v>
      </c>
      <c r="B127" s="52" t="s">
        <v>837</v>
      </c>
      <c r="C127" s="53">
        <v>0.66666666666666663</v>
      </c>
      <c r="D127" s="53">
        <v>0.16666666666666666</v>
      </c>
      <c r="E127" s="53">
        <v>0.11166666666666665</v>
      </c>
      <c r="F127" s="53">
        <v>0.27833333333333332</v>
      </c>
      <c r="G127" s="53">
        <v>0</v>
      </c>
      <c r="H127" s="53">
        <v>1</v>
      </c>
      <c r="I127" s="53"/>
      <c r="J127" s="54">
        <v>2.2233333333333332</v>
      </c>
    </row>
    <row r="128" spans="1:10">
      <c r="A128">
        <f>VLOOKUP(B128,'[1]Final (2)'!A:B,2,FALSE)</f>
        <v>2512</v>
      </c>
      <c r="B128" s="52" t="s">
        <v>321</v>
      </c>
      <c r="C128" s="53">
        <v>0.33333333333333331</v>
      </c>
      <c r="D128" s="53">
        <v>0.44500000000000001</v>
      </c>
      <c r="E128" s="53">
        <v>5.5000000000000014E-2</v>
      </c>
      <c r="F128" s="53">
        <v>0.33333333333333331</v>
      </c>
      <c r="G128" s="53">
        <v>0.66666666666666663</v>
      </c>
      <c r="H128" s="53">
        <v>0.94499999999999995</v>
      </c>
      <c r="I128" s="53"/>
      <c r="J128" s="54">
        <v>2.7783333333333333</v>
      </c>
    </row>
    <row r="129" spans="1:10">
      <c r="A129">
        <f>VLOOKUP(B129,'[1]Final (2)'!A:B,2,FALSE)</f>
        <v>2346</v>
      </c>
      <c r="B129" s="52" t="s">
        <v>281</v>
      </c>
      <c r="C129" s="53">
        <v>0.22166666666666668</v>
      </c>
      <c r="D129" s="53">
        <v>1</v>
      </c>
      <c r="E129" s="53">
        <v>0.55500000000000005</v>
      </c>
      <c r="F129" s="53">
        <v>0.11166666666666665</v>
      </c>
      <c r="G129" s="53">
        <v>0.5</v>
      </c>
      <c r="H129" s="53">
        <v>0.55500000000000005</v>
      </c>
      <c r="I129" s="53"/>
      <c r="J129" s="54">
        <v>2.9433333333333338</v>
      </c>
    </row>
    <row r="130" spans="1:10">
      <c r="A130">
        <f>VLOOKUP(B130,'[1]Final (2)'!A:B,2,FALSE)</f>
        <v>2541</v>
      </c>
      <c r="B130" s="52" t="s">
        <v>362</v>
      </c>
      <c r="C130" s="53">
        <v>5.5000000000000014E-2</v>
      </c>
      <c r="D130" s="53">
        <v>0.5</v>
      </c>
      <c r="E130" s="53">
        <v>0.22166666666666668</v>
      </c>
      <c r="F130" s="53">
        <v>0.33333333333333331</v>
      </c>
      <c r="G130" s="53">
        <v>1</v>
      </c>
      <c r="H130" s="53">
        <v>0.38833333333333336</v>
      </c>
      <c r="I130" s="53"/>
      <c r="J130" s="54">
        <v>2.4983333333333335</v>
      </c>
    </row>
    <row r="131" spans="1:10">
      <c r="A131">
        <f>VLOOKUP(B131,'[1]Final (2)'!A:B,2,FALSE)</f>
        <v>2722</v>
      </c>
      <c r="B131" s="52" t="s">
        <v>395</v>
      </c>
      <c r="C131" s="53">
        <v>0.27833333333333332</v>
      </c>
      <c r="D131" s="53">
        <v>0.16666666666666666</v>
      </c>
      <c r="E131" s="53">
        <v>0.61166666666666669</v>
      </c>
      <c r="F131" s="53">
        <v>0.61166666666666669</v>
      </c>
      <c r="G131" s="53">
        <v>1</v>
      </c>
      <c r="H131" s="53">
        <v>0</v>
      </c>
      <c r="I131" s="53"/>
      <c r="J131" s="54">
        <v>2.6683333333333334</v>
      </c>
    </row>
    <row r="132" spans="1:10">
      <c r="A132">
        <f>VLOOKUP(B132,'[1]Final (2)'!A:B,2,FALSE)</f>
        <v>8416</v>
      </c>
      <c r="B132" s="52" t="s">
        <v>868</v>
      </c>
      <c r="C132" s="53">
        <v>0.22166666666666668</v>
      </c>
      <c r="D132" s="53">
        <v>5.5000000000000014E-2</v>
      </c>
      <c r="E132" s="53">
        <v>0</v>
      </c>
      <c r="F132" s="53">
        <v>5.5000000000000014E-2</v>
      </c>
      <c r="G132" s="53">
        <v>0</v>
      </c>
      <c r="H132" s="53">
        <v>1</v>
      </c>
      <c r="I132" s="53"/>
      <c r="J132" s="54">
        <v>1.3316666666666666</v>
      </c>
    </row>
    <row r="133" spans="1:10">
      <c r="A133">
        <f>VLOOKUP(B133,'[1]Final (2)'!A:B,2,FALSE)</f>
        <v>1214</v>
      </c>
      <c r="B133" s="52" t="s">
        <v>113</v>
      </c>
      <c r="C133" s="53">
        <v>0.66666666666666663</v>
      </c>
      <c r="D133" s="53">
        <v>0.27833333333333332</v>
      </c>
      <c r="E133" s="53">
        <v>5.5000000000000014E-2</v>
      </c>
      <c r="F133" s="53">
        <v>1</v>
      </c>
      <c r="G133" s="53">
        <v>0.11166666666666665</v>
      </c>
      <c r="H133" s="53">
        <v>0.94499999999999995</v>
      </c>
      <c r="I133" s="53"/>
      <c r="J133" s="54">
        <v>3.0566666666666666</v>
      </c>
    </row>
    <row r="134" spans="1:10">
      <c r="A134">
        <f>VLOOKUP(B134,'[1]Final (2)'!A:B,2,FALSE)</f>
        <v>8994</v>
      </c>
      <c r="B134" s="52" t="s">
        <v>892</v>
      </c>
      <c r="C134" s="53">
        <v>0.33333333333333331</v>
      </c>
      <c r="D134" s="53">
        <v>0.38833333333333336</v>
      </c>
      <c r="E134" s="53">
        <v>0</v>
      </c>
      <c r="F134" s="53">
        <v>0.16666666666666666</v>
      </c>
      <c r="G134" s="53">
        <v>0</v>
      </c>
      <c r="H134" s="53">
        <v>1</v>
      </c>
      <c r="I134" s="53"/>
      <c r="J134" s="54">
        <v>1.8883333333333332</v>
      </c>
    </row>
    <row r="135" spans="1:10">
      <c r="A135">
        <f>VLOOKUP(B135,'[1]Final (2)'!A:B,2,FALSE)</f>
        <v>2543</v>
      </c>
      <c r="B135" s="52" t="s">
        <v>366</v>
      </c>
      <c r="C135" s="53">
        <v>0.66666666666666663</v>
      </c>
      <c r="D135" s="53">
        <v>0.38833333333333336</v>
      </c>
      <c r="E135" s="53">
        <v>0.11166666666666665</v>
      </c>
      <c r="F135" s="53">
        <v>1</v>
      </c>
      <c r="G135" s="53">
        <v>0.66666666666666663</v>
      </c>
      <c r="H135" s="53">
        <v>0.11166666666666665</v>
      </c>
      <c r="I135" s="53"/>
      <c r="J135" s="54">
        <v>2.9449999999999998</v>
      </c>
    </row>
    <row r="136" spans="1:10">
      <c r="A136">
        <f>VLOOKUP(B136,'[1]Final (2)'!A:B,2,FALSE)</f>
        <v>3624</v>
      </c>
      <c r="B136" s="52" t="s">
        <v>507</v>
      </c>
      <c r="C136" s="53">
        <v>0.16666666666666666</v>
      </c>
      <c r="D136" s="53">
        <v>5.5000000000000014E-2</v>
      </c>
      <c r="E136" s="53">
        <v>0</v>
      </c>
      <c r="F136" s="53">
        <v>5.5000000000000014E-2</v>
      </c>
      <c r="G136" s="53">
        <v>0</v>
      </c>
      <c r="H136" s="53">
        <v>1</v>
      </c>
      <c r="I136" s="53"/>
      <c r="J136" s="54">
        <v>1.2766666666666666</v>
      </c>
    </row>
    <row r="137" spans="1:10">
      <c r="A137">
        <f>VLOOKUP(B137,'[1]Final (2)'!A:B,2,FALSE)</f>
        <v>2511</v>
      </c>
      <c r="B137" s="52" t="s">
        <v>318</v>
      </c>
      <c r="C137" s="53">
        <v>0.16666666666666666</v>
      </c>
      <c r="D137" s="53">
        <v>0.94499999999999995</v>
      </c>
      <c r="E137" s="53">
        <v>0.22166666666666668</v>
      </c>
      <c r="F137" s="53">
        <v>0.5</v>
      </c>
      <c r="G137" s="53">
        <v>0.88833333333333331</v>
      </c>
      <c r="H137" s="53">
        <v>0.22166666666666668</v>
      </c>
      <c r="I137" s="53"/>
      <c r="J137" s="54">
        <v>2.9433333333333334</v>
      </c>
    </row>
    <row r="138" spans="1:10">
      <c r="A138">
        <f>VLOOKUP(B138,'[1]Final (2)'!A:B,2,FALSE)</f>
        <v>2524</v>
      </c>
      <c r="B138" s="52" t="s">
        <v>337</v>
      </c>
      <c r="C138" s="53">
        <v>0.44500000000000001</v>
      </c>
      <c r="D138" s="53">
        <v>0.55500000000000005</v>
      </c>
      <c r="E138" s="53">
        <v>0.38833333333333336</v>
      </c>
      <c r="F138" s="53">
        <v>0.33333333333333331</v>
      </c>
      <c r="G138" s="53">
        <v>1</v>
      </c>
      <c r="H138" s="53">
        <v>0.33333333333333331</v>
      </c>
      <c r="I138" s="53"/>
      <c r="J138" s="54">
        <v>3.0550000000000002</v>
      </c>
    </row>
    <row r="139" spans="1:10">
      <c r="A139">
        <f>VLOOKUP(B139,'[1]Final (2)'!A:B,2,FALSE)</f>
        <v>5121</v>
      </c>
      <c r="B139" s="52" t="s">
        <v>624</v>
      </c>
      <c r="C139" s="53">
        <v>0.77833333333333332</v>
      </c>
      <c r="D139" s="53">
        <v>5.5000000000000014E-2</v>
      </c>
      <c r="E139" s="53">
        <v>0.11166666666666665</v>
      </c>
      <c r="F139" s="53">
        <v>0.94499999999999995</v>
      </c>
      <c r="G139" s="53">
        <v>0.55500000000000005</v>
      </c>
      <c r="H139" s="53">
        <v>0.11166666666666665</v>
      </c>
      <c r="I139" s="53"/>
      <c r="J139" s="54">
        <v>2.5566666666666671</v>
      </c>
    </row>
    <row r="140" spans="1:10">
      <c r="A140">
        <f>VLOOKUP(B140,'[1]Final (2)'!A:B,2,FALSE)</f>
        <v>1344</v>
      </c>
      <c r="B140" s="52" t="s">
        <v>153</v>
      </c>
      <c r="C140" s="53">
        <v>0.66666666666666663</v>
      </c>
      <c r="D140" s="53">
        <v>0.33333333333333331</v>
      </c>
      <c r="E140" s="53">
        <v>0.33333333333333331</v>
      </c>
      <c r="F140" s="53">
        <v>1</v>
      </c>
      <c r="G140" s="53">
        <v>0.61166666666666669</v>
      </c>
      <c r="H140" s="53">
        <v>0</v>
      </c>
      <c r="I140" s="53"/>
      <c r="J140" s="54">
        <v>2.9449999999999998</v>
      </c>
    </row>
    <row r="141" spans="1:10">
      <c r="A141">
        <f>VLOOKUP(B141,'[1]Final (2)'!A:B,2,FALSE)</f>
        <v>4522</v>
      </c>
      <c r="B141" s="52" t="s">
        <v>614</v>
      </c>
      <c r="C141" s="53">
        <v>0.77833333333333332</v>
      </c>
      <c r="D141" s="53">
        <v>0.16666666666666666</v>
      </c>
      <c r="E141" s="53">
        <v>0.27833333333333332</v>
      </c>
      <c r="F141" s="53">
        <v>0.88833333333333331</v>
      </c>
      <c r="G141" s="53">
        <v>0.5</v>
      </c>
      <c r="H141" s="53">
        <v>0.33333333333333331</v>
      </c>
      <c r="I141" s="53"/>
      <c r="J141" s="54">
        <v>2.9449999999999998</v>
      </c>
    </row>
    <row r="142" spans="1:10">
      <c r="A142">
        <f>VLOOKUP(B142,'[1]Final (2)'!A:B,2,FALSE)</f>
        <v>8321</v>
      </c>
      <c r="B142" s="52" t="s">
        <v>840</v>
      </c>
      <c r="C142" s="53">
        <v>0.72166666666666668</v>
      </c>
      <c r="D142" s="53">
        <v>0.33333333333333331</v>
      </c>
      <c r="E142" s="53">
        <v>0.11166666666666665</v>
      </c>
      <c r="F142" s="53">
        <v>0.11166666666666665</v>
      </c>
      <c r="G142" s="53">
        <v>0</v>
      </c>
      <c r="H142" s="53">
        <v>1</v>
      </c>
      <c r="I142" s="53"/>
      <c r="J142" s="54">
        <v>2.2783333333333333</v>
      </c>
    </row>
    <row r="143" spans="1:10">
      <c r="A143">
        <f>VLOOKUP(B143,'[1]Final (2)'!A:B,2,FALSE)</f>
        <v>3322</v>
      </c>
      <c r="B143" s="52" t="s">
        <v>450</v>
      </c>
      <c r="C143" s="53">
        <v>0.27833333333333332</v>
      </c>
      <c r="D143" s="53">
        <v>0</v>
      </c>
      <c r="E143" s="53">
        <v>0.11166666666666665</v>
      </c>
      <c r="F143" s="53">
        <v>0.11166666666666665</v>
      </c>
      <c r="G143" s="53">
        <v>0</v>
      </c>
      <c r="H143" s="53">
        <v>1</v>
      </c>
      <c r="I143" s="53"/>
      <c r="J143" s="54">
        <v>1.5016666666666665</v>
      </c>
    </row>
    <row r="144" spans="1:10">
      <c r="A144">
        <f>VLOOKUP(B144,'[1]Final (2)'!A:B,2,FALSE)</f>
        <v>3241</v>
      </c>
      <c r="B144" s="52" t="s">
        <v>438</v>
      </c>
      <c r="C144" s="53">
        <v>0.22166666666666668</v>
      </c>
      <c r="D144" s="53">
        <v>0.11166666666666665</v>
      </c>
      <c r="E144" s="53">
        <v>0.11166666666666665</v>
      </c>
      <c r="F144" s="53">
        <v>0.22166666666666668</v>
      </c>
      <c r="G144" s="53">
        <v>0</v>
      </c>
      <c r="H144" s="53">
        <v>1</v>
      </c>
      <c r="I144" s="53"/>
      <c r="J144" s="54">
        <v>1.6666666666666665</v>
      </c>
    </row>
    <row r="145" spans="1:10">
      <c r="A145">
        <f>VLOOKUP(B145,'[1]Final (2)'!A:B,2,FALSE)</f>
        <v>7113</v>
      </c>
      <c r="B145" s="52" t="s">
        <v>751</v>
      </c>
      <c r="C145" s="53">
        <v>0.61166666666666669</v>
      </c>
      <c r="D145" s="53">
        <v>0.33333333333333331</v>
      </c>
      <c r="E145" s="53">
        <v>0</v>
      </c>
      <c r="F145" s="53">
        <v>0.22166666666666668</v>
      </c>
      <c r="G145" s="53">
        <v>0</v>
      </c>
      <c r="H145" s="53">
        <v>0.94499999999999995</v>
      </c>
      <c r="I145" s="53"/>
      <c r="J145" s="54">
        <v>2.1116666666666668</v>
      </c>
    </row>
    <row r="146" spans="1:10">
      <c r="A146">
        <f>VLOOKUP(B146,'[1]Final (2)'!A:B,2,FALSE)</f>
        <v>8215</v>
      </c>
      <c r="B146" s="52" t="s">
        <v>825</v>
      </c>
      <c r="C146" s="53">
        <v>0.27833333333333332</v>
      </c>
      <c r="D146" s="53">
        <v>0</v>
      </c>
      <c r="E146" s="53">
        <v>0.11166666666666665</v>
      </c>
      <c r="F146" s="53">
        <v>0.22166666666666668</v>
      </c>
      <c r="G146" s="53">
        <v>0</v>
      </c>
      <c r="H146" s="53">
        <v>1</v>
      </c>
      <c r="I146" s="53"/>
      <c r="J146" s="54">
        <v>1.6116666666666666</v>
      </c>
    </row>
    <row r="147" spans="1:10">
      <c r="A147">
        <f>VLOOKUP(B147,'[1]Final (2)'!A:B,2,FALSE)</f>
        <v>5513</v>
      </c>
      <c r="B147" s="52" t="s">
        <v>649</v>
      </c>
      <c r="C147" s="53">
        <v>1</v>
      </c>
      <c r="D147" s="53">
        <v>0</v>
      </c>
      <c r="E147" s="53">
        <v>0</v>
      </c>
      <c r="F147" s="53">
        <v>0.44500000000000001</v>
      </c>
      <c r="G147" s="53">
        <v>0.16666666666666666</v>
      </c>
      <c r="H147" s="53">
        <v>0.11166666666666665</v>
      </c>
      <c r="I147" s="53"/>
      <c r="J147" s="54">
        <v>1.7233333333333334</v>
      </c>
    </row>
    <row r="148" spans="1:10">
      <c r="A148">
        <f>VLOOKUP(B148,'[1]Final (2)'!A:B,2,FALSE)</f>
        <v>5211</v>
      </c>
      <c r="B148" s="52" t="s">
        <v>628</v>
      </c>
      <c r="C148" s="53">
        <v>1</v>
      </c>
      <c r="D148" s="53">
        <v>0.27833333333333332</v>
      </c>
      <c r="E148" s="53">
        <v>5.5000000000000014E-2</v>
      </c>
      <c r="F148" s="53">
        <v>0.61166666666666669</v>
      </c>
      <c r="G148" s="53">
        <v>0.38833333333333336</v>
      </c>
      <c r="H148" s="53">
        <v>0.27833333333333332</v>
      </c>
      <c r="I148" s="53"/>
      <c r="J148" s="54">
        <v>2.6116666666666664</v>
      </c>
    </row>
    <row r="149" spans="1:10">
      <c r="A149">
        <f>VLOOKUP(B149,'[1]Final (2)'!A:B,2,FALSE)</f>
        <v>2515</v>
      </c>
      <c r="B149" s="52" t="s">
        <v>326</v>
      </c>
      <c r="C149" s="53">
        <v>0.72166666666666668</v>
      </c>
      <c r="D149" s="53">
        <v>1</v>
      </c>
      <c r="E149" s="53">
        <v>5.5000000000000014E-2</v>
      </c>
      <c r="F149" s="53">
        <v>0.27833333333333332</v>
      </c>
      <c r="G149" s="53">
        <v>0.55500000000000005</v>
      </c>
      <c r="H149" s="53">
        <v>0.38833333333333336</v>
      </c>
      <c r="I149" s="53"/>
      <c r="J149" s="54">
        <v>2.9983333333333331</v>
      </c>
    </row>
    <row r="150" spans="1:10">
      <c r="A150">
        <f>VLOOKUP(B150,'[1]Final (2)'!A:B,2,FALSE)</f>
        <v>6214</v>
      </c>
      <c r="B150" s="52" t="s">
        <v>717</v>
      </c>
      <c r="C150" s="53">
        <v>1</v>
      </c>
      <c r="D150" s="53">
        <v>0.27833333333333332</v>
      </c>
      <c r="E150" s="53">
        <v>0</v>
      </c>
      <c r="F150" s="53">
        <v>0.38833333333333336</v>
      </c>
      <c r="G150" s="53">
        <v>0.38833333333333336</v>
      </c>
      <c r="H150" s="53">
        <v>0.61166666666666669</v>
      </c>
      <c r="I150" s="53"/>
      <c r="J150" s="54">
        <v>2.666666666666667</v>
      </c>
    </row>
    <row r="151" spans="1:10">
      <c r="A151">
        <f>VLOOKUP(B151,'[1]Final (2)'!A:B,2,FALSE)</f>
        <v>2113</v>
      </c>
      <c r="B151" s="52" t="s">
        <v>187</v>
      </c>
      <c r="C151" s="53">
        <v>5.5000000000000014E-2</v>
      </c>
      <c r="D151" s="53">
        <v>0.16666666666666666</v>
      </c>
      <c r="E151" s="53">
        <v>0.83333333333333337</v>
      </c>
      <c r="F151" s="53">
        <v>0.38833333333333336</v>
      </c>
      <c r="G151" s="53">
        <v>0.22166666666666668</v>
      </c>
      <c r="H151" s="53">
        <v>0.61166666666666669</v>
      </c>
      <c r="I151" s="53"/>
      <c r="J151" s="54">
        <v>2.2766666666666668</v>
      </c>
    </row>
    <row r="152" spans="1:10">
      <c r="A152">
        <f>VLOOKUP(B152,'[1]Final (2)'!A:B,2,FALSE)</f>
        <v>7114</v>
      </c>
      <c r="B152" s="52" t="s">
        <v>754</v>
      </c>
      <c r="C152" s="53">
        <v>0.88833333333333331</v>
      </c>
      <c r="D152" s="53">
        <v>0.16666666666666666</v>
      </c>
      <c r="E152" s="53">
        <v>0.27833333333333332</v>
      </c>
      <c r="F152" s="53">
        <v>0.16666666666666666</v>
      </c>
      <c r="G152" s="53">
        <v>0.16666666666666666</v>
      </c>
      <c r="H152" s="53">
        <v>0.55500000000000005</v>
      </c>
      <c r="I152" s="53"/>
      <c r="J152" s="54">
        <v>2.2216666666666667</v>
      </c>
    </row>
    <row r="153" spans="1:10">
      <c r="A153">
        <f>VLOOKUP(B153,'[1]Final (2)'!A:B,2,FALSE)</f>
        <v>2525</v>
      </c>
      <c r="B153" s="52" t="s">
        <v>340</v>
      </c>
      <c r="C153" s="53">
        <v>0.33333333333333331</v>
      </c>
      <c r="D153" s="53">
        <v>0.77833333333333332</v>
      </c>
      <c r="E153" s="53">
        <v>0.22166666666666668</v>
      </c>
      <c r="F153" s="53">
        <v>0.27833333333333332</v>
      </c>
      <c r="G153" s="53">
        <v>1</v>
      </c>
      <c r="H153" s="53">
        <v>0.55500000000000005</v>
      </c>
      <c r="I153" s="53"/>
      <c r="J153" s="54">
        <v>3.1666666666666665</v>
      </c>
    </row>
    <row r="154" spans="1:10">
      <c r="A154">
        <f>VLOOKUP(B154,'[1]Final (2)'!A:B,2,FALSE)</f>
        <v>8392</v>
      </c>
      <c r="B154" s="52" t="s">
        <v>847</v>
      </c>
      <c r="C154" s="53">
        <v>0.22166666666666668</v>
      </c>
      <c r="D154" s="53">
        <v>0.16666666666666666</v>
      </c>
      <c r="E154" s="53">
        <v>0</v>
      </c>
      <c r="F154" s="53">
        <v>0.11166666666666665</v>
      </c>
      <c r="G154" s="53">
        <v>5.5000000000000014E-2</v>
      </c>
      <c r="H154" s="53">
        <v>1</v>
      </c>
      <c r="I154" s="53"/>
      <c r="J154" s="54">
        <v>1.5549999999999999</v>
      </c>
    </row>
    <row r="155" spans="1:10">
      <c r="A155">
        <f>VLOOKUP(B155,'[1]Final (2)'!A:B,2,FALSE)</f>
        <v>7115</v>
      </c>
      <c r="B155" s="52" t="s">
        <v>757</v>
      </c>
      <c r="C155" s="53">
        <v>0.66666666666666663</v>
      </c>
      <c r="D155" s="53">
        <v>0.44500000000000001</v>
      </c>
      <c r="E155" s="53">
        <v>0.11166666666666665</v>
      </c>
      <c r="F155" s="53">
        <v>5.5000000000000014E-2</v>
      </c>
      <c r="G155" s="53">
        <v>0</v>
      </c>
      <c r="H155" s="53">
        <v>1</v>
      </c>
      <c r="I155" s="53"/>
      <c r="J155" s="54">
        <v>2.2783333333333333</v>
      </c>
    </row>
    <row r="156" spans="1:10">
      <c r="A156">
        <f>VLOOKUP(B156,'[1]Final (2)'!A:B,2,FALSE)</f>
        <v>3341</v>
      </c>
      <c r="B156" s="52" t="s">
        <v>463</v>
      </c>
      <c r="C156" s="53">
        <v>0.66666666666666663</v>
      </c>
      <c r="D156" s="53">
        <v>0.55500000000000005</v>
      </c>
      <c r="E156" s="53">
        <v>0.11166666666666665</v>
      </c>
      <c r="F156" s="53">
        <v>0.22166666666666668</v>
      </c>
      <c r="G156" s="53">
        <v>0</v>
      </c>
      <c r="H156" s="53">
        <v>1</v>
      </c>
      <c r="I156" s="53"/>
      <c r="J156" s="54">
        <v>2.5549999999999997</v>
      </c>
    </row>
    <row r="157" spans="1:10">
      <c r="A157">
        <f>VLOOKUP(B157,'[1]Final (2)'!A:B,2,FALSE)</f>
        <v>2526</v>
      </c>
      <c r="B157" s="52" t="s">
        <v>343</v>
      </c>
      <c r="C157" s="53">
        <v>0.16666666666666666</v>
      </c>
      <c r="D157" s="53">
        <v>1</v>
      </c>
      <c r="E157" s="53">
        <v>0.16666666666666666</v>
      </c>
      <c r="F157" s="53">
        <v>0.27833333333333332</v>
      </c>
      <c r="G157" s="53">
        <v>0.83333333333333337</v>
      </c>
      <c r="H157" s="53">
        <v>0.55500000000000005</v>
      </c>
      <c r="I157" s="53"/>
      <c r="J157" s="54">
        <v>3.0000000000000004</v>
      </c>
    </row>
    <row r="158" spans="1:10">
      <c r="A158">
        <f>VLOOKUP(B158,'[1]Final (2)'!A:B,2,FALSE)</f>
        <v>1324</v>
      </c>
      <c r="B158" s="52" t="s">
        <v>126</v>
      </c>
      <c r="C158" s="53">
        <v>0.72166666666666668</v>
      </c>
      <c r="D158" s="53">
        <v>0.16666666666666666</v>
      </c>
      <c r="E158" s="53">
        <v>0.27833333333333332</v>
      </c>
      <c r="F158" s="53">
        <v>1</v>
      </c>
      <c r="G158" s="53">
        <v>0.44500000000000001</v>
      </c>
      <c r="H158" s="53">
        <v>5.5000000000000014E-2</v>
      </c>
      <c r="I158" s="53"/>
      <c r="J158" s="54">
        <v>2.6666666666666665</v>
      </c>
    </row>
    <row r="159" spans="1:10">
      <c r="A159">
        <f>VLOOKUP(B159,'[1]Final (2)'!A:B,2,FALSE)</f>
        <v>3113</v>
      </c>
      <c r="B159" s="52" t="s">
        <v>408</v>
      </c>
      <c r="C159" s="53">
        <v>0.55500000000000005</v>
      </c>
      <c r="D159" s="53">
        <v>0.5</v>
      </c>
      <c r="E159" s="53">
        <v>5.5000000000000014E-2</v>
      </c>
      <c r="F159" s="53">
        <v>0.38833333333333336</v>
      </c>
      <c r="G159" s="53">
        <v>0.11166666666666665</v>
      </c>
      <c r="H159" s="53">
        <v>0.94499999999999995</v>
      </c>
      <c r="I159" s="53"/>
      <c r="J159" s="54">
        <v>2.5550000000000002</v>
      </c>
    </row>
    <row r="160" spans="1:10">
      <c r="A160">
        <f>VLOOKUP(B160,'[1]Final (2)'!A:B,2,FALSE)</f>
        <v>2412</v>
      </c>
      <c r="B160" s="52" t="s">
        <v>291</v>
      </c>
      <c r="C160" s="53">
        <v>0.5</v>
      </c>
      <c r="D160" s="53">
        <v>0.44500000000000001</v>
      </c>
      <c r="E160" s="53">
        <v>0.55500000000000005</v>
      </c>
      <c r="F160" s="53">
        <v>0.22166666666666668</v>
      </c>
      <c r="G160" s="53">
        <v>1</v>
      </c>
      <c r="H160" s="53">
        <v>5.5000000000000014E-2</v>
      </c>
      <c r="I160" s="53"/>
      <c r="J160" s="54">
        <v>2.7766666666666668</v>
      </c>
    </row>
    <row r="161" spans="1:10">
      <c r="A161">
        <f>VLOOKUP(B161,'[1]Final (2)'!A:B,2,FALSE)</f>
        <v>3923</v>
      </c>
      <c r="B161" s="52" t="s">
        <v>517</v>
      </c>
      <c r="C161" s="53">
        <v>0.66666666666666663</v>
      </c>
      <c r="D161" s="53">
        <v>0.11166666666666665</v>
      </c>
      <c r="E161" s="53">
        <v>0.11166666666666665</v>
      </c>
      <c r="F161" s="53">
        <v>0.16666666666666666</v>
      </c>
      <c r="G161" s="53">
        <v>5.5000000000000014E-2</v>
      </c>
      <c r="H161" s="53">
        <v>0.88833333333333331</v>
      </c>
      <c r="I161" s="53"/>
      <c r="J161" s="54">
        <v>2</v>
      </c>
    </row>
    <row r="162" spans="1:10">
      <c r="A162">
        <f>VLOOKUP(B162,'[1]Final (2)'!A:B,2,FALSE)</f>
        <v>4421</v>
      </c>
      <c r="B162" s="52" t="s">
        <v>589</v>
      </c>
      <c r="C162" s="53">
        <v>0.61166666666666669</v>
      </c>
      <c r="D162" s="53">
        <v>0.16666666666666666</v>
      </c>
      <c r="E162" s="53">
        <v>0</v>
      </c>
      <c r="F162" s="53">
        <v>0.66666666666666663</v>
      </c>
      <c r="G162" s="53">
        <v>0.27833333333333332</v>
      </c>
      <c r="H162" s="53">
        <v>0.94499999999999995</v>
      </c>
      <c r="I162" s="53"/>
      <c r="J162" s="54">
        <v>2.668333333333333</v>
      </c>
    </row>
    <row r="163" spans="1:10">
      <c r="A163">
        <f>VLOOKUP(B163,'[1]Final (2)'!A:B,2,FALSE)</f>
        <v>2492</v>
      </c>
      <c r="B163" s="52" t="s">
        <v>312</v>
      </c>
      <c r="C163" s="53">
        <v>0.16666666666666666</v>
      </c>
      <c r="D163" s="53">
        <v>0.27833333333333332</v>
      </c>
      <c r="E163" s="53">
        <v>0.72166666666666668</v>
      </c>
      <c r="F163" s="53">
        <v>0.5</v>
      </c>
      <c r="G163" s="53">
        <v>1</v>
      </c>
      <c r="H163" s="53">
        <v>0.11166666666666665</v>
      </c>
      <c r="I163" s="53"/>
      <c r="J163" s="54">
        <v>2.7783333333333333</v>
      </c>
    </row>
    <row r="164" spans="1:10">
      <c r="A164">
        <f>VLOOKUP(B164,'[1]Final (2)'!A:B,2,FALSE)</f>
        <v>8322</v>
      </c>
      <c r="B164" s="52" t="s">
        <v>843</v>
      </c>
      <c r="C164" s="53">
        <v>0.33333333333333331</v>
      </c>
      <c r="D164" s="53">
        <v>0.11166666666666665</v>
      </c>
      <c r="E164" s="53">
        <v>0</v>
      </c>
      <c r="F164" s="53">
        <v>0.16666666666666666</v>
      </c>
      <c r="G164" s="53">
        <v>0</v>
      </c>
      <c r="H164" s="53">
        <v>1</v>
      </c>
      <c r="I164" s="53"/>
      <c r="J164" s="54">
        <v>1.6116666666666666</v>
      </c>
    </row>
    <row r="165" spans="1:10">
      <c r="A165">
        <f>VLOOKUP(B165,'[1]Final (2)'!A:B,2,FALSE)</f>
        <v>1335</v>
      </c>
      <c r="B165" s="52" t="s">
        <v>140</v>
      </c>
      <c r="C165" s="53">
        <v>0.83333333333333337</v>
      </c>
      <c r="D165" s="53">
        <v>0.22166666666666668</v>
      </c>
      <c r="E165" s="53">
        <v>5.5000000000000014E-2</v>
      </c>
      <c r="F165" s="53">
        <v>1</v>
      </c>
      <c r="G165" s="53">
        <v>0.38833333333333336</v>
      </c>
      <c r="H165" s="53">
        <v>0.27833333333333332</v>
      </c>
      <c r="I165" s="53"/>
      <c r="J165" s="54">
        <v>2.7766666666666668</v>
      </c>
    </row>
    <row r="166" spans="1:10">
      <c r="A166">
        <f>VLOOKUP(B166,'[1]Final (2)'!A:B,2,FALSE)</f>
        <v>2534</v>
      </c>
      <c r="B166" s="52" t="s">
        <v>355</v>
      </c>
      <c r="C166" s="53">
        <v>0.27833333333333332</v>
      </c>
      <c r="D166" s="53">
        <v>1</v>
      </c>
      <c r="E166" s="53">
        <v>0.55500000000000005</v>
      </c>
      <c r="F166" s="53">
        <v>0.16666666666666666</v>
      </c>
      <c r="G166" s="53">
        <v>0.77833333333333332</v>
      </c>
      <c r="H166" s="53">
        <v>0.16666666666666666</v>
      </c>
      <c r="I166" s="53"/>
      <c r="J166" s="54">
        <v>2.9449999999999998</v>
      </c>
    </row>
    <row r="167" spans="1:10">
      <c r="A167">
        <f>VLOOKUP(B167,'[1]Final (2)'!A:B,2,FALSE)</f>
        <v>2253</v>
      </c>
      <c r="B167" s="52" t="s">
        <v>239</v>
      </c>
      <c r="C167" s="53">
        <v>0.33333333333333331</v>
      </c>
      <c r="D167" s="53">
        <v>0.16666666666666666</v>
      </c>
      <c r="E167" s="53">
        <v>0.66666666666666663</v>
      </c>
      <c r="F167" s="53">
        <v>1</v>
      </c>
      <c r="G167" s="53">
        <v>0.61166666666666669</v>
      </c>
      <c r="H167" s="53">
        <v>0</v>
      </c>
      <c r="I167" s="53"/>
      <c r="J167" s="54">
        <v>2.7783333333333333</v>
      </c>
    </row>
    <row r="168" spans="1:10">
      <c r="A168">
        <f>VLOOKUP(B168,'[1]Final (2)'!A:B,2,FALSE)</f>
        <v>8216</v>
      </c>
      <c r="B168" s="52" t="s">
        <v>828</v>
      </c>
      <c r="C168" s="53">
        <v>0.22166666666666668</v>
      </c>
      <c r="D168" s="53">
        <v>5.5000000000000014E-2</v>
      </c>
      <c r="E168" s="53">
        <v>0</v>
      </c>
      <c r="F168" s="53">
        <v>0.11166666666666665</v>
      </c>
      <c r="G168" s="53">
        <v>0</v>
      </c>
      <c r="H168" s="53">
        <v>1</v>
      </c>
      <c r="I168" s="53"/>
      <c r="J168" s="54">
        <v>1.3883333333333332</v>
      </c>
    </row>
    <row r="169" spans="1:10">
      <c r="A169">
        <f>VLOOKUP(B169,'[1]Final (2)'!A:B,2,FALSE)</f>
        <v>5421</v>
      </c>
      <c r="B169" s="52" t="s">
        <v>642</v>
      </c>
      <c r="C169" s="53">
        <v>0.94499999999999995</v>
      </c>
      <c r="D169" s="53">
        <v>0</v>
      </c>
      <c r="E169" s="53">
        <v>0</v>
      </c>
      <c r="F169" s="53">
        <v>0.72166666666666668</v>
      </c>
      <c r="G169" s="53">
        <v>0.38833333333333336</v>
      </c>
      <c r="H169" s="53">
        <v>0.11166666666666665</v>
      </c>
      <c r="I169" s="53"/>
      <c r="J169" s="54">
        <v>2.1666666666666665</v>
      </c>
    </row>
    <row r="170" spans="1:10">
      <c r="A170">
        <f>VLOOKUP(B170,'[1]Final (2)'!A:B,2,FALSE)</f>
        <v>8996</v>
      </c>
      <c r="B170" s="52" t="s">
        <v>896</v>
      </c>
      <c r="C170" s="53">
        <v>0.44500000000000001</v>
      </c>
      <c r="D170" s="53">
        <v>5.5000000000000014E-2</v>
      </c>
      <c r="E170" s="53">
        <v>0</v>
      </c>
      <c r="F170" s="53">
        <v>0.22166666666666668</v>
      </c>
      <c r="G170" s="53">
        <v>0</v>
      </c>
      <c r="H170" s="53">
        <v>1</v>
      </c>
      <c r="I170" s="53"/>
      <c r="J170" s="54">
        <v>1.7216666666666667</v>
      </c>
    </row>
    <row r="171" spans="1:10">
      <c r="A171">
        <f>VLOOKUP(B171,'[1]Final (2)'!A:B,2,FALSE)</f>
        <v>2544</v>
      </c>
      <c r="B171" s="52" t="s">
        <v>369</v>
      </c>
      <c r="C171" s="53">
        <v>0.61166666666666669</v>
      </c>
      <c r="D171" s="53">
        <v>0.77833333333333332</v>
      </c>
      <c r="E171" s="53">
        <v>0.11166666666666665</v>
      </c>
      <c r="F171" s="53">
        <v>0.16666666666666666</v>
      </c>
      <c r="G171" s="53">
        <v>1</v>
      </c>
      <c r="H171" s="53">
        <v>0.44500000000000001</v>
      </c>
      <c r="I171" s="53"/>
      <c r="J171" s="54">
        <v>3.1133333333333333</v>
      </c>
    </row>
    <row r="172" spans="1:10">
      <c r="A172">
        <f>VLOOKUP(B172,'[1]Final (2)'!A:B,2,FALSE)</f>
        <v>1325</v>
      </c>
      <c r="B172" s="52" t="s">
        <v>129</v>
      </c>
      <c r="C172" s="53">
        <v>0.33333333333333331</v>
      </c>
      <c r="D172" s="53">
        <v>0.72166666666666668</v>
      </c>
      <c r="E172" s="53">
        <v>5.5000000000000014E-2</v>
      </c>
      <c r="F172" s="53">
        <v>1</v>
      </c>
      <c r="G172" s="53">
        <v>0.11166666666666665</v>
      </c>
      <c r="H172" s="53">
        <v>0.33333333333333331</v>
      </c>
      <c r="I172" s="53"/>
      <c r="J172" s="54">
        <v>2.5550000000000002</v>
      </c>
    </row>
    <row r="173" spans="1:10">
      <c r="A173">
        <f>VLOOKUP(B173,'[1]Final (2)'!A:B,2,FALSE)</f>
        <v>1421</v>
      </c>
      <c r="B173" s="52" t="s">
        <v>173</v>
      </c>
      <c r="C173" s="53">
        <v>0.72166666666666668</v>
      </c>
      <c r="D173" s="53">
        <v>0</v>
      </c>
      <c r="E173" s="53">
        <v>0.11166666666666665</v>
      </c>
      <c r="F173" s="53">
        <v>1</v>
      </c>
      <c r="G173" s="53">
        <v>0.55500000000000005</v>
      </c>
      <c r="H173" s="53">
        <v>0.33333333333333331</v>
      </c>
      <c r="I173" s="53"/>
      <c r="J173" s="54">
        <v>2.7216666666666671</v>
      </c>
    </row>
    <row r="174" spans="1:10">
      <c r="A174">
        <f>VLOOKUP(B174,'[1]Final (2)'!A:B,2,FALSE)</f>
        <v>6215</v>
      </c>
      <c r="B174" s="52" t="s">
        <v>720</v>
      </c>
      <c r="C174" s="53">
        <v>0.72166666666666668</v>
      </c>
      <c r="D174" s="53">
        <v>0</v>
      </c>
      <c r="E174" s="53">
        <v>0.11166666666666665</v>
      </c>
      <c r="F174" s="53">
        <v>1</v>
      </c>
      <c r="G174" s="53">
        <v>0.55500000000000005</v>
      </c>
      <c r="H174" s="53">
        <v>0.33333333333333331</v>
      </c>
      <c r="I174" s="53"/>
      <c r="J174" s="54">
        <v>2.7216666666666671</v>
      </c>
    </row>
    <row r="175" spans="1:10">
      <c r="A175">
        <f>VLOOKUP(B175,'[1]Final (2)'!A:B,2,FALSE)</f>
        <v>3333</v>
      </c>
      <c r="B175" s="52" t="s">
        <v>457</v>
      </c>
      <c r="C175" s="53">
        <v>0.27833333333333332</v>
      </c>
      <c r="D175" s="53">
        <v>0.16666666666666666</v>
      </c>
      <c r="E175" s="53">
        <v>0</v>
      </c>
      <c r="F175" s="53">
        <v>0.11166666666666665</v>
      </c>
      <c r="G175" s="53">
        <v>0</v>
      </c>
      <c r="H175" s="53">
        <v>1</v>
      </c>
      <c r="I175" s="53"/>
      <c r="J175" s="54">
        <v>1.5566666666666666</v>
      </c>
    </row>
    <row r="176" spans="1:10">
      <c r="A176">
        <f>VLOOKUP(B176,'[1]Final (2)'!A:B,2,FALSE)</f>
        <v>3126</v>
      </c>
      <c r="B176" s="52" t="s">
        <v>417</v>
      </c>
      <c r="C176" s="53">
        <v>0.72166666666666668</v>
      </c>
      <c r="D176" s="53">
        <v>0.94499999999999995</v>
      </c>
      <c r="E176" s="53">
        <v>5.5000000000000014E-2</v>
      </c>
      <c r="F176" s="53">
        <v>0.27833333333333332</v>
      </c>
      <c r="G176" s="53">
        <v>0.5</v>
      </c>
      <c r="H176" s="53">
        <v>0.5</v>
      </c>
      <c r="I176" s="53"/>
      <c r="J176" s="54">
        <v>3</v>
      </c>
    </row>
    <row r="177" spans="1:10">
      <c r="A177">
        <f>VLOOKUP(B177,'[1]Final (2)'!A:B,2,FALSE)</f>
        <v>6211</v>
      </c>
      <c r="B177" s="52" t="s">
        <v>710</v>
      </c>
      <c r="C177" s="53">
        <v>0.5</v>
      </c>
      <c r="D177" s="53">
        <v>0</v>
      </c>
      <c r="E177" s="53">
        <v>0.11166666666666665</v>
      </c>
      <c r="F177" s="53">
        <v>1</v>
      </c>
      <c r="G177" s="53">
        <v>0.38833333333333336</v>
      </c>
      <c r="H177" s="53">
        <v>0.27833333333333332</v>
      </c>
      <c r="I177" s="53"/>
      <c r="J177" s="54">
        <v>2.2783333333333333</v>
      </c>
    </row>
    <row r="178" spans="1:10">
      <c r="A178">
        <f>VLOOKUP(B178,'[1]Final (2)'!A:B,2,FALSE)</f>
        <v>6113</v>
      </c>
      <c r="B178" s="52" t="s">
        <v>706</v>
      </c>
      <c r="C178" s="53">
        <v>0.88833333333333331</v>
      </c>
      <c r="D178" s="53">
        <v>0.16666666666666666</v>
      </c>
      <c r="E178" s="53">
        <v>0</v>
      </c>
      <c r="F178" s="53">
        <v>0.83333333333333337</v>
      </c>
      <c r="G178" s="53">
        <v>0.33333333333333331</v>
      </c>
      <c r="H178" s="53">
        <v>0.44500000000000001</v>
      </c>
      <c r="I178" s="53"/>
      <c r="J178" s="54">
        <v>2.6666666666666665</v>
      </c>
    </row>
    <row r="179" spans="1:10">
      <c r="A179">
        <f>VLOOKUP(B179,'[1]Final (2)'!A:B,2,FALSE)</f>
        <v>1343</v>
      </c>
      <c r="B179" s="52" t="s">
        <v>150</v>
      </c>
      <c r="C179" s="53">
        <v>0.55500000000000005</v>
      </c>
      <c r="D179" s="53">
        <v>0.16666666666666666</v>
      </c>
      <c r="E179" s="53">
        <v>0.27833333333333332</v>
      </c>
      <c r="F179" s="53">
        <v>0.94499999999999995</v>
      </c>
      <c r="G179" s="53">
        <v>0.88833333333333331</v>
      </c>
      <c r="H179" s="53">
        <v>5.5000000000000014E-2</v>
      </c>
      <c r="I179" s="53"/>
      <c r="J179" s="54">
        <v>2.8883333333333332</v>
      </c>
    </row>
    <row r="180" spans="1:10">
      <c r="A180">
        <f>VLOOKUP(B180,'[1]Final (2)'!A:B,2,FALSE)</f>
        <v>2414</v>
      </c>
      <c r="B180" s="52" t="s">
        <v>297</v>
      </c>
      <c r="C180" s="53">
        <v>0.33333333333333331</v>
      </c>
      <c r="D180" s="53">
        <v>0.27833333333333332</v>
      </c>
      <c r="E180" s="53">
        <v>0.61166666666666669</v>
      </c>
      <c r="F180" s="53">
        <v>0.5</v>
      </c>
      <c r="G180" s="53">
        <v>1</v>
      </c>
      <c r="H180" s="53">
        <v>0.11166666666666665</v>
      </c>
      <c r="I180" s="53"/>
      <c r="J180" s="54">
        <v>2.835</v>
      </c>
    </row>
    <row r="181" spans="1:10">
      <c r="A181">
        <f>VLOOKUP(B181,'[1]Final (2)'!A:B,2,FALSE)</f>
        <v>4422</v>
      </c>
      <c r="B181" s="52" t="s">
        <v>592</v>
      </c>
      <c r="C181" s="53">
        <v>0.72166666666666668</v>
      </c>
      <c r="D181" s="53">
        <v>0.22166666666666668</v>
      </c>
      <c r="E181" s="53">
        <v>5.5000000000000014E-2</v>
      </c>
      <c r="F181" s="53">
        <v>0.55500000000000005</v>
      </c>
      <c r="G181" s="53">
        <v>0.38833333333333336</v>
      </c>
      <c r="H181" s="53">
        <v>1</v>
      </c>
      <c r="I181" s="53"/>
      <c r="J181" s="54">
        <v>2.9416666666666669</v>
      </c>
    </row>
    <row r="182" spans="1:10">
      <c r="A182">
        <f>VLOOKUP(B182,'[1]Final (2)'!A:B,2,FALSE)</f>
        <v>6216</v>
      </c>
      <c r="B182" s="52" t="s">
        <v>723</v>
      </c>
      <c r="C182" s="53">
        <v>0.61166666666666669</v>
      </c>
      <c r="D182" s="53">
        <v>0.22166666666666668</v>
      </c>
      <c r="E182" s="53">
        <v>0</v>
      </c>
      <c r="F182" s="53">
        <v>0.22166666666666668</v>
      </c>
      <c r="G182" s="53">
        <v>0.38833333333333336</v>
      </c>
      <c r="H182" s="53">
        <v>1</v>
      </c>
      <c r="I182" s="53"/>
      <c r="J182" s="54">
        <v>2.4433333333333334</v>
      </c>
    </row>
    <row r="183" spans="1:10">
      <c r="A183">
        <f>VLOOKUP(B183,'[1]Final (2)'!A:B,2,FALSE)</f>
        <v>7116</v>
      </c>
      <c r="B183" s="52" t="s">
        <v>760</v>
      </c>
      <c r="C183" s="53">
        <v>0.5</v>
      </c>
      <c r="D183" s="53">
        <v>5.5000000000000014E-2</v>
      </c>
      <c r="E183" s="53">
        <v>0.11166666666666665</v>
      </c>
      <c r="F183" s="53">
        <v>0.11166666666666665</v>
      </c>
      <c r="G183" s="53">
        <v>0</v>
      </c>
      <c r="H183" s="53">
        <v>0.94499999999999995</v>
      </c>
      <c r="I183" s="53"/>
      <c r="J183" s="54">
        <v>1.7233333333333334</v>
      </c>
    </row>
    <row r="184" spans="1:10">
      <c r="A184">
        <f>VLOOKUP(B184,'[1]Final (2)'!A:B,2,FALSE)</f>
        <v>3612</v>
      </c>
      <c r="B184" s="52" t="s">
        <v>492</v>
      </c>
      <c r="C184" s="53">
        <v>0.22166666666666668</v>
      </c>
      <c r="D184" s="53">
        <v>5.5000000000000014E-2</v>
      </c>
      <c r="E184" s="53">
        <v>0</v>
      </c>
      <c r="F184" s="53">
        <v>5.5000000000000014E-2</v>
      </c>
      <c r="G184" s="53">
        <v>0</v>
      </c>
      <c r="H184" s="53">
        <v>1</v>
      </c>
      <c r="I184" s="53"/>
      <c r="J184" s="54">
        <v>1.3316666666666666</v>
      </c>
    </row>
    <row r="185" spans="1:10">
      <c r="A185">
        <f>VLOOKUP(B185,'[1]Final (2)'!A:B,2,FALSE)</f>
        <v>3222</v>
      </c>
      <c r="B185" s="52" t="s">
        <v>430</v>
      </c>
      <c r="C185" s="53">
        <v>0.16666666666666666</v>
      </c>
      <c r="D185" s="53">
        <v>5.5000000000000014E-2</v>
      </c>
      <c r="E185" s="53">
        <v>0.11166666666666665</v>
      </c>
      <c r="F185" s="53">
        <v>0.11166666666666665</v>
      </c>
      <c r="G185" s="53">
        <v>0</v>
      </c>
      <c r="H185" s="53">
        <v>1</v>
      </c>
      <c r="I185" s="53"/>
      <c r="J185" s="54">
        <v>1.4449999999999998</v>
      </c>
    </row>
    <row r="186" spans="1:10">
      <c r="A186">
        <f>VLOOKUP(B186,'[1]Final (2)'!A:B,2,FALSE)</f>
        <v>8912</v>
      </c>
      <c r="B186" s="52" t="s">
        <v>882</v>
      </c>
      <c r="C186" s="53">
        <v>0.83333333333333337</v>
      </c>
      <c r="D186" s="53">
        <v>5.5000000000000014E-2</v>
      </c>
      <c r="E186" s="53">
        <v>5.5000000000000014E-2</v>
      </c>
      <c r="F186" s="53">
        <v>0.61166666666666669</v>
      </c>
      <c r="G186" s="53">
        <v>0.27833333333333332</v>
      </c>
      <c r="H186" s="53">
        <v>0.72166666666666668</v>
      </c>
      <c r="I186" s="53"/>
      <c r="J186" s="54">
        <v>2.5550000000000002</v>
      </c>
    </row>
    <row r="187" spans="1:10">
      <c r="A187">
        <f>VLOOKUP(B187,'[1]Final (2)'!A:B,2,FALSE)</f>
        <v>3996</v>
      </c>
      <c r="B187" s="52" t="s">
        <v>538</v>
      </c>
      <c r="C187" s="53">
        <v>0.61166666666666669</v>
      </c>
      <c r="D187" s="53">
        <v>0.44500000000000001</v>
      </c>
      <c r="E187" s="53">
        <v>0.16666666666666666</v>
      </c>
      <c r="F187" s="53">
        <v>0.11166666666666665</v>
      </c>
      <c r="G187" s="53">
        <v>0</v>
      </c>
      <c r="H187" s="53">
        <v>1</v>
      </c>
      <c r="I187" s="53"/>
      <c r="J187" s="54">
        <v>2.335</v>
      </c>
    </row>
    <row r="188" spans="1:10">
      <c r="A188">
        <f>VLOOKUP(B188,'[1]Final (2)'!A:B,2,FALSE)</f>
        <v>2725</v>
      </c>
      <c r="B188" s="52" t="s">
        <v>400</v>
      </c>
      <c r="C188" s="53">
        <v>0.33333333333333331</v>
      </c>
      <c r="D188" s="53">
        <v>0.5</v>
      </c>
      <c r="E188" s="53">
        <v>0.38833333333333336</v>
      </c>
      <c r="F188" s="53">
        <v>0.38833333333333336</v>
      </c>
      <c r="G188" s="53">
        <v>1</v>
      </c>
      <c r="H188" s="53">
        <v>0</v>
      </c>
      <c r="I188" s="53"/>
      <c r="J188" s="54">
        <v>2.6100000000000003</v>
      </c>
    </row>
    <row r="189" spans="1:10">
      <c r="A189">
        <f>VLOOKUP(B189,'[1]Final (2)'!A:B,2,FALSE)</f>
        <v>2713</v>
      </c>
      <c r="B189" s="52" t="s">
        <v>389</v>
      </c>
      <c r="C189" s="53">
        <v>0.44500000000000001</v>
      </c>
      <c r="D189" s="53">
        <v>0.61166666666666669</v>
      </c>
      <c r="E189" s="53">
        <v>0.5</v>
      </c>
      <c r="F189" s="53">
        <v>1</v>
      </c>
      <c r="G189" s="53">
        <v>0.38833333333333336</v>
      </c>
      <c r="H189" s="53">
        <v>5.5000000000000014E-2</v>
      </c>
      <c r="I189" s="53"/>
      <c r="J189" s="54">
        <v>3</v>
      </c>
    </row>
    <row r="190" spans="1:10">
      <c r="A190">
        <f>VLOOKUP(B190,'[1]Final (2)'!A:B,2,FALSE)</f>
        <v>2415</v>
      </c>
      <c r="B190" s="52" t="s">
        <v>300</v>
      </c>
      <c r="C190" s="53">
        <v>0.27833333333333332</v>
      </c>
      <c r="D190" s="53">
        <v>0.38833333333333336</v>
      </c>
      <c r="E190" s="53">
        <v>0.66666666666666663</v>
      </c>
      <c r="F190" s="53">
        <v>0.38833333333333336</v>
      </c>
      <c r="G190" s="53">
        <v>1</v>
      </c>
      <c r="H190" s="53">
        <v>0.22166666666666668</v>
      </c>
      <c r="I190" s="53"/>
      <c r="J190" s="54">
        <v>2.9433333333333334</v>
      </c>
    </row>
    <row r="191" spans="1:10">
      <c r="A191">
        <f>VLOOKUP(B191,'[1]Final (2)'!A:B,2,FALSE)</f>
        <v>2533</v>
      </c>
      <c r="B191" s="52" t="s">
        <v>352</v>
      </c>
      <c r="C191" s="53">
        <v>0.27833333333333332</v>
      </c>
      <c r="D191" s="53">
        <v>0.94499999999999995</v>
      </c>
      <c r="E191" s="53">
        <v>0.16666666666666666</v>
      </c>
      <c r="F191" s="53">
        <v>0.44500000000000001</v>
      </c>
      <c r="G191" s="53">
        <v>0.72166666666666668</v>
      </c>
      <c r="H191" s="53">
        <v>0.55500000000000005</v>
      </c>
      <c r="I191" s="53"/>
      <c r="J191" s="54">
        <v>3.1116666666666668</v>
      </c>
    </row>
    <row r="192" spans="1:10">
      <c r="A192">
        <f>VLOOKUP(B192,'[1]Final (2)'!A:B,2,FALSE)</f>
        <v>4523</v>
      </c>
      <c r="B192" s="52" t="s">
        <v>617</v>
      </c>
      <c r="C192" s="53">
        <v>0.38833333333333336</v>
      </c>
      <c r="D192" s="53">
        <v>5.5000000000000014E-2</v>
      </c>
      <c r="E192" s="53">
        <v>0.16666666666666666</v>
      </c>
      <c r="F192" s="53">
        <v>0.77833333333333332</v>
      </c>
      <c r="G192" s="53">
        <v>0.83333333333333337</v>
      </c>
      <c r="H192" s="53">
        <v>0.77833333333333332</v>
      </c>
      <c r="I192" s="53"/>
      <c r="J192" s="54">
        <v>3</v>
      </c>
    </row>
    <row r="193" spans="1:10">
      <c r="A193">
        <f>VLOOKUP(B193,'[1]Final (2)'!A:B,2,FALSE)</f>
        <v>4524</v>
      </c>
      <c r="B193" s="52" t="s">
        <v>620</v>
      </c>
      <c r="C193" s="53">
        <v>0.22166666666666668</v>
      </c>
      <c r="D193" s="53">
        <v>0</v>
      </c>
      <c r="E193" s="53">
        <v>0.11166666666666665</v>
      </c>
      <c r="F193" s="53">
        <v>0.61166666666666669</v>
      </c>
      <c r="G193" s="53">
        <v>0.33333333333333331</v>
      </c>
      <c r="H193" s="53">
        <v>0.88833333333333331</v>
      </c>
      <c r="I193" s="53"/>
      <c r="J193" s="54">
        <v>2.1666666666666665</v>
      </c>
    </row>
    <row r="194" spans="1:10">
      <c r="A194">
        <f>VLOOKUP(B194,'[1]Final (2)'!A:B,2,FALSE)</f>
        <v>7411</v>
      </c>
      <c r="B194" s="52" t="s">
        <v>798</v>
      </c>
      <c r="C194" s="53">
        <v>0.88833333333333331</v>
      </c>
      <c r="D194" s="53">
        <v>0</v>
      </c>
      <c r="E194" s="53">
        <v>0</v>
      </c>
      <c r="F194" s="53">
        <v>0.27833333333333332</v>
      </c>
      <c r="G194" s="53">
        <v>5.5000000000000014E-2</v>
      </c>
      <c r="H194" s="53">
        <v>0.88833333333333331</v>
      </c>
      <c r="I194" s="53"/>
      <c r="J194" s="54">
        <v>2.11</v>
      </c>
    </row>
    <row r="195" spans="1:10">
      <c r="A195">
        <f>VLOOKUP(B195,'[1]Final (2)'!A:B,2,FALSE)</f>
        <v>6217</v>
      </c>
      <c r="B195" s="52" t="s">
        <v>726</v>
      </c>
      <c r="C195" s="53">
        <v>0.61166666666666669</v>
      </c>
      <c r="D195" s="53">
        <v>0</v>
      </c>
      <c r="E195" s="53">
        <v>0.22166666666666668</v>
      </c>
      <c r="F195" s="53">
        <v>1</v>
      </c>
      <c r="G195" s="53">
        <v>0.33333333333333331</v>
      </c>
      <c r="H195" s="53">
        <v>0.33333333333333331</v>
      </c>
      <c r="I195" s="53"/>
      <c r="J195" s="54">
        <v>2.5000000000000004</v>
      </c>
    </row>
    <row r="196" spans="1:10">
      <c r="A196">
        <f>VLOOKUP(B196,'[1]Final (2)'!A:B,2,FALSE)</f>
        <v>2535</v>
      </c>
      <c r="B196" s="52" t="s">
        <v>358</v>
      </c>
      <c r="C196" s="53">
        <v>0.27833333333333332</v>
      </c>
      <c r="D196" s="53">
        <v>0.88833333333333331</v>
      </c>
      <c r="E196" s="53">
        <v>0.22166666666666668</v>
      </c>
      <c r="F196" s="53">
        <v>0.33333333333333331</v>
      </c>
      <c r="G196" s="53">
        <v>0.66666666666666663</v>
      </c>
      <c r="H196" s="53">
        <v>0.77833333333333332</v>
      </c>
      <c r="I196" s="53"/>
      <c r="J196" s="54">
        <v>3.1666666666666665</v>
      </c>
    </row>
    <row r="197" spans="1:10">
      <c r="A197">
        <f>VLOOKUP(B197,'[1]Final (2)'!A:B,2,FALSE)</f>
        <v>5615</v>
      </c>
      <c r="B197" s="52" t="s">
        <v>669</v>
      </c>
      <c r="C197" s="53">
        <v>0.83333333333333337</v>
      </c>
      <c r="D197" s="53">
        <v>5.5000000000000014E-2</v>
      </c>
      <c r="E197" s="53">
        <v>5.5000000000000014E-2</v>
      </c>
      <c r="F197" s="53">
        <v>0.72166666666666668</v>
      </c>
      <c r="G197" s="53">
        <v>0.61166666666666669</v>
      </c>
      <c r="H197" s="53">
        <v>5.5000000000000014E-2</v>
      </c>
      <c r="I197" s="53"/>
      <c r="J197" s="54">
        <v>2.331666666666667</v>
      </c>
    </row>
    <row r="198" spans="1:10">
      <c r="A198">
        <f>VLOOKUP(B198,'[1]Final (2)'!A:B,2,FALSE)</f>
        <v>2322</v>
      </c>
      <c r="B198" s="52" t="s">
        <v>252</v>
      </c>
      <c r="C198" s="53">
        <v>0.66666666666666663</v>
      </c>
      <c r="D198" s="53">
        <v>0.66666666666666663</v>
      </c>
      <c r="E198" s="53">
        <v>0.38833333333333336</v>
      </c>
      <c r="F198" s="53">
        <v>0.16666666666666666</v>
      </c>
      <c r="G198" s="53">
        <v>5.5000000000000014E-2</v>
      </c>
      <c r="H198" s="53">
        <v>0.94499999999999995</v>
      </c>
      <c r="I198" s="53"/>
      <c r="J198" s="54">
        <v>2.8883333333333332</v>
      </c>
    </row>
    <row r="199" spans="1:10">
      <c r="A199">
        <f>VLOOKUP(B199,'[1]Final (2)'!A:B,2,FALSE)</f>
        <v>5616</v>
      </c>
      <c r="B199" s="52" t="s">
        <v>672</v>
      </c>
      <c r="C199" s="53">
        <v>0.94499999999999995</v>
      </c>
      <c r="D199" s="53">
        <v>0</v>
      </c>
      <c r="E199" s="53">
        <v>0</v>
      </c>
      <c r="F199" s="53">
        <v>0.61166666666666669</v>
      </c>
      <c r="G199" s="53">
        <v>0.44500000000000001</v>
      </c>
      <c r="H199" s="53">
        <v>0.33333333333333331</v>
      </c>
      <c r="I199" s="53"/>
      <c r="J199" s="54">
        <v>2.335</v>
      </c>
    </row>
    <row r="200" spans="1:10">
      <c r="A200">
        <f>VLOOKUP(B200,'[1]Final (2)'!A:B,2,FALSE)</f>
        <v>2493</v>
      </c>
      <c r="B200" s="52" t="s">
        <v>315</v>
      </c>
      <c r="C200" s="53">
        <v>0.27833333333333332</v>
      </c>
      <c r="D200" s="53">
        <v>0.22166666666666668</v>
      </c>
      <c r="E200" s="53">
        <v>0.61166666666666669</v>
      </c>
      <c r="F200" s="53">
        <v>0.5</v>
      </c>
      <c r="G200" s="53">
        <v>1</v>
      </c>
      <c r="H200" s="53">
        <v>0.16666666666666666</v>
      </c>
      <c r="I200" s="53"/>
      <c r="J200" s="54">
        <v>2.7783333333333333</v>
      </c>
    </row>
    <row r="201" spans="1:10">
      <c r="A201">
        <f>VLOOKUP(B201,'[1]Final (2)'!A:B,2,FALSE)</f>
        <v>2254</v>
      </c>
      <c r="B201" s="52" t="s">
        <v>242</v>
      </c>
      <c r="C201" s="53">
        <v>0.72166666666666668</v>
      </c>
      <c r="D201" s="53">
        <v>0.38833333333333336</v>
      </c>
      <c r="E201" s="53">
        <v>0.11166666666666665</v>
      </c>
      <c r="F201" s="53">
        <v>1</v>
      </c>
      <c r="G201" s="53">
        <v>0.27833333333333332</v>
      </c>
      <c r="H201" s="53">
        <v>0.38833333333333336</v>
      </c>
      <c r="I201" s="53"/>
      <c r="J201" s="54">
        <v>2.8883333333333332</v>
      </c>
    </row>
    <row r="202" spans="1:10">
      <c r="A202">
        <f>VLOOKUP(B202,'[1]Final (2)'!A:B,2,FALSE)</f>
        <v>2633</v>
      </c>
      <c r="B202" s="52" t="s">
        <v>380</v>
      </c>
      <c r="C202" s="53">
        <v>0.44500000000000001</v>
      </c>
      <c r="D202" s="53">
        <v>0.33333333333333331</v>
      </c>
      <c r="E202" s="53">
        <v>5.5000000000000014E-2</v>
      </c>
      <c r="F202" s="53">
        <v>0.72166666666666668</v>
      </c>
      <c r="G202" s="53">
        <v>5.5000000000000014E-2</v>
      </c>
      <c r="H202" s="53">
        <v>0.83333333333333337</v>
      </c>
      <c r="I202" s="53"/>
      <c r="J202" s="54">
        <v>2.4433333333333334</v>
      </c>
    </row>
    <row r="203" spans="1:10">
      <c r="A203">
        <f>VLOOKUP(B203,'[1]Final (2)'!A:B,2,FALSE)</f>
        <v>3132</v>
      </c>
      <c r="B203" s="52" t="s">
        <v>422</v>
      </c>
      <c r="C203" s="53">
        <v>0.44500000000000001</v>
      </c>
      <c r="D203" s="53">
        <v>0.33333333333333331</v>
      </c>
      <c r="E203" s="53">
        <v>5.5000000000000014E-2</v>
      </c>
      <c r="F203" s="53">
        <v>0.72166666666666668</v>
      </c>
      <c r="G203" s="53">
        <v>5.5000000000000014E-2</v>
      </c>
      <c r="H203" s="53">
        <v>0.83333333333333337</v>
      </c>
      <c r="I203" s="53"/>
      <c r="J203" s="54">
        <v>2.4433333333333334</v>
      </c>
    </row>
    <row r="204" spans="1:10">
      <c r="A204">
        <f>VLOOKUP(B204,'[1]Final (2)'!A:B,2,FALSE)</f>
        <v>3424</v>
      </c>
      <c r="B204" s="52" t="s">
        <v>476</v>
      </c>
      <c r="C204" s="53">
        <v>0.61166666666666669</v>
      </c>
      <c r="D204" s="53">
        <v>0.66666666666666663</v>
      </c>
      <c r="E204" s="53">
        <v>5.5000000000000014E-2</v>
      </c>
      <c r="F204" s="53">
        <v>0.22166666666666668</v>
      </c>
      <c r="G204" s="53">
        <v>0.16666666666666666</v>
      </c>
      <c r="H204" s="53">
        <v>1</v>
      </c>
      <c r="I204" s="53"/>
      <c r="J204" s="54">
        <v>2.7216666666666667</v>
      </c>
    </row>
    <row r="205" spans="1:10">
      <c r="A205">
        <f>VLOOKUP(B205,'[1]Final (2)'!A:B,2,FALSE)</f>
        <v>6393</v>
      </c>
      <c r="B205" s="52" t="s">
        <v>735</v>
      </c>
      <c r="C205" s="53">
        <v>0.77833333333333332</v>
      </c>
      <c r="D205" s="53">
        <v>0</v>
      </c>
      <c r="E205" s="53">
        <v>5.5000000000000014E-2</v>
      </c>
      <c r="F205" s="53">
        <v>1</v>
      </c>
      <c r="G205" s="53">
        <v>0.22166666666666668</v>
      </c>
      <c r="H205" s="53">
        <v>0.38833333333333336</v>
      </c>
      <c r="I205" s="53"/>
      <c r="J205" s="54">
        <v>2.4433333333333334</v>
      </c>
    </row>
    <row r="206" spans="1:10">
      <c r="A206">
        <f>VLOOKUP(B206,'[1]Final (2)'!A:B,2,FALSE)</f>
        <v>6394</v>
      </c>
      <c r="B206" s="52" t="s">
        <v>738</v>
      </c>
      <c r="C206" s="53">
        <v>0.88833333333333331</v>
      </c>
      <c r="D206" s="53">
        <v>5.5000000000000014E-2</v>
      </c>
      <c r="E206" s="53">
        <v>0.11166666666666665</v>
      </c>
      <c r="F206" s="53">
        <v>0.77833333333333332</v>
      </c>
      <c r="G206" s="53">
        <v>0.5</v>
      </c>
      <c r="H206" s="53">
        <v>0.11166666666666665</v>
      </c>
      <c r="I206" s="53"/>
      <c r="J206" s="54">
        <v>2.4449999999999998</v>
      </c>
    </row>
    <row r="207" spans="1:10">
      <c r="A207">
        <f>VLOOKUP(B207,'[1]Final (2)'!A:B,2,FALSE)</f>
        <v>8394</v>
      </c>
      <c r="B207" s="52" t="s">
        <v>851</v>
      </c>
      <c r="C207" s="53">
        <v>0.66666666666666663</v>
      </c>
      <c r="D207" s="53">
        <v>0.38833333333333336</v>
      </c>
      <c r="E207" s="53">
        <v>0.11166666666666665</v>
      </c>
      <c r="F207" s="53">
        <v>0</v>
      </c>
      <c r="G207" s="53">
        <v>0</v>
      </c>
      <c r="H207" s="53">
        <v>1</v>
      </c>
      <c r="I207" s="53"/>
      <c r="J207" s="54">
        <v>2.1666666666666665</v>
      </c>
    </row>
    <row r="208" spans="1:10">
      <c r="A208">
        <f>VLOOKUP(B208,'[1]Final (2)'!A:B,2,FALSE)</f>
        <v>7313</v>
      </c>
      <c r="B208" s="52" t="s">
        <v>789</v>
      </c>
      <c r="C208" s="53">
        <v>0.61166666666666669</v>
      </c>
      <c r="D208" s="53">
        <v>0.22166666666666668</v>
      </c>
      <c r="E208" s="53">
        <v>5.5000000000000014E-2</v>
      </c>
      <c r="F208" s="53">
        <v>0.22166666666666668</v>
      </c>
      <c r="G208" s="53">
        <v>0.11166666666666665</v>
      </c>
      <c r="H208" s="53">
        <v>1</v>
      </c>
      <c r="I208" s="53"/>
      <c r="J208" s="54">
        <v>2.2216666666666667</v>
      </c>
    </row>
    <row r="209" spans="1:10">
      <c r="A209">
        <f>VLOOKUP(B209,'[1]Final (2)'!A:B,2,FALSE)</f>
        <v>2233</v>
      </c>
      <c r="B209" s="52" t="s">
        <v>216</v>
      </c>
      <c r="C209" s="53">
        <v>0.5</v>
      </c>
      <c r="D209" s="53">
        <v>0.16666666666666666</v>
      </c>
      <c r="E209" s="53">
        <v>0.44500000000000001</v>
      </c>
      <c r="F209" s="53">
        <v>1</v>
      </c>
      <c r="G209" s="53">
        <v>0.83333333333333337</v>
      </c>
      <c r="H209" s="53">
        <v>5.5000000000000014E-2</v>
      </c>
      <c r="I209" s="53"/>
      <c r="J209" s="54">
        <v>3</v>
      </c>
    </row>
    <row r="210" spans="1:10">
      <c r="A210">
        <f>VLOOKUP(B210,'[1]Final (2)'!A:B,2,FALSE)</f>
        <v>5912</v>
      </c>
      <c r="B210" s="52" t="s">
        <v>677</v>
      </c>
      <c r="C210" s="53">
        <v>0.88833333333333331</v>
      </c>
      <c r="D210" s="53">
        <v>0</v>
      </c>
      <c r="E210" s="53">
        <v>0</v>
      </c>
      <c r="F210" s="53">
        <v>0.44500000000000001</v>
      </c>
      <c r="G210" s="53">
        <v>0</v>
      </c>
      <c r="H210" s="53">
        <v>0.66666666666666663</v>
      </c>
      <c r="I210" s="53"/>
      <c r="J210" s="54">
        <v>2</v>
      </c>
    </row>
    <row r="211" spans="1:10">
      <c r="A211">
        <f>VLOOKUP(B211,'[1]Final (2)'!A:B,2,FALSE)</f>
        <v>7331</v>
      </c>
      <c r="B211" s="52" t="s">
        <v>795</v>
      </c>
      <c r="C211" s="53">
        <v>0.61166666666666669</v>
      </c>
      <c r="D211" s="53">
        <v>0.33333333333333331</v>
      </c>
      <c r="E211" s="53">
        <v>0</v>
      </c>
      <c r="F211" s="53">
        <v>0.16666666666666666</v>
      </c>
      <c r="G211" s="53">
        <v>0</v>
      </c>
      <c r="H211" s="53">
        <v>1</v>
      </c>
      <c r="I211" s="53"/>
      <c r="J211" s="54">
        <v>2.1116666666666668</v>
      </c>
    </row>
    <row r="212" spans="1:10">
      <c r="A212">
        <f>VLOOKUP(B212,'[1]Final (2)'!A:B,2,FALSE)</f>
        <v>2421</v>
      </c>
      <c r="B212" s="52" t="s">
        <v>303</v>
      </c>
      <c r="C212" s="53">
        <v>0.44500000000000001</v>
      </c>
      <c r="D212" s="53">
        <v>0.5</v>
      </c>
      <c r="E212" s="53">
        <v>0.38833333333333336</v>
      </c>
      <c r="F212" s="53">
        <v>0.55500000000000005</v>
      </c>
      <c r="G212" s="53">
        <v>1</v>
      </c>
      <c r="H212" s="53">
        <v>0</v>
      </c>
      <c r="I212" s="53"/>
      <c r="J212" s="54">
        <v>2.8883333333333336</v>
      </c>
    </row>
    <row r="213" spans="1:10">
      <c r="A213">
        <f>VLOOKUP(B213,'[1]Final (2)'!A:B,2,FALSE)</f>
        <v>3933</v>
      </c>
      <c r="B213" s="52" t="s">
        <v>522</v>
      </c>
      <c r="C213" s="53">
        <v>0.16666666666666666</v>
      </c>
      <c r="D213" s="53">
        <v>0</v>
      </c>
      <c r="E213" s="53">
        <v>0.11166666666666665</v>
      </c>
      <c r="F213" s="53">
        <v>0.22166666666666668</v>
      </c>
      <c r="G213" s="53">
        <v>0</v>
      </c>
      <c r="H213" s="53">
        <v>0.94499999999999995</v>
      </c>
      <c r="I213" s="53"/>
      <c r="J213" s="54">
        <v>1.4449999999999998</v>
      </c>
    </row>
    <row r="214" spans="1:10">
      <c r="A214">
        <f>VLOOKUP(B214,'[1]Final (2)'!A:B,2,FALSE)</f>
        <v>2326</v>
      </c>
      <c r="B214" s="52" t="s">
        <v>260</v>
      </c>
      <c r="C214" s="53">
        <v>0.33333333333333331</v>
      </c>
      <c r="D214" s="53">
        <v>0.94499999999999995</v>
      </c>
      <c r="E214" s="53">
        <v>0.5</v>
      </c>
      <c r="F214" s="53">
        <v>0.61166666666666669</v>
      </c>
      <c r="G214" s="53">
        <v>0.16666666666666666</v>
      </c>
      <c r="H214" s="53">
        <v>0.33333333333333331</v>
      </c>
      <c r="I214" s="53"/>
      <c r="J214" s="54">
        <v>2.89</v>
      </c>
    </row>
    <row r="215" spans="1:10">
      <c r="A215">
        <f>VLOOKUP(B215,'[1]Final (2)'!A:B,2,FALSE)</f>
        <v>3243</v>
      </c>
      <c r="B215" s="52" t="s">
        <v>442</v>
      </c>
      <c r="C215" s="53">
        <v>0.55500000000000005</v>
      </c>
      <c r="D215" s="53">
        <v>0.38833333333333336</v>
      </c>
      <c r="E215" s="53">
        <v>0.38833333333333336</v>
      </c>
      <c r="F215" s="53">
        <v>5.5000000000000014E-2</v>
      </c>
      <c r="G215" s="53">
        <v>0</v>
      </c>
      <c r="H215" s="53">
        <v>1</v>
      </c>
      <c r="I215" s="53"/>
      <c r="J215" s="54">
        <v>2.3866666666666667</v>
      </c>
    </row>
    <row r="216" spans="1:10">
      <c r="A216">
        <f>VLOOKUP(B216,'[1]Final (2)'!A:B,2,FALSE)</f>
        <v>8997</v>
      </c>
      <c r="B216" s="52" t="s">
        <v>899</v>
      </c>
      <c r="C216" s="53">
        <v>0.66666666666666663</v>
      </c>
      <c r="D216" s="53">
        <v>0.38833333333333336</v>
      </c>
      <c r="E216" s="53">
        <v>0</v>
      </c>
      <c r="F216" s="53">
        <v>0.33333333333333331</v>
      </c>
      <c r="G216" s="53">
        <v>0</v>
      </c>
      <c r="H216" s="53">
        <v>1</v>
      </c>
      <c r="I216" s="53"/>
      <c r="J216" s="54">
        <v>2.3883333333333332</v>
      </c>
    </row>
    <row r="217" spans="1:10">
      <c r="A217">
        <f>VLOOKUP(B217,'[1]Final (2)'!A:B,2,FALSE)</f>
        <v>2347</v>
      </c>
      <c r="B217" s="52" t="s">
        <v>284</v>
      </c>
      <c r="C217" s="53">
        <v>0.27833333333333332</v>
      </c>
      <c r="D217" s="53">
        <v>1</v>
      </c>
      <c r="E217" s="53">
        <v>0.16666666666666666</v>
      </c>
      <c r="F217" s="53">
        <v>0.11166666666666665</v>
      </c>
      <c r="G217" s="53">
        <v>0.44500000000000001</v>
      </c>
      <c r="H217" s="53">
        <v>0.77833333333333332</v>
      </c>
      <c r="I217" s="53"/>
      <c r="J217" s="54">
        <v>2.78</v>
      </c>
    </row>
    <row r="218" spans="1:10">
      <c r="A218">
        <f>VLOOKUP(B218,'[1]Final (2)'!A:B,2,FALSE)</f>
        <v>3613</v>
      </c>
      <c r="B218" s="52" t="s">
        <v>495</v>
      </c>
      <c r="C218" s="53">
        <v>0.27833333333333332</v>
      </c>
      <c r="D218" s="53">
        <v>0.5</v>
      </c>
      <c r="E218" s="53">
        <v>0.16666666666666666</v>
      </c>
      <c r="F218" s="53">
        <v>0.16666666666666666</v>
      </c>
      <c r="G218" s="53">
        <v>0.55500000000000005</v>
      </c>
      <c r="H218" s="53">
        <v>0.94499999999999995</v>
      </c>
      <c r="I218" s="53"/>
      <c r="J218" s="54">
        <v>2.6116666666666664</v>
      </c>
    </row>
    <row r="219" spans="1:10">
      <c r="A219">
        <f>VLOOKUP(B219,'[1]Final (2)'!A:B,2,FALSE)</f>
        <v>2114</v>
      </c>
      <c r="B219" s="52" t="s">
        <v>190</v>
      </c>
      <c r="C219" s="53">
        <v>0</v>
      </c>
      <c r="D219" s="53">
        <v>0.27833333333333332</v>
      </c>
      <c r="E219" s="53">
        <v>1</v>
      </c>
      <c r="F219" s="53">
        <v>0.38833333333333336</v>
      </c>
      <c r="G219" s="53">
        <v>0.16666666666666666</v>
      </c>
      <c r="H219" s="53">
        <v>0.66666666666666663</v>
      </c>
      <c r="I219" s="53"/>
      <c r="J219" s="54">
        <v>2.5</v>
      </c>
    </row>
    <row r="220" spans="1:10">
      <c r="A220">
        <f>VLOOKUP(B220,'[1]Final (2)'!A:B,2,FALSE)</f>
        <v>6395</v>
      </c>
      <c r="B220" s="52" t="s">
        <v>741</v>
      </c>
      <c r="C220" s="53">
        <v>0.16666666666666666</v>
      </c>
      <c r="D220" s="53">
        <v>0.11166666666666665</v>
      </c>
      <c r="E220" s="53">
        <v>0.83333333333333337</v>
      </c>
      <c r="F220" s="53">
        <v>0.72166666666666668</v>
      </c>
      <c r="G220" s="53">
        <v>0.11166666666666665</v>
      </c>
      <c r="H220" s="53">
        <v>0.66666666666666663</v>
      </c>
      <c r="I220" s="53"/>
      <c r="J220" s="54">
        <v>2.6116666666666668</v>
      </c>
    </row>
    <row r="221" spans="1:10">
      <c r="A221">
        <f>VLOOKUP(B221,'[1]Final (2)'!A:B,2,FALSE)</f>
        <v>4315</v>
      </c>
      <c r="B221" s="52" t="s">
        <v>581</v>
      </c>
      <c r="C221" s="53">
        <v>0.66666666666666663</v>
      </c>
      <c r="D221" s="53">
        <v>0</v>
      </c>
      <c r="E221" s="53">
        <v>0.22166666666666668</v>
      </c>
      <c r="F221" s="53">
        <v>0.72166666666666668</v>
      </c>
      <c r="G221" s="53">
        <v>0.77833333333333332</v>
      </c>
      <c r="H221" s="53">
        <v>0.55500000000000005</v>
      </c>
      <c r="I221" s="53"/>
      <c r="J221" s="54">
        <v>2.9433333333333334</v>
      </c>
    </row>
    <row r="222" spans="1:10">
      <c r="A222">
        <f>VLOOKUP(B222,'[1]Final (2)'!A:B,2,FALSE)</f>
        <v>3334</v>
      </c>
      <c r="B222" s="52" t="s">
        <v>460</v>
      </c>
      <c r="C222" s="53">
        <v>0.61166666666666669</v>
      </c>
      <c r="D222" s="53">
        <v>0.27833333333333332</v>
      </c>
      <c r="E222" s="53">
        <v>0.44500000000000001</v>
      </c>
      <c r="F222" s="53">
        <v>0.11166666666666665</v>
      </c>
      <c r="G222" s="53">
        <v>5.5000000000000014E-2</v>
      </c>
      <c r="H222" s="53">
        <v>1</v>
      </c>
      <c r="I222" s="53"/>
      <c r="J222" s="54">
        <v>2.5016666666666665</v>
      </c>
    </row>
    <row r="223" spans="1:10">
      <c r="A223">
        <f>VLOOKUP(B223,'[1]Final (2)'!A:B,2,FALSE)</f>
        <v>2413</v>
      </c>
      <c r="B223" s="52" t="s">
        <v>294</v>
      </c>
      <c r="C223" s="53">
        <v>0.33333333333333331</v>
      </c>
      <c r="D223" s="53">
        <v>0.38833333333333336</v>
      </c>
      <c r="E223" s="53">
        <v>0.66666666666666663</v>
      </c>
      <c r="F223" s="53">
        <v>0.38833333333333336</v>
      </c>
      <c r="G223" s="53">
        <v>1</v>
      </c>
      <c r="H223" s="53">
        <v>0.22166666666666668</v>
      </c>
      <c r="I223" s="53"/>
      <c r="J223" s="54">
        <v>2.9983333333333331</v>
      </c>
    </row>
    <row r="224" spans="1:10">
      <c r="A224">
        <f>VLOOKUP(B224,'[1]Final (2)'!A:B,2,FALSE)</f>
        <v>2422</v>
      </c>
      <c r="B224" s="52" t="s">
        <v>306</v>
      </c>
      <c r="C224" s="53">
        <v>0.22166666666666668</v>
      </c>
      <c r="D224" s="53">
        <v>0.27833333333333332</v>
      </c>
      <c r="E224" s="53">
        <v>0.27833333333333332</v>
      </c>
      <c r="F224" s="53">
        <v>0.38833333333333336</v>
      </c>
      <c r="G224" s="53">
        <v>1</v>
      </c>
      <c r="H224" s="53">
        <v>0.72166666666666668</v>
      </c>
      <c r="I224" s="53"/>
      <c r="J224" s="54">
        <v>2.8883333333333336</v>
      </c>
    </row>
    <row r="225" spans="1:10">
      <c r="A225">
        <f>VLOOKUP(B225,'[1]Final (2)'!A:B,2,FALSE)</f>
        <v>5522</v>
      </c>
      <c r="B225" s="52" t="s">
        <v>655</v>
      </c>
      <c r="C225" s="53">
        <v>0.94499999999999995</v>
      </c>
      <c r="D225" s="53">
        <v>0.27833333333333332</v>
      </c>
      <c r="E225" s="53">
        <v>0</v>
      </c>
      <c r="F225" s="53">
        <v>0.83333333333333337</v>
      </c>
      <c r="G225" s="53">
        <v>0.5</v>
      </c>
      <c r="H225" s="53">
        <v>0</v>
      </c>
      <c r="I225" s="53"/>
      <c r="J225" s="54">
        <v>2.5566666666666666</v>
      </c>
    </row>
    <row r="226" spans="1:10">
      <c r="A226">
        <f>VLOOKUP(B226,'[1]Final (2)'!A:B,2,FALSE)</f>
        <v>7111</v>
      </c>
      <c r="B226" s="52" t="s">
        <v>745</v>
      </c>
      <c r="C226" s="53">
        <v>0.11166666666666665</v>
      </c>
      <c r="D226" s="53">
        <v>5.5000000000000014E-2</v>
      </c>
      <c r="E226" s="53">
        <v>0.5</v>
      </c>
      <c r="F226" s="53">
        <v>5.5000000000000014E-2</v>
      </c>
      <c r="G226" s="53">
        <v>0</v>
      </c>
      <c r="H226" s="53">
        <v>0.94499999999999995</v>
      </c>
      <c r="I226" s="53"/>
      <c r="J226" s="54">
        <v>1.6666666666666665</v>
      </c>
    </row>
    <row r="227" spans="1:10">
      <c r="A227">
        <f>VLOOKUP(B227,'[1]Final (2)'!A:B,2,FALSE)</f>
        <v>7117</v>
      </c>
      <c r="B227" s="52" t="s">
        <v>763</v>
      </c>
      <c r="C227" s="53">
        <v>0.66666666666666663</v>
      </c>
      <c r="D227" s="53">
        <v>5.5000000000000014E-2</v>
      </c>
      <c r="E227" s="53">
        <v>0.22166666666666668</v>
      </c>
      <c r="F227" s="53">
        <v>0.27833333333333332</v>
      </c>
      <c r="G227" s="53">
        <v>5.5000000000000014E-2</v>
      </c>
      <c r="H227" s="53">
        <v>1</v>
      </c>
      <c r="I227" s="53"/>
      <c r="J227" s="54">
        <v>2.2766666666666664</v>
      </c>
    </row>
    <row r="228" spans="1:10">
      <c r="A228">
        <f>VLOOKUP(B228,'[1]Final (2)'!A:B,2,FALSE)</f>
        <v>131112</v>
      </c>
      <c r="B228" s="52" t="s">
        <v>929</v>
      </c>
      <c r="C228" s="53">
        <v>0.72166666666666668</v>
      </c>
      <c r="D228" s="53">
        <v>0.22166666666666668</v>
      </c>
      <c r="E228" s="53">
        <v>0.44500000000000001</v>
      </c>
      <c r="F228" s="53">
        <v>1</v>
      </c>
      <c r="G228" s="53">
        <v>0.27833333333333332</v>
      </c>
      <c r="H228" s="53">
        <v>0</v>
      </c>
      <c r="I228" s="53"/>
      <c r="J228" s="54">
        <v>2.666666666666667</v>
      </c>
    </row>
    <row r="229" spans="1:10">
      <c r="A229">
        <f>VLOOKUP(B229,'[1]Final (2)'!A:B,2,FALSE)</f>
        <v>131113</v>
      </c>
      <c r="B229" s="52" t="s">
        <v>932</v>
      </c>
      <c r="C229" s="53">
        <v>0.61166666666666669</v>
      </c>
      <c r="D229" s="53">
        <v>0.16666666666666666</v>
      </c>
      <c r="E229" s="53">
        <v>0.72166666666666668</v>
      </c>
      <c r="F229" s="53">
        <v>1</v>
      </c>
      <c r="G229" s="53">
        <v>0.22166666666666668</v>
      </c>
      <c r="H229" s="53">
        <v>0.11166666666666665</v>
      </c>
      <c r="I229" s="53"/>
      <c r="J229" s="54">
        <v>2.8333333333333335</v>
      </c>
    </row>
    <row r="230" spans="1:10">
      <c r="A230">
        <f>VLOOKUP(B230,'[1]Final (2)'!A:B,2,FALSE)</f>
        <v>131114</v>
      </c>
      <c r="B230" s="52" t="s">
        <v>935</v>
      </c>
      <c r="C230" s="53">
        <v>0.44500000000000001</v>
      </c>
      <c r="D230" s="53">
        <v>5.5000000000000014E-2</v>
      </c>
      <c r="E230" s="53">
        <v>0.66666666666666663</v>
      </c>
      <c r="F230" s="53">
        <v>1</v>
      </c>
      <c r="G230" s="53">
        <v>0.44500000000000001</v>
      </c>
      <c r="H230" s="53">
        <v>5.5000000000000014E-2</v>
      </c>
      <c r="I230" s="53"/>
      <c r="J230" s="54">
        <v>2.6666666666666665</v>
      </c>
    </row>
    <row r="231" spans="1:10">
      <c r="A231">
        <f>VLOOKUP(B231,'[1]Final (2)'!A:B,2,FALSE)</f>
        <v>133311</v>
      </c>
      <c r="B231" s="52" t="s">
        <v>940</v>
      </c>
      <c r="C231" s="53">
        <v>0.77833333333333332</v>
      </c>
      <c r="D231" s="53">
        <v>0</v>
      </c>
      <c r="E231" s="53">
        <v>5.5000000000000014E-2</v>
      </c>
      <c r="F231" s="53">
        <v>0.88833333333333331</v>
      </c>
      <c r="G231" s="53">
        <v>0.33333333333333331</v>
      </c>
      <c r="H231" s="53">
        <v>0.16666666666666666</v>
      </c>
      <c r="I231" s="53"/>
      <c r="J231" s="54">
        <v>2.2216666666666667</v>
      </c>
    </row>
    <row r="232" spans="1:10">
      <c r="A232">
        <f>VLOOKUP(B232,'[1]Final (2)'!A:B,2,FALSE)</f>
        <v>133312</v>
      </c>
      <c r="B232" s="52" t="s">
        <v>943</v>
      </c>
      <c r="C232" s="53">
        <v>0.77833333333333332</v>
      </c>
      <c r="D232" s="53">
        <v>0.16666666666666666</v>
      </c>
      <c r="E232" s="53">
        <v>5.5000000000000014E-2</v>
      </c>
      <c r="F232" s="53">
        <v>1</v>
      </c>
      <c r="G232" s="53">
        <v>0.22166666666666668</v>
      </c>
      <c r="H232" s="53">
        <v>0.38833333333333336</v>
      </c>
      <c r="I232" s="53"/>
      <c r="J232" s="54">
        <v>2.61</v>
      </c>
    </row>
    <row r="233" spans="1:10">
      <c r="A233">
        <f>VLOOKUP(B233,'[1]Final (2)'!A:B,2,FALSE)</f>
        <v>133513</v>
      </c>
      <c r="B233" s="52" t="s">
        <v>948</v>
      </c>
      <c r="C233" s="53">
        <v>0.83333333333333337</v>
      </c>
      <c r="D233" s="53">
        <v>0.22166666666666668</v>
      </c>
      <c r="E233" s="53">
        <v>5.5000000000000014E-2</v>
      </c>
      <c r="F233" s="53">
        <v>1</v>
      </c>
      <c r="G233" s="53">
        <v>0.38833333333333336</v>
      </c>
      <c r="H233" s="53">
        <v>0.27833333333333332</v>
      </c>
      <c r="I233" s="53"/>
      <c r="J233" s="54">
        <v>2.7766666666666668</v>
      </c>
    </row>
    <row r="234" spans="1:10">
      <c r="A234">
        <f>VLOOKUP(B234,'[1]Final (2)'!A:B,2,FALSE)</f>
        <v>133611</v>
      </c>
      <c r="B234" s="52" t="s">
        <v>951</v>
      </c>
      <c r="C234" s="53">
        <v>0.61166666666666669</v>
      </c>
      <c r="D234" s="53">
        <v>0.16666666666666666</v>
      </c>
      <c r="E234" s="53">
        <v>0.11166666666666665</v>
      </c>
      <c r="F234" s="53">
        <v>1</v>
      </c>
      <c r="G234" s="53">
        <v>0.22166666666666668</v>
      </c>
      <c r="H234" s="53">
        <v>0.27833333333333332</v>
      </c>
      <c r="I234" s="53"/>
      <c r="J234" s="54">
        <v>2.39</v>
      </c>
    </row>
    <row r="235" spans="1:10">
      <c r="A235">
        <f>VLOOKUP(B235,'[1]Final (2)'!A:B,2,FALSE)</f>
        <v>133612</v>
      </c>
      <c r="B235" s="52" t="s">
        <v>954</v>
      </c>
      <c r="C235" s="53">
        <v>0.72166666666666668</v>
      </c>
      <c r="D235" s="53">
        <v>0.16666666666666666</v>
      </c>
      <c r="E235" s="53">
        <v>5.5000000000000014E-2</v>
      </c>
      <c r="F235" s="53">
        <v>1</v>
      </c>
      <c r="G235" s="53">
        <v>0.27833333333333332</v>
      </c>
      <c r="H235" s="53">
        <v>0.27833333333333332</v>
      </c>
      <c r="I235" s="53"/>
      <c r="J235" s="54">
        <v>2.5</v>
      </c>
    </row>
    <row r="236" spans="1:10">
      <c r="A236">
        <f>VLOOKUP(B236,'[1]Final (2)'!A:B,2,FALSE)</f>
        <v>134411</v>
      </c>
      <c r="B236" s="52" t="s">
        <v>962</v>
      </c>
      <c r="C236" s="53">
        <v>0.66666666666666663</v>
      </c>
      <c r="D236" s="53">
        <v>0.33333333333333331</v>
      </c>
      <c r="E236" s="53">
        <v>0.33333333333333331</v>
      </c>
      <c r="F236" s="53">
        <v>1</v>
      </c>
      <c r="G236" s="53">
        <v>0.61166666666666669</v>
      </c>
      <c r="H236" s="53">
        <v>0</v>
      </c>
      <c r="I236" s="53"/>
      <c r="J236" s="54">
        <v>2.9449999999999998</v>
      </c>
    </row>
    <row r="237" spans="1:10">
      <c r="A237">
        <f>VLOOKUP(B237,'[1]Final (2)'!A:B,2,FALSE)</f>
        <v>135111</v>
      </c>
      <c r="B237" s="52" t="s">
        <v>967</v>
      </c>
      <c r="C237" s="53">
        <v>0.72166666666666668</v>
      </c>
      <c r="D237" s="53">
        <v>0.55500000000000005</v>
      </c>
      <c r="E237" s="53">
        <v>0.11166666666666665</v>
      </c>
      <c r="F237" s="53">
        <v>0.94499999999999995</v>
      </c>
      <c r="G237" s="53">
        <v>0.11166666666666665</v>
      </c>
      <c r="H237" s="53">
        <v>0.5</v>
      </c>
      <c r="I237" s="53"/>
      <c r="J237" s="54">
        <v>2.9450000000000003</v>
      </c>
    </row>
    <row r="238" spans="1:10">
      <c r="A238">
        <f>VLOOKUP(B238,'[1]Final (2)'!A:B,2,FALSE)</f>
        <v>135112</v>
      </c>
      <c r="B238" s="52" t="s">
        <v>970</v>
      </c>
      <c r="C238" s="53">
        <v>0.38833333333333336</v>
      </c>
      <c r="D238" s="53">
        <v>0.33333333333333331</v>
      </c>
      <c r="E238" s="53">
        <v>0.16666666666666666</v>
      </c>
      <c r="F238" s="53">
        <v>0.94499999999999995</v>
      </c>
      <c r="G238" s="53">
        <v>0.16666666666666666</v>
      </c>
      <c r="H238" s="53">
        <v>0.11166666666666665</v>
      </c>
      <c r="I238" s="53"/>
      <c r="J238" s="54">
        <v>2.1116666666666668</v>
      </c>
    </row>
    <row r="239" spans="1:10">
      <c r="A239">
        <f>VLOOKUP(B239,'[1]Final (2)'!A:B,2,FALSE)</f>
        <v>139912</v>
      </c>
      <c r="B239" s="52" t="s">
        <v>978</v>
      </c>
      <c r="C239" s="53">
        <v>0.55500000000000005</v>
      </c>
      <c r="D239" s="53">
        <v>0.55500000000000005</v>
      </c>
      <c r="E239" s="53">
        <v>0.27833333333333332</v>
      </c>
      <c r="F239" s="53">
        <v>1</v>
      </c>
      <c r="G239" s="53">
        <v>0.22166666666666668</v>
      </c>
      <c r="H239" s="53">
        <v>0</v>
      </c>
      <c r="I239" s="53"/>
      <c r="J239" s="54">
        <v>2.6100000000000003</v>
      </c>
    </row>
    <row r="240" spans="1:10">
      <c r="A240">
        <f>VLOOKUP(B240,'[1]Final (2)'!A:B,2,FALSE)</f>
        <v>139913</v>
      </c>
      <c r="B240" s="52" t="s">
        <v>981</v>
      </c>
      <c r="C240" s="53">
        <v>0.77833333333333332</v>
      </c>
      <c r="D240" s="53">
        <v>0.38833333333333336</v>
      </c>
      <c r="E240" s="53">
        <v>5.5000000000000014E-2</v>
      </c>
      <c r="F240" s="53">
        <v>1</v>
      </c>
      <c r="G240" s="53">
        <v>0.16666666666666666</v>
      </c>
      <c r="H240" s="53">
        <v>0.55500000000000005</v>
      </c>
      <c r="I240" s="53"/>
      <c r="J240" s="54">
        <v>2.9433333333333334</v>
      </c>
    </row>
    <row r="241" spans="1:10">
      <c r="A241">
        <f>VLOOKUP(B241,'[1]Final (2)'!A:B,2,FALSE)</f>
        <v>139914</v>
      </c>
      <c r="B241" s="52" t="s">
        <v>984</v>
      </c>
      <c r="C241" s="53">
        <v>0.77833333333333332</v>
      </c>
      <c r="D241" s="53">
        <v>0.38833333333333336</v>
      </c>
      <c r="E241" s="53">
        <v>5.5000000000000014E-2</v>
      </c>
      <c r="F241" s="53">
        <v>1</v>
      </c>
      <c r="G241" s="53">
        <v>0.16666666666666666</v>
      </c>
      <c r="H241" s="53">
        <v>0.55500000000000005</v>
      </c>
      <c r="I241" s="53"/>
      <c r="J241" s="54">
        <v>2.9433333333333334</v>
      </c>
    </row>
    <row r="242" spans="1:10">
      <c r="A242">
        <f>VLOOKUP(B242,'[1]Final (2)'!A:B,2,FALSE)</f>
        <v>139915</v>
      </c>
      <c r="B242" s="52" t="s">
        <v>987</v>
      </c>
      <c r="C242" s="53">
        <v>0.22166666666666668</v>
      </c>
      <c r="D242" s="53">
        <v>0</v>
      </c>
      <c r="E242" s="53">
        <v>0.55500000000000005</v>
      </c>
      <c r="F242" s="53">
        <v>0.77833333333333332</v>
      </c>
      <c r="G242" s="53">
        <v>0.88833333333333331</v>
      </c>
      <c r="H242" s="53">
        <v>0.44500000000000001</v>
      </c>
      <c r="I242" s="53"/>
      <c r="J242" s="54">
        <v>2.8883333333333332</v>
      </c>
    </row>
    <row r="243" spans="1:10">
      <c r="A243">
        <f>VLOOKUP(B243,'[1]Final (2)'!A:B,2,FALSE)</f>
        <v>142114</v>
      </c>
      <c r="B243" s="52" t="s">
        <v>997</v>
      </c>
      <c r="C243" s="53">
        <v>0.66666666666666663</v>
      </c>
      <c r="D243" s="53">
        <v>0</v>
      </c>
      <c r="E243" s="53">
        <v>0.22166666666666668</v>
      </c>
      <c r="F243" s="53">
        <v>1</v>
      </c>
      <c r="G243" s="53">
        <v>0.61166666666666669</v>
      </c>
      <c r="H243" s="53">
        <v>0.22166666666666668</v>
      </c>
      <c r="I243" s="53"/>
      <c r="J243" s="54">
        <v>2.7216666666666667</v>
      </c>
    </row>
    <row r="244" spans="1:10">
      <c r="A244">
        <f>VLOOKUP(B244,'[1]Final (2)'!A:B,2,FALSE)</f>
        <v>142115</v>
      </c>
      <c r="B244" s="52" t="s">
        <v>1000</v>
      </c>
      <c r="C244" s="53">
        <v>0.77833333333333332</v>
      </c>
      <c r="D244" s="53">
        <v>0.11166666666666665</v>
      </c>
      <c r="E244" s="53">
        <v>0</v>
      </c>
      <c r="F244" s="53">
        <v>1</v>
      </c>
      <c r="G244" s="53">
        <v>0.55500000000000005</v>
      </c>
      <c r="H244" s="53">
        <v>0.33333333333333331</v>
      </c>
      <c r="I244" s="53"/>
      <c r="J244" s="54">
        <v>2.7783333333333338</v>
      </c>
    </row>
    <row r="245" spans="1:10">
      <c r="A245">
        <f>VLOOKUP(B245,'[1]Final (2)'!A:B,2,FALSE)</f>
        <v>142116</v>
      </c>
      <c r="B245" s="52" t="s">
        <v>1003</v>
      </c>
      <c r="C245" s="53">
        <v>0.77833333333333332</v>
      </c>
      <c r="D245" s="53">
        <v>5.5000000000000014E-2</v>
      </c>
      <c r="E245" s="53">
        <v>0.27833333333333332</v>
      </c>
      <c r="F245" s="53">
        <v>1</v>
      </c>
      <c r="G245" s="53">
        <v>0.44500000000000001</v>
      </c>
      <c r="H245" s="53">
        <v>0.22166666666666668</v>
      </c>
      <c r="I245" s="53"/>
      <c r="J245" s="54">
        <v>2.7783333333333333</v>
      </c>
    </row>
    <row r="246" spans="1:10">
      <c r="A246">
        <f>VLOOKUP(B246,'[1]Final (2)'!A:B,2,FALSE)</f>
        <v>149212</v>
      </c>
      <c r="B246" s="52" t="s">
        <v>1010</v>
      </c>
      <c r="C246" s="53">
        <v>0.55500000000000005</v>
      </c>
      <c r="D246" s="53">
        <v>5.5000000000000014E-2</v>
      </c>
      <c r="E246" s="53">
        <v>0</v>
      </c>
      <c r="F246" s="53">
        <v>0.88833333333333331</v>
      </c>
      <c r="G246" s="53">
        <v>0.55500000000000005</v>
      </c>
      <c r="H246" s="53">
        <v>0.11166666666666665</v>
      </c>
      <c r="I246" s="53"/>
      <c r="J246" s="54">
        <v>2.1650000000000005</v>
      </c>
    </row>
    <row r="247" spans="1:10">
      <c r="A247">
        <f>VLOOKUP(B247,'[1]Final (2)'!A:B,2,FALSE)</f>
        <v>149413</v>
      </c>
      <c r="B247" s="52" t="s">
        <v>1015</v>
      </c>
      <c r="C247" s="53">
        <v>0.72166666666666668</v>
      </c>
      <c r="D247" s="53">
        <v>0.16666666666666666</v>
      </c>
      <c r="E247" s="53">
        <v>0.11166666666666665</v>
      </c>
      <c r="F247" s="53">
        <v>1</v>
      </c>
      <c r="G247" s="53">
        <v>0.16666666666666666</v>
      </c>
      <c r="H247" s="53">
        <v>0.27833333333333332</v>
      </c>
      <c r="I247" s="53"/>
      <c r="J247" s="54">
        <v>2.4449999999999998</v>
      </c>
    </row>
    <row r="248" spans="1:10">
      <c r="A248">
        <f>VLOOKUP(B248,'[1]Final (2)'!A:B,2,FALSE)</f>
        <v>149913</v>
      </c>
      <c r="B248" s="52" t="s">
        <v>1020</v>
      </c>
      <c r="C248" s="53">
        <v>0.72166666666666668</v>
      </c>
      <c r="D248" s="53">
        <v>0.22166666666666668</v>
      </c>
      <c r="E248" s="53">
        <v>0</v>
      </c>
      <c r="F248" s="53">
        <v>1</v>
      </c>
      <c r="G248" s="53">
        <v>0.27833333333333332</v>
      </c>
      <c r="H248" s="53">
        <v>0.16666666666666666</v>
      </c>
      <c r="I248" s="53"/>
      <c r="J248" s="54">
        <v>2.3883333333333332</v>
      </c>
    </row>
    <row r="249" spans="1:10">
      <c r="A249">
        <f>VLOOKUP(B249,'[1]Final (2)'!A:B,2,FALSE)</f>
        <v>149914</v>
      </c>
      <c r="B249" s="52" t="s">
        <v>1023</v>
      </c>
      <c r="C249" s="53">
        <v>0.66666666666666663</v>
      </c>
      <c r="D249" s="53">
        <v>0.11166666666666665</v>
      </c>
      <c r="E249" s="53">
        <v>5.5000000000000014E-2</v>
      </c>
      <c r="F249" s="53">
        <v>1</v>
      </c>
      <c r="G249" s="53">
        <v>0.38833333333333336</v>
      </c>
      <c r="H249" s="53">
        <v>0.11166666666666665</v>
      </c>
      <c r="I249" s="53"/>
      <c r="J249" s="54">
        <v>2.3333333333333335</v>
      </c>
    </row>
    <row r="250" spans="1:10">
      <c r="A250">
        <f>VLOOKUP(B250,'[1]Final (2)'!A:B,2,FALSE)</f>
        <v>211111</v>
      </c>
      <c r="B250" s="52" t="s">
        <v>1028</v>
      </c>
      <c r="C250" s="53">
        <v>0.11166666666666665</v>
      </c>
      <c r="D250" s="53">
        <v>5.5000000000000014E-2</v>
      </c>
      <c r="E250" s="53">
        <v>0.94499999999999995</v>
      </c>
      <c r="F250" s="53">
        <v>0.61166666666666669</v>
      </c>
      <c r="G250" s="53">
        <v>0.33333333333333331</v>
      </c>
      <c r="H250" s="53">
        <v>0.27833333333333332</v>
      </c>
      <c r="I250" s="53"/>
      <c r="J250" s="54">
        <v>2.335</v>
      </c>
    </row>
    <row r="251" spans="1:10">
      <c r="A251">
        <f>VLOOKUP(B251,'[1]Final (2)'!A:B,2,FALSE)</f>
        <v>211112</v>
      </c>
      <c r="B251" s="52" t="s">
        <v>1031</v>
      </c>
      <c r="C251" s="53">
        <v>0</v>
      </c>
      <c r="D251" s="53">
        <v>0.11166666666666665</v>
      </c>
      <c r="E251" s="53">
        <v>1</v>
      </c>
      <c r="F251" s="53">
        <v>0.33333333333333331</v>
      </c>
      <c r="G251" s="53">
        <v>0.38833333333333336</v>
      </c>
      <c r="H251" s="53">
        <v>0.72166666666666668</v>
      </c>
      <c r="I251" s="53"/>
      <c r="J251" s="54">
        <v>2.5549999999999997</v>
      </c>
    </row>
    <row r="252" spans="1:10">
      <c r="A252">
        <f>VLOOKUP(B252,'[1]Final (2)'!A:B,2,FALSE)</f>
        <v>211113</v>
      </c>
      <c r="B252" s="52" t="s">
        <v>1034</v>
      </c>
      <c r="C252" s="53">
        <v>0.11166666666666665</v>
      </c>
      <c r="D252" s="53">
        <v>5.5000000000000014E-2</v>
      </c>
      <c r="E252" s="53">
        <v>0.94499999999999995</v>
      </c>
      <c r="F252" s="53">
        <v>0.61166666666666669</v>
      </c>
      <c r="G252" s="53">
        <v>0.33333333333333331</v>
      </c>
      <c r="H252" s="53">
        <v>0.27833333333333332</v>
      </c>
      <c r="I252" s="53"/>
      <c r="J252" s="54">
        <v>2.335</v>
      </c>
    </row>
    <row r="253" spans="1:10">
      <c r="A253">
        <f>VLOOKUP(B253,'[1]Final (2)'!A:B,2,FALSE)</f>
        <v>211213</v>
      </c>
      <c r="B253" s="52" t="s">
        <v>1040</v>
      </c>
      <c r="C253" s="53">
        <v>0</v>
      </c>
      <c r="D253" s="53">
        <v>5.5000000000000014E-2</v>
      </c>
      <c r="E253" s="53">
        <v>0.94499999999999995</v>
      </c>
      <c r="F253" s="53">
        <v>0.5</v>
      </c>
      <c r="G253" s="53">
        <v>0.16666666666666666</v>
      </c>
      <c r="H253" s="53">
        <v>0.27833333333333332</v>
      </c>
      <c r="I253" s="53"/>
      <c r="J253" s="54">
        <v>1.9450000000000001</v>
      </c>
    </row>
    <row r="254" spans="1:10">
      <c r="A254">
        <f>VLOOKUP(B254,'[1]Final (2)'!A:B,2,FALSE)</f>
        <v>212112</v>
      </c>
      <c r="B254" s="52" t="s">
        <v>1050</v>
      </c>
      <c r="C254" s="53">
        <v>0.38833333333333336</v>
      </c>
      <c r="D254" s="53">
        <v>0</v>
      </c>
      <c r="E254" s="53">
        <v>0.77833333333333332</v>
      </c>
      <c r="F254" s="53">
        <v>0.94499999999999995</v>
      </c>
      <c r="G254" s="53">
        <v>0.33333333333333331</v>
      </c>
      <c r="H254" s="53">
        <v>5.5000000000000014E-2</v>
      </c>
      <c r="I254" s="53"/>
      <c r="J254" s="54">
        <v>2.5000000000000004</v>
      </c>
    </row>
    <row r="255" spans="1:10">
      <c r="A255">
        <f>VLOOKUP(B255,'[1]Final (2)'!A:B,2,FALSE)</f>
        <v>212113</v>
      </c>
      <c r="B255" s="52" t="s">
        <v>1053</v>
      </c>
      <c r="C255" s="53">
        <v>0.16666666666666666</v>
      </c>
      <c r="D255" s="53">
        <v>0.16666666666666666</v>
      </c>
      <c r="E255" s="53">
        <v>0.77833333333333332</v>
      </c>
      <c r="F255" s="53">
        <v>0.72166666666666668</v>
      </c>
      <c r="G255" s="53">
        <v>0.61166666666666669</v>
      </c>
      <c r="H255" s="53">
        <v>0</v>
      </c>
      <c r="I255" s="53"/>
      <c r="J255" s="54">
        <v>2.4449999999999998</v>
      </c>
    </row>
    <row r="256" spans="1:10">
      <c r="A256">
        <f>VLOOKUP(B256,'[1]Final (2)'!A:B,2,FALSE)</f>
        <v>212211</v>
      </c>
      <c r="B256" s="52" t="s">
        <v>1057</v>
      </c>
      <c r="C256" s="53">
        <v>0.16666666666666666</v>
      </c>
      <c r="D256" s="53">
        <v>0.66666666666666663</v>
      </c>
      <c r="E256" s="53">
        <v>1</v>
      </c>
      <c r="F256" s="53">
        <v>0.44500000000000001</v>
      </c>
      <c r="G256" s="53">
        <v>0.22166666666666668</v>
      </c>
      <c r="H256" s="53">
        <v>0.11166666666666665</v>
      </c>
      <c r="I256" s="53"/>
      <c r="J256" s="54">
        <v>2.6116666666666668</v>
      </c>
    </row>
    <row r="257" spans="1:10">
      <c r="A257">
        <f>VLOOKUP(B257,'[1]Final (2)'!A:B,2,FALSE)</f>
        <v>212212</v>
      </c>
      <c r="B257" s="52" t="s">
        <v>1060</v>
      </c>
      <c r="C257" s="53">
        <v>0.5</v>
      </c>
      <c r="D257" s="53">
        <v>0.16666666666666666</v>
      </c>
      <c r="E257" s="53">
        <v>0.88833333333333331</v>
      </c>
      <c r="F257" s="53">
        <v>0.83333333333333337</v>
      </c>
      <c r="G257" s="53">
        <v>0.16666666666666666</v>
      </c>
      <c r="H257" s="53">
        <v>5.5000000000000014E-2</v>
      </c>
      <c r="I257" s="53"/>
      <c r="J257" s="54">
        <v>2.61</v>
      </c>
    </row>
    <row r="258" spans="1:10">
      <c r="A258">
        <f>VLOOKUP(B258,'[1]Final (2)'!A:B,2,FALSE)</f>
        <v>212314</v>
      </c>
      <c r="B258" s="52" t="s">
        <v>1066</v>
      </c>
      <c r="C258" s="53">
        <v>0.22166666666666668</v>
      </c>
      <c r="D258" s="53">
        <v>0.44500000000000001</v>
      </c>
      <c r="E258" s="53">
        <v>0.94499999999999995</v>
      </c>
      <c r="F258" s="53">
        <v>0.44500000000000001</v>
      </c>
      <c r="G258" s="53">
        <v>0.11166666666666665</v>
      </c>
      <c r="H258" s="53">
        <v>0.27833333333333332</v>
      </c>
      <c r="I258" s="53"/>
      <c r="J258" s="54">
        <v>2.4466666666666668</v>
      </c>
    </row>
    <row r="259" spans="1:10">
      <c r="A259">
        <f>VLOOKUP(B259,'[1]Final (2)'!A:B,2,FALSE)</f>
        <v>212411</v>
      </c>
      <c r="B259" s="52" t="s">
        <v>1074</v>
      </c>
      <c r="C259" s="53">
        <v>0.33333333333333331</v>
      </c>
      <c r="D259" s="53">
        <v>0.33333333333333331</v>
      </c>
      <c r="E259" s="53">
        <v>0.88833333333333331</v>
      </c>
      <c r="F259" s="53">
        <v>0.94499999999999995</v>
      </c>
      <c r="G259" s="53">
        <v>0.22166666666666668</v>
      </c>
      <c r="H259" s="53">
        <v>0.11166666666666665</v>
      </c>
      <c r="I259" s="53"/>
      <c r="J259" s="54">
        <v>2.8333333333333335</v>
      </c>
    </row>
    <row r="260" spans="1:10">
      <c r="A260">
        <f>VLOOKUP(B260,'[1]Final (2)'!A:B,2,FALSE)</f>
        <v>212412</v>
      </c>
      <c r="B260" s="52" t="s">
        <v>1077</v>
      </c>
      <c r="C260" s="53">
        <v>0.5</v>
      </c>
      <c r="D260" s="53">
        <v>0.16666666666666666</v>
      </c>
      <c r="E260" s="53">
        <v>0.88833333333333331</v>
      </c>
      <c r="F260" s="53">
        <v>0.83333333333333337</v>
      </c>
      <c r="G260" s="53">
        <v>0.16666666666666666</v>
      </c>
      <c r="H260" s="53">
        <v>5.5000000000000014E-2</v>
      </c>
      <c r="I260" s="53"/>
      <c r="J260" s="54">
        <v>2.61</v>
      </c>
    </row>
    <row r="261" spans="1:10">
      <c r="A261">
        <f>VLOOKUP(B261,'[1]Final (2)'!A:B,2,FALSE)</f>
        <v>212415</v>
      </c>
      <c r="B261" s="52" t="s">
        <v>1082</v>
      </c>
      <c r="C261" s="53">
        <v>0.44500000000000001</v>
      </c>
      <c r="D261" s="53">
        <v>0.55500000000000005</v>
      </c>
      <c r="E261" s="53">
        <v>0.88833333333333331</v>
      </c>
      <c r="F261" s="53">
        <v>0.27833333333333332</v>
      </c>
      <c r="G261" s="53">
        <v>5.5000000000000014E-2</v>
      </c>
      <c r="H261" s="53">
        <v>5.5000000000000014E-2</v>
      </c>
      <c r="I261" s="53"/>
      <c r="J261" s="54">
        <v>2.2766666666666668</v>
      </c>
    </row>
    <row r="262" spans="1:10">
      <c r="A262">
        <f>VLOOKUP(B262,'[1]Final (2)'!A:B,2,FALSE)</f>
        <v>221212</v>
      </c>
      <c r="B262" s="52" t="s">
        <v>1091</v>
      </c>
      <c r="C262" s="53">
        <v>1</v>
      </c>
      <c r="D262" s="53">
        <v>0.27833333333333332</v>
      </c>
      <c r="E262" s="53">
        <v>0</v>
      </c>
      <c r="F262" s="53">
        <v>0.83333333333333337</v>
      </c>
      <c r="G262" s="53">
        <v>0.27833333333333332</v>
      </c>
      <c r="H262" s="53">
        <v>0.11166666666666665</v>
      </c>
      <c r="I262" s="53"/>
      <c r="J262" s="54">
        <v>2.5016666666666669</v>
      </c>
    </row>
    <row r="263" spans="1:10">
      <c r="A263">
        <f>VLOOKUP(B263,'[1]Final (2)'!A:B,2,FALSE)</f>
        <v>221213</v>
      </c>
      <c r="B263" s="52" t="s">
        <v>1094</v>
      </c>
      <c r="C263" s="53">
        <v>1</v>
      </c>
      <c r="D263" s="53">
        <v>0.44500000000000001</v>
      </c>
      <c r="E263" s="53">
        <v>0</v>
      </c>
      <c r="F263" s="53">
        <v>0.77833333333333332</v>
      </c>
      <c r="G263" s="53">
        <v>0.16666666666666666</v>
      </c>
      <c r="H263" s="53">
        <v>0.11166666666666665</v>
      </c>
      <c r="I263" s="53"/>
      <c r="J263" s="54">
        <v>2.5016666666666669</v>
      </c>
    </row>
    <row r="264" spans="1:10">
      <c r="A264">
        <f>VLOOKUP(B264,'[1]Final (2)'!A:B,2,FALSE)</f>
        <v>221214</v>
      </c>
      <c r="B264" s="52" t="s">
        <v>1097</v>
      </c>
      <c r="C264" s="53">
        <v>1</v>
      </c>
      <c r="D264" s="53">
        <v>0.44500000000000001</v>
      </c>
      <c r="E264" s="53">
        <v>0</v>
      </c>
      <c r="F264" s="53">
        <v>0.77833333333333332</v>
      </c>
      <c r="G264" s="53">
        <v>0.16666666666666666</v>
      </c>
      <c r="H264" s="53">
        <v>0.11166666666666665</v>
      </c>
      <c r="I264" s="53"/>
      <c r="J264" s="54">
        <v>2.5016666666666669</v>
      </c>
    </row>
    <row r="265" spans="1:10">
      <c r="A265">
        <f>VLOOKUP(B265,'[1]Final (2)'!A:B,2,FALSE)</f>
        <v>222113</v>
      </c>
      <c r="B265" s="52" t="s">
        <v>1102</v>
      </c>
      <c r="C265" s="53">
        <v>0.72166666666666668</v>
      </c>
      <c r="D265" s="53">
        <v>0.11166666666666665</v>
      </c>
      <c r="E265" s="53">
        <v>5.5000000000000014E-2</v>
      </c>
      <c r="F265" s="53">
        <v>1</v>
      </c>
      <c r="G265" s="53">
        <v>0.44500000000000001</v>
      </c>
      <c r="H265" s="53">
        <v>0.22166666666666668</v>
      </c>
      <c r="I265" s="53"/>
      <c r="J265" s="54">
        <v>2.5550000000000002</v>
      </c>
    </row>
    <row r="266" spans="1:10">
      <c r="A266">
        <f>VLOOKUP(B266,'[1]Final (2)'!A:B,2,FALSE)</f>
        <v>222311</v>
      </c>
      <c r="B266" s="52" t="s">
        <v>1109</v>
      </c>
      <c r="C266" s="53">
        <v>0.77833333333333332</v>
      </c>
      <c r="D266" s="53">
        <v>0.33333333333333331</v>
      </c>
      <c r="E266" s="53">
        <v>5.5000000000000014E-2</v>
      </c>
      <c r="F266" s="53">
        <v>0.94499999999999995</v>
      </c>
      <c r="G266" s="53">
        <v>0.44500000000000001</v>
      </c>
      <c r="H266" s="53">
        <v>0</v>
      </c>
      <c r="I266" s="53"/>
      <c r="J266" s="54">
        <v>2.5566666666666662</v>
      </c>
    </row>
    <row r="267" spans="1:10">
      <c r="A267">
        <f>VLOOKUP(B267,'[1]Final (2)'!A:B,2,FALSE)</f>
        <v>222312</v>
      </c>
      <c r="B267" s="52" t="s">
        <v>1112</v>
      </c>
      <c r="C267" s="53">
        <v>0.61166666666666669</v>
      </c>
      <c r="D267" s="53">
        <v>0.11166666666666665</v>
      </c>
      <c r="E267" s="53">
        <v>0</v>
      </c>
      <c r="F267" s="53">
        <v>1</v>
      </c>
      <c r="G267" s="53">
        <v>0.27833333333333332</v>
      </c>
      <c r="H267" s="53">
        <v>0</v>
      </c>
      <c r="I267" s="53"/>
      <c r="J267" s="54">
        <v>2.0016666666666669</v>
      </c>
    </row>
    <row r="268" spans="1:10">
      <c r="A268">
        <f>VLOOKUP(B268,'[1]Final (2)'!A:B,2,FALSE)</f>
        <v>223111</v>
      </c>
      <c r="B268" s="52" t="s">
        <v>1115</v>
      </c>
      <c r="C268" s="53">
        <v>0.61166666666666669</v>
      </c>
      <c r="D268" s="53">
        <v>0.27833333333333332</v>
      </c>
      <c r="E268" s="53">
        <v>0.27833333333333332</v>
      </c>
      <c r="F268" s="53">
        <v>0.83333333333333337</v>
      </c>
      <c r="G268" s="53">
        <v>0.5</v>
      </c>
      <c r="H268" s="53">
        <v>0</v>
      </c>
      <c r="I268" s="53"/>
      <c r="J268" s="54">
        <v>2.5016666666666669</v>
      </c>
    </row>
    <row r="269" spans="1:10">
      <c r="A269">
        <f>VLOOKUP(B269,'[1]Final (2)'!A:B,2,FALSE)</f>
        <v>223112</v>
      </c>
      <c r="B269" s="52" t="s">
        <v>1118</v>
      </c>
      <c r="C269" s="53">
        <v>0.61166666666666669</v>
      </c>
      <c r="D269" s="53">
        <v>0.27833333333333332</v>
      </c>
      <c r="E269" s="53">
        <v>0.27833333333333332</v>
      </c>
      <c r="F269" s="53">
        <v>0.83333333333333337</v>
      </c>
      <c r="G269" s="53">
        <v>0.5</v>
      </c>
      <c r="H269" s="53">
        <v>0</v>
      </c>
      <c r="I269" s="53"/>
      <c r="J269" s="54">
        <v>2.5016666666666669</v>
      </c>
    </row>
    <row r="270" spans="1:10">
      <c r="A270">
        <f>VLOOKUP(B270,'[1]Final (2)'!A:B,2,FALSE)</f>
        <v>223113</v>
      </c>
      <c r="B270" s="52" t="s">
        <v>1121</v>
      </c>
      <c r="C270" s="53">
        <v>0.61166666666666669</v>
      </c>
      <c r="D270" s="53">
        <v>0.33333333333333331</v>
      </c>
      <c r="E270" s="53">
        <v>0.22166666666666668</v>
      </c>
      <c r="F270" s="53">
        <v>0.88833333333333331</v>
      </c>
      <c r="G270" s="53">
        <v>0.55500000000000005</v>
      </c>
      <c r="H270" s="53">
        <v>0</v>
      </c>
      <c r="I270" s="53"/>
      <c r="J270" s="54">
        <v>2.6100000000000003</v>
      </c>
    </row>
    <row r="271" spans="1:10">
      <c r="A271">
        <f>VLOOKUP(B271,'[1]Final (2)'!A:B,2,FALSE)</f>
        <v>224111</v>
      </c>
      <c r="B271" s="52" t="s">
        <v>1124</v>
      </c>
      <c r="C271" s="53">
        <v>0.83333333333333337</v>
      </c>
      <c r="D271" s="53">
        <v>0.55500000000000005</v>
      </c>
      <c r="E271" s="53">
        <v>0.11166666666666665</v>
      </c>
      <c r="F271" s="53">
        <v>0.38833333333333336</v>
      </c>
      <c r="G271" s="53">
        <v>0</v>
      </c>
      <c r="H271" s="53">
        <v>0.16666666666666666</v>
      </c>
      <c r="I271" s="53"/>
      <c r="J271" s="54">
        <v>2.0550000000000002</v>
      </c>
    </row>
    <row r="272" spans="1:10">
      <c r="A272">
        <f>VLOOKUP(B272,'[1]Final (2)'!A:B,2,FALSE)</f>
        <v>224112</v>
      </c>
      <c r="B272" s="52" t="s">
        <v>1127</v>
      </c>
      <c r="C272" s="53">
        <v>0.61166666666666669</v>
      </c>
      <c r="D272" s="53">
        <v>1</v>
      </c>
      <c r="E272" s="53">
        <v>0.5</v>
      </c>
      <c r="F272" s="53">
        <v>0.11166666666666665</v>
      </c>
      <c r="G272" s="53">
        <v>0</v>
      </c>
      <c r="H272" s="53">
        <v>0.11166666666666665</v>
      </c>
      <c r="I272" s="53"/>
      <c r="J272" s="54">
        <v>2.3350000000000004</v>
      </c>
    </row>
    <row r="273" spans="1:10">
      <c r="A273">
        <f>VLOOKUP(B273,'[1]Final (2)'!A:B,2,FALSE)</f>
        <v>224113</v>
      </c>
      <c r="B273" s="52" t="s">
        <v>1130</v>
      </c>
      <c r="C273" s="53">
        <v>0.88833333333333331</v>
      </c>
      <c r="D273" s="53">
        <v>0.83333333333333337</v>
      </c>
      <c r="E273" s="53">
        <v>0.16666666666666666</v>
      </c>
      <c r="F273" s="53">
        <v>0.16666666666666666</v>
      </c>
      <c r="G273" s="53">
        <v>0</v>
      </c>
      <c r="H273" s="53">
        <v>0.22166666666666668</v>
      </c>
      <c r="I273" s="53"/>
      <c r="J273" s="54">
        <v>2.2766666666666668</v>
      </c>
    </row>
    <row r="274" spans="1:10">
      <c r="A274">
        <f>VLOOKUP(B274,'[1]Final (2)'!A:B,2,FALSE)</f>
        <v>224211</v>
      </c>
      <c r="B274" s="52" t="s">
        <v>1133</v>
      </c>
      <c r="C274" s="53">
        <v>0.94499999999999995</v>
      </c>
      <c r="D274" s="53">
        <v>0.72166666666666668</v>
      </c>
      <c r="E274" s="53">
        <v>0.11166666666666665</v>
      </c>
      <c r="F274" s="53">
        <v>0.22166666666666668</v>
      </c>
      <c r="G274" s="53">
        <v>0.38833333333333336</v>
      </c>
      <c r="H274" s="53">
        <v>0.33333333333333331</v>
      </c>
      <c r="I274" s="53"/>
      <c r="J274" s="54">
        <v>2.7216666666666667</v>
      </c>
    </row>
    <row r="275" spans="1:10">
      <c r="A275">
        <f>VLOOKUP(B275,'[1]Final (2)'!A:B,2,FALSE)</f>
        <v>224212</v>
      </c>
      <c r="B275" s="52" t="s">
        <v>1136</v>
      </c>
      <c r="C275" s="53">
        <v>0.77833333333333332</v>
      </c>
      <c r="D275" s="53">
        <v>0.5</v>
      </c>
      <c r="E275" s="53">
        <v>0.5</v>
      </c>
      <c r="F275" s="53">
        <v>0.88833333333333331</v>
      </c>
      <c r="G275" s="53">
        <v>0.38833333333333336</v>
      </c>
      <c r="H275" s="53">
        <v>0.22166666666666668</v>
      </c>
      <c r="I275" s="53"/>
      <c r="J275" s="54">
        <v>3.2766666666666664</v>
      </c>
    </row>
    <row r="276" spans="1:10">
      <c r="A276">
        <f>VLOOKUP(B276,'[1]Final (2)'!A:B,2,FALSE)</f>
        <v>224213</v>
      </c>
      <c r="B276" s="52" t="s">
        <v>1139</v>
      </c>
      <c r="C276" s="53">
        <v>0.66666666666666663</v>
      </c>
      <c r="D276" s="53">
        <v>0.38833333333333336</v>
      </c>
      <c r="E276" s="53">
        <v>0.11166666666666665</v>
      </c>
      <c r="F276" s="53">
        <v>1</v>
      </c>
      <c r="G276" s="53">
        <v>0.66666666666666663</v>
      </c>
      <c r="H276" s="53">
        <v>0.11166666666666665</v>
      </c>
      <c r="I276" s="53"/>
      <c r="J276" s="54">
        <v>2.9449999999999998</v>
      </c>
    </row>
    <row r="277" spans="1:10">
      <c r="A277">
        <f>VLOOKUP(B277,'[1]Final (2)'!A:B,2,FALSE)</f>
        <v>224214</v>
      </c>
      <c r="B277" s="52" t="s">
        <v>1142</v>
      </c>
      <c r="C277" s="53">
        <v>1</v>
      </c>
      <c r="D277" s="53">
        <v>0.33333333333333331</v>
      </c>
      <c r="E277" s="53">
        <v>0.16666666666666666</v>
      </c>
      <c r="F277" s="53">
        <v>0.27833333333333332</v>
      </c>
      <c r="G277" s="53">
        <v>0.22166666666666668</v>
      </c>
      <c r="H277" s="53">
        <v>0.16666666666666666</v>
      </c>
      <c r="I277" s="53"/>
      <c r="J277" s="54">
        <v>2.1666666666666665</v>
      </c>
    </row>
    <row r="278" spans="1:10">
      <c r="A278">
        <f>VLOOKUP(B278,'[1]Final (2)'!A:B,2,FALSE)</f>
        <v>224411</v>
      </c>
      <c r="B278" s="52" t="s">
        <v>1145</v>
      </c>
      <c r="C278" s="53">
        <v>0.61166666666666669</v>
      </c>
      <c r="D278" s="53">
        <v>0.88833333333333331</v>
      </c>
      <c r="E278" s="53">
        <v>0.22166666666666668</v>
      </c>
      <c r="F278" s="53">
        <v>0.61166666666666669</v>
      </c>
      <c r="G278" s="53">
        <v>0.22166666666666668</v>
      </c>
      <c r="H278" s="53">
        <v>0.33333333333333331</v>
      </c>
      <c r="I278" s="53"/>
      <c r="J278" s="54">
        <v>2.8883333333333336</v>
      </c>
    </row>
    <row r="279" spans="1:10">
      <c r="A279">
        <f>VLOOKUP(B279,'[1]Final (2)'!A:B,2,FALSE)</f>
        <v>224412</v>
      </c>
      <c r="B279" s="52" t="s">
        <v>1148</v>
      </c>
      <c r="C279" s="53">
        <v>0.16666666666666666</v>
      </c>
      <c r="D279" s="53">
        <v>1</v>
      </c>
      <c r="E279" s="53">
        <v>0.72166666666666668</v>
      </c>
      <c r="F279" s="53">
        <v>0.22166666666666668</v>
      </c>
      <c r="G279" s="53">
        <v>0.55500000000000005</v>
      </c>
      <c r="H279" s="53">
        <v>0.11166666666666665</v>
      </c>
      <c r="I279" s="53"/>
      <c r="J279" s="54">
        <v>2.7766666666666673</v>
      </c>
    </row>
    <row r="280" spans="1:10">
      <c r="A280">
        <f>VLOOKUP(B280,'[1]Final (2)'!A:B,2,FALSE)</f>
        <v>224711</v>
      </c>
      <c r="B280" s="52" t="s">
        <v>1153</v>
      </c>
      <c r="C280" s="53">
        <v>0.55500000000000005</v>
      </c>
      <c r="D280" s="53">
        <v>0.88833333333333331</v>
      </c>
      <c r="E280" s="53">
        <v>0.11166666666666665</v>
      </c>
      <c r="F280" s="53">
        <v>0.83333333333333337</v>
      </c>
      <c r="G280" s="53">
        <v>0.22166666666666668</v>
      </c>
      <c r="H280" s="53">
        <v>5.5000000000000014E-2</v>
      </c>
      <c r="I280" s="53"/>
      <c r="J280" s="54">
        <v>2.665</v>
      </c>
    </row>
    <row r="281" spans="1:10">
      <c r="A281">
        <f>VLOOKUP(B281,'[1]Final (2)'!A:B,2,FALSE)</f>
        <v>224712</v>
      </c>
      <c r="B281" s="52" t="s">
        <v>1156</v>
      </c>
      <c r="C281" s="53">
        <v>0.55500000000000005</v>
      </c>
      <c r="D281" s="53">
        <v>0.88833333333333331</v>
      </c>
      <c r="E281" s="53">
        <v>0.11166666666666665</v>
      </c>
      <c r="F281" s="53">
        <v>0.83333333333333337</v>
      </c>
      <c r="G281" s="53">
        <v>0.22166666666666668</v>
      </c>
      <c r="H281" s="53">
        <v>5.5000000000000014E-2</v>
      </c>
      <c r="I281" s="53"/>
      <c r="J281" s="54">
        <v>2.665</v>
      </c>
    </row>
    <row r="282" spans="1:10">
      <c r="A282">
        <f>VLOOKUP(B282,'[1]Final (2)'!A:B,2,FALSE)</f>
        <v>224912</v>
      </c>
      <c r="B282" s="52" t="s">
        <v>1160</v>
      </c>
      <c r="C282" s="53">
        <v>0.33333333333333331</v>
      </c>
      <c r="D282" s="53">
        <v>0.16666666666666666</v>
      </c>
      <c r="E282" s="53">
        <v>0.66666666666666663</v>
      </c>
      <c r="F282" s="53">
        <v>1</v>
      </c>
      <c r="G282" s="53">
        <v>0.61166666666666669</v>
      </c>
      <c r="H282" s="53">
        <v>0</v>
      </c>
      <c r="I282" s="53"/>
      <c r="J282" s="54">
        <v>2.7783333333333333</v>
      </c>
    </row>
    <row r="283" spans="1:10">
      <c r="A283">
        <f>VLOOKUP(B283,'[1]Final (2)'!A:B,2,FALSE)</f>
        <v>231112</v>
      </c>
      <c r="B283" s="52" t="s">
        <v>1176</v>
      </c>
      <c r="C283" s="53">
        <v>0.83333333333333337</v>
      </c>
      <c r="D283" s="53">
        <v>0.22166666666666668</v>
      </c>
      <c r="E283" s="53">
        <v>0</v>
      </c>
      <c r="F283" s="53">
        <v>0.88833333333333331</v>
      </c>
      <c r="G283" s="53">
        <v>0.22166666666666668</v>
      </c>
      <c r="H283" s="53">
        <v>0.44500000000000001</v>
      </c>
      <c r="I283" s="53"/>
      <c r="J283" s="54">
        <v>2.61</v>
      </c>
    </row>
    <row r="284" spans="1:10">
      <c r="A284">
        <f>VLOOKUP(B284,'[1]Final (2)'!A:B,2,FALSE)</f>
        <v>232111</v>
      </c>
      <c r="B284" s="52" t="s">
        <v>1188</v>
      </c>
      <c r="C284" s="53">
        <v>0.22166666666666668</v>
      </c>
      <c r="D284" s="53">
        <v>0.66666666666666663</v>
      </c>
      <c r="E284" s="53">
        <v>0.94499999999999995</v>
      </c>
      <c r="F284" s="53">
        <v>0.5</v>
      </c>
      <c r="G284" s="53">
        <v>0.11166666666666665</v>
      </c>
      <c r="H284" s="53">
        <v>0.5</v>
      </c>
      <c r="I284" s="53"/>
      <c r="J284" s="54">
        <v>2.9449999999999998</v>
      </c>
    </row>
    <row r="285" spans="1:10">
      <c r="A285">
        <f>VLOOKUP(B285,'[1]Final (2)'!A:B,2,FALSE)</f>
        <v>232112</v>
      </c>
      <c r="B285" s="52" t="s">
        <v>1191</v>
      </c>
      <c r="C285" s="53">
        <v>0.22166666666666668</v>
      </c>
      <c r="D285" s="53">
        <v>0.72166666666666668</v>
      </c>
      <c r="E285" s="53">
        <v>0.88833333333333331</v>
      </c>
      <c r="F285" s="53">
        <v>0.5</v>
      </c>
      <c r="G285" s="53">
        <v>0.11166666666666665</v>
      </c>
      <c r="H285" s="53">
        <v>0.66666666666666663</v>
      </c>
      <c r="I285" s="53"/>
      <c r="J285" s="54">
        <v>3.11</v>
      </c>
    </row>
    <row r="286" spans="1:10">
      <c r="A286">
        <f>VLOOKUP(B286,'[1]Final (2)'!A:B,2,FALSE)</f>
        <v>232311</v>
      </c>
      <c r="B286" s="52" t="s">
        <v>1197</v>
      </c>
      <c r="C286" s="53">
        <v>5.5000000000000014E-2</v>
      </c>
      <c r="D286" s="53">
        <v>0.11166666666666665</v>
      </c>
      <c r="E286" s="53">
        <v>1</v>
      </c>
      <c r="F286" s="53">
        <v>0.83333333333333337</v>
      </c>
      <c r="G286" s="53">
        <v>0.22166666666666668</v>
      </c>
      <c r="H286" s="53">
        <v>0.5</v>
      </c>
      <c r="I286" s="53"/>
      <c r="J286" s="54">
        <v>2.7216666666666667</v>
      </c>
    </row>
    <row r="287" spans="1:10">
      <c r="A287">
        <f>VLOOKUP(B287,'[1]Final (2)'!A:B,2,FALSE)</f>
        <v>232312</v>
      </c>
      <c r="B287" s="52" t="s">
        <v>1200</v>
      </c>
      <c r="C287" s="53">
        <v>0.11166666666666665</v>
      </c>
      <c r="D287" s="53">
        <v>0.16666666666666666</v>
      </c>
      <c r="E287" s="53">
        <v>0.94499999999999995</v>
      </c>
      <c r="F287" s="53">
        <v>0.61166666666666669</v>
      </c>
      <c r="G287" s="53">
        <v>0.16666666666666666</v>
      </c>
      <c r="H287" s="53">
        <v>0.5</v>
      </c>
      <c r="I287" s="53"/>
      <c r="J287" s="54">
        <v>2.5016666666666665</v>
      </c>
    </row>
    <row r="288" spans="1:10">
      <c r="A288">
        <f>VLOOKUP(B288,'[1]Final (2)'!A:B,2,FALSE)</f>
        <v>232313</v>
      </c>
      <c r="B288" s="52" t="s">
        <v>1203</v>
      </c>
      <c r="C288" s="53">
        <v>0.27833333333333332</v>
      </c>
      <c r="D288" s="53">
        <v>0.27833333333333332</v>
      </c>
      <c r="E288" s="53">
        <v>0.88833333333333331</v>
      </c>
      <c r="F288" s="53">
        <v>0.44500000000000001</v>
      </c>
      <c r="G288" s="53">
        <v>0</v>
      </c>
      <c r="H288" s="53">
        <v>0.94499999999999995</v>
      </c>
      <c r="I288" s="53"/>
      <c r="J288" s="54">
        <v>2.835</v>
      </c>
    </row>
    <row r="289" spans="1:10">
      <c r="A289">
        <f>VLOOKUP(B289,'[1]Final (2)'!A:B,2,FALSE)</f>
        <v>232411</v>
      </c>
      <c r="B289" s="52" t="s">
        <v>1206</v>
      </c>
      <c r="C289" s="53">
        <v>0.22166666666666668</v>
      </c>
      <c r="D289" s="53">
        <v>0.11166666666666665</v>
      </c>
      <c r="E289" s="53">
        <v>1</v>
      </c>
      <c r="F289" s="53">
        <v>0.55500000000000005</v>
      </c>
      <c r="G289" s="53">
        <v>0.16666666666666666</v>
      </c>
      <c r="H289" s="53">
        <v>0.55500000000000005</v>
      </c>
      <c r="I289" s="53"/>
      <c r="J289" s="54">
        <v>2.61</v>
      </c>
    </row>
    <row r="290" spans="1:10">
      <c r="A290">
        <f>VLOOKUP(B290,'[1]Final (2)'!A:B,2,FALSE)</f>
        <v>232412</v>
      </c>
      <c r="B290" s="52" t="s">
        <v>1209</v>
      </c>
      <c r="C290" s="53">
        <v>0</v>
      </c>
      <c r="D290" s="53">
        <v>0.27833333333333332</v>
      </c>
      <c r="E290" s="53">
        <v>1</v>
      </c>
      <c r="F290" s="53">
        <v>0.38833333333333336</v>
      </c>
      <c r="G290" s="53">
        <v>0.16666666666666666</v>
      </c>
      <c r="H290" s="53">
        <v>0.66666666666666663</v>
      </c>
      <c r="I290" s="53"/>
      <c r="J290" s="54">
        <v>2.5</v>
      </c>
    </row>
    <row r="291" spans="1:10">
      <c r="A291">
        <f>VLOOKUP(B291,'[1]Final (2)'!A:B,2,FALSE)</f>
        <v>232413</v>
      </c>
      <c r="B291" s="52" t="s">
        <v>1212</v>
      </c>
      <c r="C291" s="53">
        <v>0.33333333333333331</v>
      </c>
      <c r="D291" s="53">
        <v>0.5</v>
      </c>
      <c r="E291" s="53">
        <v>1</v>
      </c>
      <c r="F291" s="53">
        <v>0.11166666666666665</v>
      </c>
      <c r="G291" s="53">
        <v>5.5000000000000014E-2</v>
      </c>
      <c r="H291" s="53">
        <v>0.33333333333333331</v>
      </c>
      <c r="I291" s="53"/>
      <c r="J291" s="54">
        <v>2.333333333333333</v>
      </c>
    </row>
    <row r="292" spans="1:10">
      <c r="A292">
        <f>VLOOKUP(B292,'[1]Final (2)'!A:B,2,FALSE)</f>
        <v>232414</v>
      </c>
      <c r="B292" s="52" t="s">
        <v>1215</v>
      </c>
      <c r="C292" s="53">
        <v>0.72166666666666668</v>
      </c>
      <c r="D292" s="53">
        <v>0.66666666666666663</v>
      </c>
      <c r="E292" s="53">
        <v>0.5</v>
      </c>
      <c r="F292" s="53">
        <v>0.38833333333333336</v>
      </c>
      <c r="G292" s="53">
        <v>0</v>
      </c>
      <c r="H292" s="53">
        <v>0.55500000000000005</v>
      </c>
      <c r="I292" s="53"/>
      <c r="J292" s="54">
        <v>2.8316666666666666</v>
      </c>
    </row>
    <row r="293" spans="1:10">
      <c r="A293">
        <f>VLOOKUP(B293,'[1]Final (2)'!A:B,2,FALSE)</f>
        <v>233111</v>
      </c>
      <c r="B293" s="52" t="s">
        <v>1218</v>
      </c>
      <c r="C293" s="53">
        <v>0.44500000000000001</v>
      </c>
      <c r="D293" s="53">
        <v>0.94499999999999995</v>
      </c>
      <c r="E293" s="53">
        <v>0.16666666666666666</v>
      </c>
      <c r="F293" s="53">
        <v>0.33333333333333331</v>
      </c>
      <c r="G293" s="53">
        <v>0</v>
      </c>
      <c r="H293" s="53">
        <v>0.88833333333333331</v>
      </c>
      <c r="I293" s="53"/>
      <c r="J293" s="54">
        <v>2.7783333333333333</v>
      </c>
    </row>
    <row r="294" spans="1:10">
      <c r="A294">
        <f>VLOOKUP(B294,'[1]Final (2)'!A:B,2,FALSE)</f>
        <v>233112</v>
      </c>
      <c r="B294" s="52" t="s">
        <v>1221</v>
      </c>
      <c r="C294" s="53">
        <v>0.38833333333333336</v>
      </c>
      <c r="D294" s="53">
        <v>1</v>
      </c>
      <c r="E294" s="53">
        <v>0.27833333333333332</v>
      </c>
      <c r="F294" s="53">
        <v>0.55500000000000005</v>
      </c>
      <c r="G294" s="53">
        <v>5.5000000000000014E-2</v>
      </c>
      <c r="H294" s="53">
        <v>0.83333333333333337</v>
      </c>
      <c r="I294" s="53"/>
      <c r="J294" s="54">
        <v>3.1100000000000003</v>
      </c>
    </row>
    <row r="295" spans="1:10">
      <c r="A295">
        <f>VLOOKUP(B295,'[1]Final (2)'!A:B,2,FALSE)</f>
        <v>233211</v>
      </c>
      <c r="B295" s="52" t="s">
        <v>1224</v>
      </c>
      <c r="C295" s="53">
        <v>0.55500000000000005</v>
      </c>
      <c r="D295" s="53">
        <v>0.83333333333333337</v>
      </c>
      <c r="E295" s="53">
        <v>0.27833333333333332</v>
      </c>
      <c r="F295" s="53">
        <v>0.27833333333333332</v>
      </c>
      <c r="G295" s="53">
        <v>5.5000000000000014E-2</v>
      </c>
      <c r="H295" s="53">
        <v>0.94499999999999995</v>
      </c>
      <c r="I295" s="53"/>
      <c r="J295" s="54">
        <v>2.9449999999999998</v>
      </c>
    </row>
    <row r="296" spans="1:10">
      <c r="A296">
        <f>VLOOKUP(B296,'[1]Final (2)'!A:B,2,FALSE)</f>
        <v>233212</v>
      </c>
      <c r="B296" s="52" t="s">
        <v>1227</v>
      </c>
      <c r="C296" s="53">
        <v>0.44500000000000001</v>
      </c>
      <c r="D296" s="53">
        <v>0.88833333333333331</v>
      </c>
      <c r="E296" s="53">
        <v>0.11166666666666665</v>
      </c>
      <c r="F296" s="53">
        <v>0.55500000000000005</v>
      </c>
      <c r="G296" s="53">
        <v>5.5000000000000014E-2</v>
      </c>
      <c r="H296" s="53">
        <v>0.77833333333333332</v>
      </c>
      <c r="I296" s="53"/>
      <c r="J296" s="54">
        <v>2.8333333333333335</v>
      </c>
    </row>
    <row r="297" spans="1:10">
      <c r="A297">
        <f>VLOOKUP(B297,'[1]Final (2)'!A:B,2,FALSE)</f>
        <v>233213</v>
      </c>
      <c r="B297" s="52" t="s">
        <v>1230</v>
      </c>
      <c r="C297" s="53">
        <v>0.83333333333333337</v>
      </c>
      <c r="D297" s="53">
        <v>0.27833333333333332</v>
      </c>
      <c r="E297" s="53">
        <v>0</v>
      </c>
      <c r="F297" s="53">
        <v>0.83333333333333337</v>
      </c>
      <c r="G297" s="53">
        <v>5.5000000000000014E-2</v>
      </c>
      <c r="H297" s="53">
        <v>0.33333333333333331</v>
      </c>
      <c r="I297" s="53"/>
      <c r="J297" s="54">
        <v>2.3333333333333339</v>
      </c>
    </row>
    <row r="298" spans="1:10">
      <c r="A298">
        <f>VLOOKUP(B298,'[1]Final (2)'!A:B,2,FALSE)</f>
        <v>233214</v>
      </c>
      <c r="B298" s="52" t="s">
        <v>1233</v>
      </c>
      <c r="C298" s="53">
        <v>0.55500000000000005</v>
      </c>
      <c r="D298" s="53">
        <v>0.83333333333333337</v>
      </c>
      <c r="E298" s="53">
        <v>0.27833333333333332</v>
      </c>
      <c r="F298" s="53">
        <v>0.27833333333333332</v>
      </c>
      <c r="G298" s="53">
        <v>5.5000000000000014E-2</v>
      </c>
      <c r="H298" s="53">
        <v>0.94499999999999995</v>
      </c>
      <c r="I298" s="53"/>
      <c r="J298" s="54">
        <v>2.9449999999999998</v>
      </c>
    </row>
    <row r="299" spans="1:10">
      <c r="A299">
        <f>VLOOKUP(B299,'[1]Final (2)'!A:B,2,FALSE)</f>
        <v>233215</v>
      </c>
      <c r="B299" s="52" t="s">
        <v>1236</v>
      </c>
      <c r="C299" s="53">
        <v>0.44500000000000001</v>
      </c>
      <c r="D299" s="53">
        <v>0.83333333333333337</v>
      </c>
      <c r="E299" s="53">
        <v>0.16666666666666666</v>
      </c>
      <c r="F299" s="53">
        <v>0.38833333333333336</v>
      </c>
      <c r="G299" s="53">
        <v>5.5000000000000014E-2</v>
      </c>
      <c r="H299" s="53">
        <v>0.94499999999999995</v>
      </c>
      <c r="I299" s="53"/>
      <c r="J299" s="54">
        <v>2.8333333333333335</v>
      </c>
    </row>
    <row r="300" spans="1:10">
      <c r="A300">
        <f>VLOOKUP(B300,'[1]Final (2)'!A:B,2,FALSE)</f>
        <v>233511</v>
      </c>
      <c r="B300" s="52" t="s">
        <v>1239</v>
      </c>
      <c r="C300" s="53">
        <v>0.61166666666666669</v>
      </c>
      <c r="D300" s="53">
        <v>1</v>
      </c>
      <c r="E300" s="53">
        <v>0.16666666666666666</v>
      </c>
      <c r="F300" s="53">
        <v>0.61166666666666669</v>
      </c>
      <c r="G300" s="53">
        <v>5.5000000000000014E-2</v>
      </c>
      <c r="H300" s="53">
        <v>0.55500000000000005</v>
      </c>
      <c r="I300" s="53"/>
      <c r="J300" s="54">
        <v>3.0000000000000004</v>
      </c>
    </row>
    <row r="301" spans="1:10">
      <c r="A301">
        <f>VLOOKUP(B301,'[1]Final (2)'!A:B,2,FALSE)</f>
        <v>233512</v>
      </c>
      <c r="B301" s="52" t="s">
        <v>1242</v>
      </c>
      <c r="C301" s="53">
        <v>0.5</v>
      </c>
      <c r="D301" s="53">
        <v>0.94499999999999995</v>
      </c>
      <c r="E301" s="53">
        <v>0.27833333333333332</v>
      </c>
      <c r="F301" s="53">
        <v>0.11166666666666665</v>
      </c>
      <c r="G301" s="53">
        <v>0.16666666666666666</v>
      </c>
      <c r="H301" s="53">
        <v>0.88833333333333331</v>
      </c>
      <c r="I301" s="53"/>
      <c r="J301" s="54">
        <v>2.8899999999999997</v>
      </c>
    </row>
    <row r="302" spans="1:10">
      <c r="A302">
        <f>VLOOKUP(B302,'[1]Final (2)'!A:B,2,FALSE)</f>
        <v>233513</v>
      </c>
      <c r="B302" s="52" t="s">
        <v>1245</v>
      </c>
      <c r="C302" s="53">
        <v>0.5</v>
      </c>
      <c r="D302" s="53">
        <v>0.94499999999999995</v>
      </c>
      <c r="E302" s="53">
        <v>0.27833333333333332</v>
      </c>
      <c r="F302" s="53">
        <v>0.11166666666666665</v>
      </c>
      <c r="G302" s="53">
        <v>0.16666666666666666</v>
      </c>
      <c r="H302" s="53">
        <v>0.88833333333333331</v>
      </c>
      <c r="I302" s="53"/>
      <c r="J302" s="54">
        <v>2.8899999999999997</v>
      </c>
    </row>
    <row r="303" spans="1:10">
      <c r="A303">
        <f>VLOOKUP(B303,'[1]Final (2)'!A:B,2,FALSE)</f>
        <v>233611</v>
      </c>
      <c r="B303" s="52" t="s">
        <v>1248</v>
      </c>
      <c r="C303" s="53">
        <v>0.44500000000000001</v>
      </c>
      <c r="D303" s="53">
        <v>0.88833333333333331</v>
      </c>
      <c r="E303" s="53">
        <v>0.11166666666666665</v>
      </c>
      <c r="F303" s="53">
        <v>0.55500000000000005</v>
      </c>
      <c r="G303" s="53">
        <v>5.5000000000000014E-2</v>
      </c>
      <c r="H303" s="53">
        <v>0.77833333333333332</v>
      </c>
      <c r="I303" s="53"/>
      <c r="J303" s="54">
        <v>2.8333333333333335</v>
      </c>
    </row>
    <row r="304" spans="1:10">
      <c r="A304">
        <f>VLOOKUP(B304,'[1]Final (2)'!A:B,2,FALSE)</f>
        <v>233612</v>
      </c>
      <c r="B304" s="52" t="s">
        <v>1251</v>
      </c>
      <c r="C304" s="53">
        <v>0.66666666666666663</v>
      </c>
      <c r="D304" s="53">
        <v>0.94499999999999995</v>
      </c>
      <c r="E304" s="53">
        <v>0.11166666666666665</v>
      </c>
      <c r="F304" s="53">
        <v>0.38833333333333336</v>
      </c>
      <c r="G304" s="53">
        <v>0</v>
      </c>
      <c r="H304" s="53">
        <v>0.72166666666666668</v>
      </c>
      <c r="I304" s="53"/>
      <c r="J304" s="54">
        <v>2.833333333333333</v>
      </c>
    </row>
    <row r="305" spans="1:10">
      <c r="A305">
        <f>VLOOKUP(B305,'[1]Final (2)'!A:B,2,FALSE)</f>
        <v>233911</v>
      </c>
      <c r="B305" s="52" t="s">
        <v>1254</v>
      </c>
      <c r="C305" s="53">
        <v>0.33333333333333331</v>
      </c>
      <c r="D305" s="53">
        <v>1</v>
      </c>
      <c r="E305" s="53">
        <v>0.44500000000000001</v>
      </c>
      <c r="F305" s="53">
        <v>0.22166666666666668</v>
      </c>
      <c r="G305" s="53">
        <v>5.5000000000000014E-2</v>
      </c>
      <c r="H305" s="53">
        <v>0.77833333333333332</v>
      </c>
      <c r="I305" s="53"/>
      <c r="J305" s="54">
        <v>2.8333333333333335</v>
      </c>
    </row>
    <row r="306" spans="1:10">
      <c r="A306">
        <f>VLOOKUP(B306,'[1]Final (2)'!A:B,2,FALSE)</f>
        <v>233913</v>
      </c>
      <c r="B306" s="52" t="s">
        <v>1258</v>
      </c>
      <c r="C306" s="53">
        <v>0.44500000000000001</v>
      </c>
      <c r="D306" s="53">
        <v>1</v>
      </c>
      <c r="E306" s="53">
        <v>0.27833333333333332</v>
      </c>
      <c r="F306" s="53">
        <v>0.22166666666666668</v>
      </c>
      <c r="G306" s="53">
        <v>0.16666666666666666</v>
      </c>
      <c r="H306" s="53">
        <v>0.77833333333333332</v>
      </c>
      <c r="I306" s="53"/>
      <c r="J306" s="54">
        <v>2.89</v>
      </c>
    </row>
    <row r="307" spans="1:10">
      <c r="A307">
        <f>VLOOKUP(B307,'[1]Final (2)'!A:B,2,FALSE)</f>
        <v>233915</v>
      </c>
      <c r="B307" s="52" t="s">
        <v>1262</v>
      </c>
      <c r="C307" s="53">
        <v>0.55500000000000005</v>
      </c>
      <c r="D307" s="53">
        <v>1</v>
      </c>
      <c r="E307" s="53">
        <v>0.33333333333333331</v>
      </c>
      <c r="F307" s="53">
        <v>0.44500000000000001</v>
      </c>
      <c r="G307" s="53">
        <v>0.11166666666666665</v>
      </c>
      <c r="H307" s="53">
        <v>0.61166666666666669</v>
      </c>
      <c r="I307" s="53"/>
      <c r="J307" s="54">
        <v>3.0566666666666671</v>
      </c>
    </row>
    <row r="308" spans="1:10">
      <c r="A308">
        <f>VLOOKUP(B308,'[1]Final (2)'!A:B,2,FALSE)</f>
        <v>234111</v>
      </c>
      <c r="B308" s="52" t="s">
        <v>1267</v>
      </c>
      <c r="C308" s="53">
        <v>0.22166666666666668</v>
      </c>
      <c r="D308" s="53">
        <v>0.55500000000000005</v>
      </c>
      <c r="E308" s="53">
        <v>0.22166666666666668</v>
      </c>
      <c r="F308" s="53">
        <v>0.61166666666666669</v>
      </c>
      <c r="G308" s="53">
        <v>1</v>
      </c>
      <c r="H308" s="53">
        <v>0.72166666666666668</v>
      </c>
      <c r="I308" s="53"/>
      <c r="J308" s="54">
        <v>3.331666666666667</v>
      </c>
    </row>
    <row r="309" spans="1:10">
      <c r="A309">
        <f>VLOOKUP(B309,'[1]Final (2)'!A:B,2,FALSE)</f>
        <v>234112</v>
      </c>
      <c r="B309" s="52" t="s">
        <v>1270</v>
      </c>
      <c r="C309" s="53">
        <v>0.33333333333333331</v>
      </c>
      <c r="D309" s="53">
        <v>1</v>
      </c>
      <c r="E309" s="53">
        <v>0.44500000000000001</v>
      </c>
      <c r="F309" s="53">
        <v>0.11166666666666665</v>
      </c>
      <c r="G309" s="53">
        <v>0.33333333333333331</v>
      </c>
      <c r="H309" s="53">
        <v>0.77833333333333332</v>
      </c>
      <c r="I309" s="53"/>
      <c r="J309" s="54">
        <v>3.0016666666666665</v>
      </c>
    </row>
    <row r="310" spans="1:10">
      <c r="A310">
        <f>VLOOKUP(B310,'[1]Final (2)'!A:B,2,FALSE)</f>
        <v>234211</v>
      </c>
      <c r="B310" s="52" t="s">
        <v>1274</v>
      </c>
      <c r="C310" s="53">
        <v>0.38833333333333336</v>
      </c>
      <c r="D310" s="53">
        <v>1</v>
      </c>
      <c r="E310" s="53">
        <v>0.16666666666666666</v>
      </c>
      <c r="F310" s="53">
        <v>0.16666666666666666</v>
      </c>
      <c r="G310" s="53">
        <v>0</v>
      </c>
      <c r="H310" s="53">
        <v>0.5</v>
      </c>
      <c r="I310" s="53"/>
      <c r="J310" s="54">
        <v>2.2216666666666667</v>
      </c>
    </row>
    <row r="311" spans="1:10">
      <c r="A311">
        <f>VLOOKUP(B311,'[1]Final (2)'!A:B,2,FALSE)</f>
        <v>234212</v>
      </c>
      <c r="B311" s="52" t="s">
        <v>1277</v>
      </c>
      <c r="C311" s="53">
        <v>0.55500000000000005</v>
      </c>
      <c r="D311" s="53">
        <v>1</v>
      </c>
      <c r="E311" s="53">
        <v>0.33333333333333331</v>
      </c>
      <c r="F311" s="53">
        <v>0.22166666666666668</v>
      </c>
      <c r="G311" s="53">
        <v>5.5000000000000014E-2</v>
      </c>
      <c r="H311" s="53">
        <v>0.72166666666666668</v>
      </c>
      <c r="I311" s="53"/>
      <c r="J311" s="54">
        <v>2.8866666666666672</v>
      </c>
    </row>
    <row r="312" spans="1:10">
      <c r="A312">
        <f>VLOOKUP(B312,'[1]Final (2)'!A:B,2,FALSE)</f>
        <v>234213</v>
      </c>
      <c r="B312" s="52" t="s">
        <v>1280</v>
      </c>
      <c r="C312" s="53">
        <v>0.66666666666666663</v>
      </c>
      <c r="D312" s="53">
        <v>0.55500000000000005</v>
      </c>
      <c r="E312" s="53">
        <v>5.5000000000000014E-2</v>
      </c>
      <c r="F312" s="53">
        <v>0.22166666666666668</v>
      </c>
      <c r="G312" s="53">
        <v>5.5000000000000014E-2</v>
      </c>
      <c r="H312" s="53">
        <v>1</v>
      </c>
      <c r="I312" s="53"/>
      <c r="J312" s="54">
        <v>2.5533333333333332</v>
      </c>
    </row>
    <row r="313" spans="1:10">
      <c r="A313">
        <f>VLOOKUP(B313,'[1]Final (2)'!A:B,2,FALSE)</f>
        <v>234411</v>
      </c>
      <c r="B313" s="52" t="s">
        <v>1288</v>
      </c>
      <c r="C313" s="53">
        <v>0.38833333333333336</v>
      </c>
      <c r="D313" s="53">
        <v>1</v>
      </c>
      <c r="E313" s="53">
        <v>0.33333333333333331</v>
      </c>
      <c r="F313" s="53">
        <v>0.22166666666666668</v>
      </c>
      <c r="G313" s="53">
        <v>5.5000000000000014E-2</v>
      </c>
      <c r="H313" s="53">
        <v>0.66666666666666663</v>
      </c>
      <c r="I313" s="53"/>
      <c r="J313" s="54">
        <v>2.665</v>
      </c>
    </row>
    <row r="314" spans="1:10">
      <c r="A314">
        <f>VLOOKUP(B314,'[1]Final (2)'!A:B,2,FALSE)</f>
        <v>234413</v>
      </c>
      <c r="B314" s="52" t="s">
        <v>1292</v>
      </c>
      <c r="C314" s="53">
        <v>0.33333333333333331</v>
      </c>
      <c r="D314" s="53">
        <v>1</v>
      </c>
      <c r="E314" s="53">
        <v>0.33333333333333331</v>
      </c>
      <c r="F314" s="53">
        <v>0.27833333333333332</v>
      </c>
      <c r="G314" s="53">
        <v>5.5000000000000014E-2</v>
      </c>
      <c r="H314" s="53">
        <v>0.72166666666666668</v>
      </c>
      <c r="I314" s="53"/>
      <c r="J314" s="54">
        <v>2.7216666666666667</v>
      </c>
    </row>
    <row r="315" spans="1:10">
      <c r="A315">
        <f>VLOOKUP(B315,'[1]Final (2)'!A:B,2,FALSE)</f>
        <v>234511</v>
      </c>
      <c r="B315" s="52" t="s">
        <v>1295</v>
      </c>
      <c r="C315" s="53">
        <v>0.38833333333333336</v>
      </c>
      <c r="D315" s="53">
        <v>1</v>
      </c>
      <c r="E315" s="53">
        <v>0.11166666666666665</v>
      </c>
      <c r="F315" s="53">
        <v>0.33333333333333331</v>
      </c>
      <c r="G315" s="53">
        <v>5.5000000000000014E-2</v>
      </c>
      <c r="H315" s="53">
        <v>0.5</v>
      </c>
      <c r="I315" s="53"/>
      <c r="J315" s="54">
        <v>2.3883333333333332</v>
      </c>
    </row>
    <row r="316" spans="1:10">
      <c r="A316">
        <f>VLOOKUP(B316,'[1]Final (2)'!A:B,2,FALSE)</f>
        <v>234513</v>
      </c>
      <c r="B316" s="52" t="s">
        <v>1298</v>
      </c>
      <c r="C316" s="53">
        <v>0.38833333333333336</v>
      </c>
      <c r="D316" s="53">
        <v>1</v>
      </c>
      <c r="E316" s="53">
        <v>0.66666666666666663</v>
      </c>
      <c r="F316" s="53">
        <v>0.11166666666666665</v>
      </c>
      <c r="G316" s="53">
        <v>5.5000000000000014E-2</v>
      </c>
      <c r="H316" s="53">
        <v>0.61166666666666669</v>
      </c>
      <c r="I316" s="53"/>
      <c r="J316" s="54">
        <v>2.8333333333333339</v>
      </c>
    </row>
    <row r="317" spans="1:10">
      <c r="A317">
        <f>VLOOKUP(B317,'[1]Final (2)'!A:B,2,FALSE)</f>
        <v>234514</v>
      </c>
      <c r="B317" s="52" t="s">
        <v>1301</v>
      </c>
      <c r="C317" s="53">
        <v>0.33333333333333331</v>
      </c>
      <c r="D317" s="53">
        <v>1</v>
      </c>
      <c r="E317" s="53">
        <v>0.61166666666666669</v>
      </c>
      <c r="F317" s="53">
        <v>0</v>
      </c>
      <c r="G317" s="53">
        <v>5.5000000000000014E-2</v>
      </c>
      <c r="H317" s="53">
        <v>0.72166666666666668</v>
      </c>
      <c r="I317" s="53"/>
      <c r="J317" s="54">
        <v>2.7216666666666667</v>
      </c>
    </row>
    <row r="318" spans="1:10">
      <c r="A318">
        <f>VLOOKUP(B318,'[1]Final (2)'!A:B,2,FALSE)</f>
        <v>234515</v>
      </c>
      <c r="B318" s="52" t="s">
        <v>1304</v>
      </c>
      <c r="C318" s="53">
        <v>0.33333333333333331</v>
      </c>
      <c r="D318" s="53">
        <v>1</v>
      </c>
      <c r="E318" s="53">
        <v>0.44500000000000001</v>
      </c>
      <c r="F318" s="53">
        <v>0.11166666666666665</v>
      </c>
      <c r="G318" s="53">
        <v>0.33333333333333331</v>
      </c>
      <c r="H318" s="53">
        <v>0.77833333333333332</v>
      </c>
      <c r="I318" s="53"/>
      <c r="J318" s="54">
        <v>3.0016666666666665</v>
      </c>
    </row>
    <row r="319" spans="1:10">
      <c r="A319">
        <f>VLOOKUP(B319,'[1]Final (2)'!A:B,2,FALSE)</f>
        <v>234517</v>
      </c>
      <c r="B319" s="52" t="s">
        <v>1308</v>
      </c>
      <c r="C319" s="53">
        <v>0.33333333333333331</v>
      </c>
      <c r="D319" s="53">
        <v>1</v>
      </c>
      <c r="E319" s="53">
        <v>5.5000000000000014E-2</v>
      </c>
      <c r="F319" s="53">
        <v>0.16666666666666666</v>
      </c>
      <c r="G319" s="53">
        <v>0.11166666666666665</v>
      </c>
      <c r="H319" s="53">
        <v>0.61166666666666669</v>
      </c>
      <c r="I319" s="53"/>
      <c r="J319" s="54">
        <v>2.2783333333333333</v>
      </c>
    </row>
    <row r="320" spans="1:10">
      <c r="A320">
        <f>VLOOKUP(B320,'[1]Final (2)'!A:B,2,FALSE)</f>
        <v>234518</v>
      </c>
      <c r="B320" s="52" t="s">
        <v>1311</v>
      </c>
      <c r="C320" s="53">
        <v>0.33333333333333331</v>
      </c>
      <c r="D320" s="53">
        <v>1</v>
      </c>
      <c r="E320" s="53">
        <v>0.22166666666666668</v>
      </c>
      <c r="F320" s="53">
        <v>0.27833333333333332</v>
      </c>
      <c r="G320" s="53">
        <v>0.11166666666666665</v>
      </c>
      <c r="H320" s="53">
        <v>0.72166666666666668</v>
      </c>
      <c r="I320" s="53"/>
      <c r="J320" s="54">
        <v>2.6666666666666665</v>
      </c>
    </row>
    <row r="321" spans="1:10">
      <c r="A321">
        <f>VLOOKUP(B321,'[1]Final (2)'!A:B,2,FALSE)</f>
        <v>234911</v>
      </c>
      <c r="B321" s="52" t="s">
        <v>1315</v>
      </c>
      <c r="C321" s="53">
        <v>0.44500000000000001</v>
      </c>
      <c r="D321" s="53">
        <v>0.44500000000000001</v>
      </c>
      <c r="E321" s="53">
        <v>0.5</v>
      </c>
      <c r="F321" s="53">
        <v>0.33333333333333331</v>
      </c>
      <c r="G321" s="53">
        <v>0.11166666666666665</v>
      </c>
      <c r="H321" s="53">
        <v>1</v>
      </c>
      <c r="I321" s="53"/>
      <c r="J321" s="54">
        <v>2.835</v>
      </c>
    </row>
    <row r="322" spans="1:10">
      <c r="A322">
        <f>VLOOKUP(B322,'[1]Final (2)'!A:B,2,FALSE)</f>
        <v>234912</v>
      </c>
      <c r="B322" s="52" t="s">
        <v>1318</v>
      </c>
      <c r="C322" s="53">
        <v>0.38833333333333336</v>
      </c>
      <c r="D322" s="53">
        <v>1</v>
      </c>
      <c r="E322" s="53">
        <v>0.27833333333333332</v>
      </c>
      <c r="F322" s="53">
        <v>0.55500000000000005</v>
      </c>
      <c r="G322" s="53">
        <v>5.5000000000000014E-2</v>
      </c>
      <c r="H322" s="53">
        <v>0.83333333333333337</v>
      </c>
      <c r="I322" s="53"/>
      <c r="J322" s="54">
        <v>3.1100000000000003</v>
      </c>
    </row>
    <row r="323" spans="1:10">
      <c r="A323">
        <f>VLOOKUP(B323,'[1]Final (2)'!A:B,2,FALSE)</f>
        <v>234913</v>
      </c>
      <c r="B323" s="52" t="s">
        <v>1321</v>
      </c>
      <c r="C323" s="53">
        <v>0.44500000000000001</v>
      </c>
      <c r="D323" s="53">
        <v>0.94499999999999995</v>
      </c>
      <c r="E323" s="53">
        <v>0.22166666666666668</v>
      </c>
      <c r="F323" s="53">
        <v>0.33333333333333331</v>
      </c>
      <c r="G323" s="53">
        <v>0.44500000000000001</v>
      </c>
      <c r="H323" s="53">
        <v>0.55500000000000005</v>
      </c>
      <c r="I323" s="53"/>
      <c r="J323" s="54">
        <v>2.9449999999999998</v>
      </c>
    </row>
    <row r="324" spans="1:10">
      <c r="A324">
        <f>VLOOKUP(B324,'[1]Final (2)'!A:B,2,FALSE)</f>
        <v>234914</v>
      </c>
      <c r="B324" s="52" t="s">
        <v>1324</v>
      </c>
      <c r="C324" s="53">
        <v>0.33333333333333331</v>
      </c>
      <c r="D324" s="53">
        <v>1</v>
      </c>
      <c r="E324" s="53">
        <v>0.38833333333333336</v>
      </c>
      <c r="F324" s="53">
        <v>0.16666666666666666</v>
      </c>
      <c r="G324" s="53">
        <v>0</v>
      </c>
      <c r="H324" s="53">
        <v>0.5</v>
      </c>
      <c r="I324" s="53"/>
      <c r="J324" s="54">
        <v>2.3883333333333336</v>
      </c>
    </row>
    <row r="325" spans="1:10">
      <c r="A325">
        <f>VLOOKUP(B325,'[1]Final (2)'!A:B,2,FALSE)</f>
        <v>234915</v>
      </c>
      <c r="B325" s="52" t="s">
        <v>1327</v>
      </c>
      <c r="C325" s="53">
        <v>0.27833333333333332</v>
      </c>
      <c r="D325" s="53">
        <v>0.72166666666666668</v>
      </c>
      <c r="E325" s="53">
        <v>0.44500000000000001</v>
      </c>
      <c r="F325" s="53">
        <v>0.38833333333333336</v>
      </c>
      <c r="G325" s="53">
        <v>0.88833333333333331</v>
      </c>
      <c r="H325" s="53">
        <v>0.5</v>
      </c>
      <c r="I325" s="53"/>
      <c r="J325" s="54">
        <v>3.2216666666666667</v>
      </c>
    </row>
    <row r="326" spans="1:10">
      <c r="A326">
        <f>VLOOKUP(B326,'[1]Final (2)'!A:B,2,FALSE)</f>
        <v>251312</v>
      </c>
      <c r="B326" s="52" t="s">
        <v>1351</v>
      </c>
      <c r="C326" s="53">
        <v>0.72166666666666668</v>
      </c>
      <c r="D326" s="53">
        <v>0.94499999999999995</v>
      </c>
      <c r="E326" s="53">
        <v>5.5000000000000014E-2</v>
      </c>
      <c r="F326" s="53">
        <v>0.27833333333333332</v>
      </c>
      <c r="G326" s="53">
        <v>0.5</v>
      </c>
      <c r="H326" s="53">
        <v>0.5</v>
      </c>
      <c r="I326" s="53"/>
      <c r="J326" s="54">
        <v>3</v>
      </c>
    </row>
    <row r="327" spans="1:10">
      <c r="A327">
        <f>VLOOKUP(B327,'[1]Final (2)'!A:B,2,FALSE)</f>
        <v>251411</v>
      </c>
      <c r="B327" s="52" t="s">
        <v>1354</v>
      </c>
      <c r="C327" s="53">
        <v>0.27833333333333332</v>
      </c>
      <c r="D327" s="53">
        <v>0.83333333333333337</v>
      </c>
      <c r="E327" s="53">
        <v>0</v>
      </c>
      <c r="F327" s="53">
        <v>0.38833333333333336</v>
      </c>
      <c r="G327" s="53">
        <v>0.72166666666666668</v>
      </c>
      <c r="H327" s="53">
        <v>0.66666666666666663</v>
      </c>
      <c r="I327" s="53"/>
      <c r="J327" s="54">
        <v>2.8883333333333332</v>
      </c>
    </row>
    <row r="328" spans="1:10">
      <c r="A328">
        <f>VLOOKUP(B328,'[1]Final (2)'!A:B,2,FALSE)</f>
        <v>251412</v>
      </c>
      <c r="B328" s="52" t="s">
        <v>1357</v>
      </c>
      <c r="C328" s="53">
        <v>0.11166666666666665</v>
      </c>
      <c r="D328" s="53">
        <v>0.88833333333333331</v>
      </c>
      <c r="E328" s="53">
        <v>0.11166666666666665</v>
      </c>
      <c r="F328" s="53">
        <v>0.27833333333333332</v>
      </c>
      <c r="G328" s="53">
        <v>0.72166666666666668</v>
      </c>
      <c r="H328" s="53">
        <v>0.55500000000000005</v>
      </c>
      <c r="I328" s="53"/>
      <c r="J328" s="54">
        <v>2.6666666666666665</v>
      </c>
    </row>
    <row r="329" spans="1:10">
      <c r="A329">
        <f>VLOOKUP(B329,'[1]Final (2)'!A:B,2,FALSE)</f>
        <v>251911</v>
      </c>
      <c r="B329" s="52" t="s">
        <v>1363</v>
      </c>
      <c r="C329" s="53">
        <v>0.27833333333333332</v>
      </c>
      <c r="D329" s="53">
        <v>0.38833333333333336</v>
      </c>
      <c r="E329" s="53">
        <v>0.38833333333333336</v>
      </c>
      <c r="F329" s="53">
        <v>0.55500000000000005</v>
      </c>
      <c r="G329" s="53">
        <v>1</v>
      </c>
      <c r="H329" s="53">
        <v>0.11166666666666665</v>
      </c>
      <c r="I329" s="53"/>
      <c r="J329" s="54">
        <v>2.7216666666666671</v>
      </c>
    </row>
    <row r="330" spans="1:10">
      <c r="A330">
        <f>VLOOKUP(B330,'[1]Final (2)'!A:B,2,FALSE)</f>
        <v>251912</v>
      </c>
      <c r="B330" s="52" t="s">
        <v>1366</v>
      </c>
      <c r="C330" s="53">
        <v>0.16666666666666666</v>
      </c>
      <c r="D330" s="53">
        <v>0.61166666666666669</v>
      </c>
      <c r="E330" s="53">
        <v>0.22166666666666668</v>
      </c>
      <c r="F330" s="53">
        <v>0.16666666666666666</v>
      </c>
      <c r="G330" s="53">
        <v>1</v>
      </c>
      <c r="H330" s="53">
        <v>0.66666666666666663</v>
      </c>
      <c r="I330" s="53"/>
      <c r="J330" s="54">
        <v>2.8333333333333335</v>
      </c>
    </row>
    <row r="331" spans="1:10">
      <c r="A331">
        <f>VLOOKUP(B331,'[1]Final (2)'!A:B,2,FALSE)</f>
        <v>252211</v>
      </c>
      <c r="B331" s="52" t="s">
        <v>1372</v>
      </c>
      <c r="C331" s="53">
        <v>0.11166666666666665</v>
      </c>
      <c r="D331" s="53">
        <v>0.66666666666666663</v>
      </c>
      <c r="E331" s="53">
        <v>0.22166666666666668</v>
      </c>
      <c r="F331" s="53">
        <v>0.16666666666666666</v>
      </c>
      <c r="G331" s="53">
        <v>0.83333333333333337</v>
      </c>
      <c r="H331" s="53">
        <v>0.72166666666666668</v>
      </c>
      <c r="I331" s="53"/>
      <c r="J331" s="54">
        <v>2.7216666666666667</v>
      </c>
    </row>
    <row r="332" spans="1:10">
      <c r="A332">
        <f>VLOOKUP(B332,'[1]Final (2)'!A:B,2,FALSE)</f>
        <v>252213</v>
      </c>
      <c r="B332" s="52" t="s">
        <v>1376</v>
      </c>
      <c r="C332" s="53">
        <v>0.11166666666666665</v>
      </c>
      <c r="D332" s="53">
        <v>0.94499999999999995</v>
      </c>
      <c r="E332" s="53">
        <v>0.5</v>
      </c>
      <c r="F332" s="53">
        <v>0.11166666666666665</v>
      </c>
      <c r="G332" s="53">
        <v>0.88833333333333331</v>
      </c>
      <c r="H332" s="53">
        <v>0.38833333333333336</v>
      </c>
      <c r="I332" s="53"/>
      <c r="J332" s="54">
        <v>2.9449999999999998</v>
      </c>
    </row>
    <row r="333" spans="1:10">
      <c r="A333">
        <f>VLOOKUP(B333,'[1]Final (2)'!A:B,2,FALSE)</f>
        <v>252711</v>
      </c>
      <c r="B333" s="52" t="s">
        <v>1383</v>
      </c>
      <c r="C333" s="53">
        <v>0.44500000000000001</v>
      </c>
      <c r="D333" s="53">
        <v>0.94499999999999995</v>
      </c>
      <c r="E333" s="53">
        <v>0.22166666666666668</v>
      </c>
      <c r="F333" s="53">
        <v>0.11166666666666665</v>
      </c>
      <c r="G333" s="53">
        <v>0.88833333333333331</v>
      </c>
      <c r="H333" s="53">
        <v>0.27833333333333332</v>
      </c>
      <c r="I333" s="53"/>
      <c r="J333" s="54">
        <v>2.8899999999999997</v>
      </c>
    </row>
    <row r="334" spans="1:10">
      <c r="A334">
        <f>VLOOKUP(B334,'[1]Final (2)'!A:B,2,FALSE)</f>
        <v>252712</v>
      </c>
      <c r="B334" s="52" t="s">
        <v>1386</v>
      </c>
      <c r="C334" s="53">
        <v>0.22166666666666668</v>
      </c>
      <c r="D334" s="53">
        <v>0.83333333333333337</v>
      </c>
      <c r="E334" s="53">
        <v>0.55500000000000005</v>
      </c>
      <c r="F334" s="53">
        <v>0.16666666666666666</v>
      </c>
      <c r="G334" s="53">
        <v>0.94499999999999995</v>
      </c>
      <c r="H334" s="53">
        <v>0.11166666666666665</v>
      </c>
      <c r="I334" s="53"/>
      <c r="J334" s="54">
        <v>2.8333333333333339</v>
      </c>
    </row>
    <row r="335" spans="1:10">
      <c r="A335">
        <f>VLOOKUP(B335,'[1]Final (2)'!A:B,2,FALSE)</f>
        <v>253111</v>
      </c>
      <c r="B335" s="52" t="s">
        <v>1389</v>
      </c>
      <c r="C335" s="53">
        <v>0.27833333333333332</v>
      </c>
      <c r="D335" s="53">
        <v>0.94499999999999995</v>
      </c>
      <c r="E335" s="53">
        <v>0.16666666666666666</v>
      </c>
      <c r="F335" s="53">
        <v>0.27833333333333332</v>
      </c>
      <c r="G335" s="53">
        <v>0.83333333333333337</v>
      </c>
      <c r="H335" s="53">
        <v>0.5</v>
      </c>
      <c r="I335" s="53"/>
      <c r="J335" s="54">
        <v>3.0016666666666665</v>
      </c>
    </row>
    <row r="336" spans="1:10">
      <c r="A336">
        <f>VLOOKUP(B336,'[1]Final (2)'!A:B,2,FALSE)</f>
        <v>253317</v>
      </c>
      <c r="B336" s="52" t="s">
        <v>1398</v>
      </c>
      <c r="C336" s="53">
        <v>0.22166666666666668</v>
      </c>
      <c r="D336" s="53">
        <v>0.66666666666666663</v>
      </c>
      <c r="E336" s="53">
        <v>0.11166666666666665</v>
      </c>
      <c r="F336" s="53">
        <v>0.33333333333333331</v>
      </c>
      <c r="G336" s="53">
        <v>0.88833333333333331</v>
      </c>
      <c r="H336" s="53">
        <v>0.44500000000000001</v>
      </c>
      <c r="I336" s="53"/>
      <c r="J336" s="54">
        <v>2.6666666666666665</v>
      </c>
    </row>
    <row r="337" spans="1:10">
      <c r="A337">
        <f>VLOOKUP(B337,'[1]Final (2)'!A:B,2,FALSE)</f>
        <v>253318</v>
      </c>
      <c r="B337" s="52" t="s">
        <v>1401</v>
      </c>
      <c r="C337" s="53">
        <v>0.16666666666666666</v>
      </c>
      <c r="D337" s="53">
        <v>1</v>
      </c>
      <c r="E337" s="53">
        <v>0.22166666666666668</v>
      </c>
      <c r="F337" s="53">
        <v>0.33333333333333331</v>
      </c>
      <c r="G337" s="53">
        <v>0.77833333333333332</v>
      </c>
      <c r="H337" s="53">
        <v>0.55500000000000005</v>
      </c>
      <c r="I337" s="53"/>
      <c r="J337" s="54">
        <v>3.0550000000000002</v>
      </c>
    </row>
    <row r="338" spans="1:10">
      <c r="A338">
        <f>VLOOKUP(B338,'[1]Final (2)'!A:B,2,FALSE)</f>
        <v>253321</v>
      </c>
      <c r="B338" s="52" t="s">
        <v>1404</v>
      </c>
      <c r="C338" s="53">
        <v>0.33333333333333331</v>
      </c>
      <c r="D338" s="53">
        <v>1</v>
      </c>
      <c r="E338" s="53">
        <v>0.27833333333333332</v>
      </c>
      <c r="F338" s="53">
        <v>0.22166666666666668</v>
      </c>
      <c r="G338" s="53">
        <v>0.83333333333333337</v>
      </c>
      <c r="H338" s="53">
        <v>0.38833333333333336</v>
      </c>
      <c r="I338" s="53"/>
      <c r="J338" s="54">
        <v>3.0549999999999997</v>
      </c>
    </row>
    <row r="339" spans="1:10">
      <c r="A339">
        <f>VLOOKUP(B339,'[1]Final (2)'!A:B,2,FALSE)</f>
        <v>253911</v>
      </c>
      <c r="B339" s="52" t="s">
        <v>1420</v>
      </c>
      <c r="C339" s="53">
        <v>0.11166666666666665</v>
      </c>
      <c r="D339" s="53">
        <v>1</v>
      </c>
      <c r="E339" s="53">
        <v>0.22166666666666668</v>
      </c>
      <c r="F339" s="53">
        <v>0.16666666666666666</v>
      </c>
      <c r="G339" s="53">
        <v>0.83333333333333337</v>
      </c>
      <c r="H339" s="53">
        <v>0.55500000000000005</v>
      </c>
      <c r="I339" s="53"/>
      <c r="J339" s="54">
        <v>2.8883333333333336</v>
      </c>
    </row>
    <row r="340" spans="1:10">
      <c r="A340">
        <f>VLOOKUP(B340,'[1]Final (2)'!A:B,2,FALSE)</f>
        <v>253912</v>
      </c>
      <c r="B340" s="52" t="s">
        <v>1423</v>
      </c>
      <c r="C340" s="53">
        <v>0.27833333333333332</v>
      </c>
      <c r="D340" s="53">
        <v>0.61166666666666669</v>
      </c>
      <c r="E340" s="53">
        <v>5.5000000000000014E-2</v>
      </c>
      <c r="F340" s="53">
        <v>0.5</v>
      </c>
      <c r="G340" s="53">
        <v>0.88833333333333331</v>
      </c>
      <c r="H340" s="53">
        <v>0.55500000000000005</v>
      </c>
      <c r="I340" s="53"/>
      <c r="J340" s="54">
        <v>2.8883333333333336</v>
      </c>
    </row>
    <row r="341" spans="1:10">
      <c r="A341">
        <f>VLOOKUP(B341,'[1]Final (2)'!A:B,2,FALSE)</f>
        <v>253913</v>
      </c>
      <c r="B341" s="52" t="s">
        <v>1426</v>
      </c>
      <c r="C341" s="53">
        <v>0.16666666666666666</v>
      </c>
      <c r="D341" s="53">
        <v>1</v>
      </c>
      <c r="E341" s="53">
        <v>0.16666666666666666</v>
      </c>
      <c r="F341" s="53">
        <v>0.44500000000000001</v>
      </c>
      <c r="G341" s="53">
        <v>0.83333333333333337</v>
      </c>
      <c r="H341" s="53">
        <v>0.66666666666666663</v>
      </c>
      <c r="I341" s="53"/>
      <c r="J341" s="54">
        <v>3.2783333333333333</v>
      </c>
    </row>
    <row r="342" spans="1:10">
      <c r="A342">
        <f>VLOOKUP(B342,'[1]Final (2)'!A:B,2,FALSE)</f>
        <v>253914</v>
      </c>
      <c r="B342" s="52" t="s">
        <v>1429</v>
      </c>
      <c r="C342" s="53">
        <v>0.33333333333333331</v>
      </c>
      <c r="D342" s="53">
        <v>1</v>
      </c>
      <c r="E342" s="53">
        <v>0.16666666666666666</v>
      </c>
      <c r="F342" s="53">
        <v>0.22166666666666668</v>
      </c>
      <c r="G342" s="53">
        <v>0.72166666666666668</v>
      </c>
      <c r="H342" s="53">
        <v>0.66666666666666663</v>
      </c>
      <c r="I342" s="53"/>
      <c r="J342" s="54">
        <v>3.11</v>
      </c>
    </row>
    <row r="343" spans="1:10">
      <c r="A343">
        <f>VLOOKUP(B343,'[1]Final (2)'!A:B,2,FALSE)</f>
        <v>253915</v>
      </c>
      <c r="B343" s="52" t="s">
        <v>1432</v>
      </c>
      <c r="C343" s="53">
        <v>0.38833333333333336</v>
      </c>
      <c r="D343" s="53">
        <v>0.94499999999999995</v>
      </c>
      <c r="E343" s="53">
        <v>0.11166666666666665</v>
      </c>
      <c r="F343" s="53">
        <v>0</v>
      </c>
      <c r="G343" s="53">
        <v>0.33333333333333331</v>
      </c>
      <c r="H343" s="53">
        <v>0.55500000000000005</v>
      </c>
      <c r="I343" s="53"/>
      <c r="J343" s="54">
        <v>2.333333333333333</v>
      </c>
    </row>
    <row r="344" spans="1:10">
      <c r="A344">
        <f>VLOOKUP(B344,'[1]Final (2)'!A:B,2,FALSE)</f>
        <v>253917</v>
      </c>
      <c r="B344" s="52" t="s">
        <v>1435</v>
      </c>
      <c r="C344" s="53">
        <v>0.33333333333333331</v>
      </c>
      <c r="D344" s="53">
        <v>0.94499999999999995</v>
      </c>
      <c r="E344" s="53">
        <v>0.11166666666666665</v>
      </c>
      <c r="F344" s="53">
        <v>0</v>
      </c>
      <c r="G344" s="53">
        <v>0.61166666666666669</v>
      </c>
      <c r="H344" s="53">
        <v>0.83333333333333337</v>
      </c>
      <c r="I344" s="53"/>
      <c r="J344" s="54">
        <v>2.835</v>
      </c>
    </row>
    <row r="345" spans="1:10">
      <c r="A345">
        <f>VLOOKUP(B345,'[1]Final (2)'!A:B,2,FALSE)</f>
        <v>253918</v>
      </c>
      <c r="B345" s="52" t="s">
        <v>1438</v>
      </c>
      <c r="C345" s="53">
        <v>0.66666666666666663</v>
      </c>
      <c r="D345" s="53">
        <v>0.44500000000000001</v>
      </c>
      <c r="E345" s="53">
        <v>0</v>
      </c>
      <c r="F345" s="53">
        <v>0.11166666666666665</v>
      </c>
      <c r="G345" s="53">
        <v>0.77833333333333332</v>
      </c>
      <c r="H345" s="53">
        <v>0.72166666666666668</v>
      </c>
      <c r="I345" s="53"/>
      <c r="J345" s="54">
        <v>2.7233333333333332</v>
      </c>
    </row>
    <row r="346" spans="1:10">
      <c r="A346">
        <f>VLOOKUP(B346,'[1]Final (2)'!A:B,2,FALSE)</f>
        <v>254211</v>
      </c>
      <c r="B346" s="52" t="s">
        <v>1442</v>
      </c>
      <c r="C346" s="53">
        <v>0.16666666666666666</v>
      </c>
      <c r="D346" s="53">
        <v>0.77833333333333332</v>
      </c>
      <c r="E346" s="53">
        <v>0.44500000000000001</v>
      </c>
      <c r="F346" s="53">
        <v>0.22166666666666668</v>
      </c>
      <c r="G346" s="53">
        <v>1</v>
      </c>
      <c r="H346" s="53">
        <v>0.22166666666666668</v>
      </c>
      <c r="I346" s="53"/>
      <c r="J346" s="54">
        <v>2.833333333333333</v>
      </c>
    </row>
    <row r="347" spans="1:10">
      <c r="A347">
        <f>VLOOKUP(B347,'[1]Final (2)'!A:B,2,FALSE)</f>
        <v>254212</v>
      </c>
      <c r="B347" s="52" t="s">
        <v>1445</v>
      </c>
      <c r="C347" s="53">
        <v>0.55500000000000005</v>
      </c>
      <c r="D347" s="53">
        <v>0.72166666666666668</v>
      </c>
      <c r="E347" s="53">
        <v>0.27833333333333332</v>
      </c>
      <c r="F347" s="53">
        <v>0.88833333333333331</v>
      </c>
      <c r="G347" s="53">
        <v>0.16666666666666666</v>
      </c>
      <c r="H347" s="53">
        <v>5.5000000000000014E-2</v>
      </c>
      <c r="I347" s="53"/>
      <c r="J347" s="54">
        <v>2.665</v>
      </c>
    </row>
    <row r="348" spans="1:10">
      <c r="A348">
        <f>VLOOKUP(B348,'[1]Final (2)'!A:B,2,FALSE)</f>
        <v>254415</v>
      </c>
      <c r="B348" s="52" t="s">
        <v>1452</v>
      </c>
      <c r="C348" s="53">
        <v>0.27833333333333332</v>
      </c>
      <c r="D348" s="53">
        <v>0.55500000000000005</v>
      </c>
      <c r="E348" s="53">
        <v>0.27833333333333332</v>
      </c>
      <c r="F348" s="53">
        <v>0.33333333333333331</v>
      </c>
      <c r="G348" s="53">
        <v>0.94499999999999995</v>
      </c>
      <c r="H348" s="53">
        <v>0.5</v>
      </c>
      <c r="I348" s="53"/>
      <c r="J348" s="54">
        <v>2.89</v>
      </c>
    </row>
    <row r="349" spans="1:10">
      <c r="A349">
        <f>VLOOKUP(B349,'[1]Final (2)'!A:B,2,FALSE)</f>
        <v>254422</v>
      </c>
      <c r="B349" s="52" t="s">
        <v>1459</v>
      </c>
      <c r="C349" s="53">
        <v>0.22166666666666668</v>
      </c>
      <c r="D349" s="53">
        <v>0.83333333333333337</v>
      </c>
      <c r="E349" s="53">
        <v>0.44500000000000001</v>
      </c>
      <c r="F349" s="53">
        <v>0.16666666666666666</v>
      </c>
      <c r="G349" s="53">
        <v>0.94499999999999995</v>
      </c>
      <c r="H349" s="53">
        <v>0.22166666666666668</v>
      </c>
      <c r="I349" s="53"/>
      <c r="J349" s="54">
        <v>2.8333333333333335</v>
      </c>
    </row>
    <row r="350" spans="1:10">
      <c r="A350">
        <f>VLOOKUP(B350,'[1]Final (2)'!A:B,2,FALSE)</f>
        <v>254424</v>
      </c>
      <c r="B350" s="52" t="s">
        <v>1463</v>
      </c>
      <c r="C350" s="53">
        <v>0.88833333333333331</v>
      </c>
      <c r="D350" s="53">
        <v>0.38833333333333336</v>
      </c>
      <c r="E350" s="53">
        <v>5.5000000000000014E-2</v>
      </c>
      <c r="F350" s="53">
        <v>0.11166666666666665</v>
      </c>
      <c r="G350" s="53">
        <v>0.66666666666666663</v>
      </c>
      <c r="H350" s="53">
        <v>0.5</v>
      </c>
      <c r="I350" s="53"/>
      <c r="J350" s="54">
        <v>2.61</v>
      </c>
    </row>
    <row r="351" spans="1:10">
      <c r="A351">
        <f>VLOOKUP(B351,'[1]Final (2)'!A:B,2,FALSE)</f>
        <v>261211</v>
      </c>
      <c r="B351" s="52" t="s">
        <v>1470</v>
      </c>
      <c r="C351" s="53">
        <v>0.33333333333333331</v>
      </c>
      <c r="D351" s="53">
        <v>0.5</v>
      </c>
      <c r="E351" s="53">
        <v>1</v>
      </c>
      <c r="F351" s="53">
        <v>0.11166666666666665</v>
      </c>
      <c r="G351" s="53">
        <v>5.5000000000000014E-2</v>
      </c>
      <c r="H351" s="53">
        <v>0.33333333333333331</v>
      </c>
      <c r="I351" s="53"/>
      <c r="J351" s="54">
        <v>2.333333333333333</v>
      </c>
    </row>
    <row r="352" spans="1:10">
      <c r="A352">
        <f>VLOOKUP(B352,'[1]Final (2)'!A:B,2,FALSE)</f>
        <v>261212</v>
      </c>
      <c r="B352" s="52" t="s">
        <v>1473</v>
      </c>
      <c r="C352" s="53">
        <v>0.72166666666666668</v>
      </c>
      <c r="D352" s="53">
        <v>0.66666666666666663</v>
      </c>
      <c r="E352" s="53">
        <v>0.5</v>
      </c>
      <c r="F352" s="53">
        <v>0.38833333333333336</v>
      </c>
      <c r="G352" s="53">
        <v>0</v>
      </c>
      <c r="H352" s="53">
        <v>0.55500000000000005</v>
      </c>
      <c r="I352" s="53"/>
      <c r="J352" s="54">
        <v>2.8316666666666666</v>
      </c>
    </row>
    <row r="353" spans="1:10">
      <c r="A353">
        <f>VLOOKUP(B353,'[1]Final (2)'!A:B,2,FALSE)</f>
        <v>261312</v>
      </c>
      <c r="B353" s="52" t="s">
        <v>1477</v>
      </c>
      <c r="C353" s="53">
        <v>0.77833333333333332</v>
      </c>
      <c r="D353" s="53">
        <v>1</v>
      </c>
      <c r="E353" s="53">
        <v>0.33333333333333331</v>
      </c>
      <c r="F353" s="53">
        <v>0.16666666666666666</v>
      </c>
      <c r="G353" s="53">
        <v>0.16666666666666666</v>
      </c>
      <c r="H353" s="53">
        <v>0.38833333333333336</v>
      </c>
      <c r="I353" s="53"/>
      <c r="J353" s="54">
        <v>2.833333333333333</v>
      </c>
    </row>
    <row r="354" spans="1:10">
      <c r="A354">
        <f>VLOOKUP(B354,'[1]Final (2)'!A:B,2,FALSE)</f>
        <v>261313</v>
      </c>
      <c r="B354" s="52" t="s">
        <v>1480</v>
      </c>
      <c r="C354" s="53">
        <v>0.55500000000000005</v>
      </c>
      <c r="D354" s="53">
        <v>0.88833333333333331</v>
      </c>
      <c r="E354" s="53">
        <v>0.27833333333333332</v>
      </c>
      <c r="F354" s="53">
        <v>0.11166666666666665</v>
      </c>
      <c r="G354" s="53">
        <v>0</v>
      </c>
      <c r="H354" s="53">
        <v>0.77833333333333332</v>
      </c>
      <c r="I354" s="53"/>
      <c r="J354" s="54">
        <v>2.6116666666666664</v>
      </c>
    </row>
    <row r="355" spans="1:10">
      <c r="A355">
        <f>VLOOKUP(B355,'[1]Final (2)'!A:B,2,FALSE)</f>
        <v>261314</v>
      </c>
      <c r="B355" s="52" t="s">
        <v>1483</v>
      </c>
      <c r="C355" s="53">
        <v>0.83333333333333337</v>
      </c>
      <c r="D355" s="53">
        <v>0.88833333333333331</v>
      </c>
      <c r="E355" s="53">
        <v>0.16666666666666666</v>
      </c>
      <c r="F355" s="53">
        <v>0.11166666666666665</v>
      </c>
      <c r="G355" s="53">
        <v>0</v>
      </c>
      <c r="H355" s="53">
        <v>0.55500000000000005</v>
      </c>
      <c r="I355" s="53"/>
      <c r="J355" s="54">
        <v>2.5550000000000002</v>
      </c>
    </row>
    <row r="356" spans="1:10">
      <c r="A356">
        <f>VLOOKUP(B356,'[1]Final (2)'!A:B,2,FALSE)</f>
        <v>262111</v>
      </c>
      <c r="B356" s="52" t="s">
        <v>1487</v>
      </c>
      <c r="C356" s="53">
        <v>1</v>
      </c>
      <c r="D356" s="53">
        <v>0.72166666666666668</v>
      </c>
      <c r="E356" s="53">
        <v>0.22166666666666668</v>
      </c>
      <c r="F356" s="53">
        <v>0.44500000000000001</v>
      </c>
      <c r="G356" s="53">
        <v>0.22166666666666668</v>
      </c>
      <c r="H356" s="53">
        <v>0.38833333333333336</v>
      </c>
      <c r="I356" s="53"/>
      <c r="J356" s="54">
        <v>2.9983333333333331</v>
      </c>
    </row>
    <row r="357" spans="1:10">
      <c r="A357">
        <f>VLOOKUP(B357,'[1]Final (2)'!A:B,2,FALSE)</f>
        <v>262112</v>
      </c>
      <c r="B357" s="52" t="s">
        <v>1490</v>
      </c>
      <c r="C357" s="53">
        <v>0.88833333333333331</v>
      </c>
      <c r="D357" s="53">
        <v>0.72166666666666668</v>
      </c>
      <c r="E357" s="53">
        <v>0.11166666666666665</v>
      </c>
      <c r="F357" s="53">
        <v>0.22166666666666668</v>
      </c>
      <c r="G357" s="53">
        <v>0.22166666666666668</v>
      </c>
      <c r="H357" s="53">
        <v>0.61166666666666669</v>
      </c>
      <c r="I357" s="53"/>
      <c r="J357" s="54">
        <v>2.7766666666666668</v>
      </c>
    </row>
    <row r="358" spans="1:10">
      <c r="A358">
        <f>VLOOKUP(B358,'[1]Final (2)'!A:B,2,FALSE)</f>
        <v>262113</v>
      </c>
      <c r="B358" s="52" t="s">
        <v>1493</v>
      </c>
      <c r="C358" s="53">
        <v>0.61166666666666669</v>
      </c>
      <c r="D358" s="53">
        <v>0.83333333333333337</v>
      </c>
      <c r="E358" s="53">
        <v>0.11166666666666665</v>
      </c>
      <c r="F358" s="53">
        <v>0.5</v>
      </c>
      <c r="G358" s="53">
        <v>0.16666666666666666</v>
      </c>
      <c r="H358" s="53">
        <v>0.77833333333333332</v>
      </c>
      <c r="I358" s="53"/>
      <c r="J358" s="54">
        <v>3.0016666666666665</v>
      </c>
    </row>
    <row r="359" spans="1:10">
      <c r="A359">
        <f>VLOOKUP(B359,'[1]Final (2)'!A:B,2,FALSE)</f>
        <v>263111</v>
      </c>
      <c r="B359" s="52" t="s">
        <v>1496</v>
      </c>
      <c r="C359" s="53">
        <v>0.83333333333333337</v>
      </c>
      <c r="D359" s="53">
        <v>0.83333333333333337</v>
      </c>
      <c r="E359" s="53">
        <v>0.22166666666666668</v>
      </c>
      <c r="F359" s="53">
        <v>0.72166666666666668</v>
      </c>
      <c r="G359" s="53">
        <v>0.16666666666666666</v>
      </c>
      <c r="H359" s="53">
        <v>0.5</v>
      </c>
      <c r="I359" s="53"/>
      <c r="J359" s="54">
        <v>3.2766666666666668</v>
      </c>
    </row>
    <row r="360" spans="1:10">
      <c r="A360">
        <f>VLOOKUP(B360,'[1]Final (2)'!A:B,2,FALSE)</f>
        <v>263112</v>
      </c>
      <c r="B360" s="52" t="s">
        <v>1499</v>
      </c>
      <c r="C360" s="53">
        <v>0.61166666666666669</v>
      </c>
      <c r="D360" s="53">
        <v>0.83333333333333337</v>
      </c>
      <c r="E360" s="53">
        <v>0.11166666666666665</v>
      </c>
      <c r="F360" s="53">
        <v>0.5</v>
      </c>
      <c r="G360" s="53">
        <v>0.16666666666666666</v>
      </c>
      <c r="H360" s="53">
        <v>0.77833333333333332</v>
      </c>
      <c r="I360" s="53"/>
      <c r="J360" s="54">
        <v>3.0016666666666665</v>
      </c>
    </row>
    <row r="361" spans="1:10">
      <c r="A361">
        <f>VLOOKUP(B361,'[1]Final (2)'!A:B,2,FALSE)</f>
        <v>263113</v>
      </c>
      <c r="B361" s="52" t="s">
        <v>1502</v>
      </c>
      <c r="C361" s="53">
        <v>0.83333333333333337</v>
      </c>
      <c r="D361" s="53">
        <v>0.83333333333333337</v>
      </c>
      <c r="E361" s="53">
        <v>0.22166666666666668</v>
      </c>
      <c r="F361" s="53">
        <v>0.72166666666666668</v>
      </c>
      <c r="G361" s="53">
        <v>0.16666666666666666</v>
      </c>
      <c r="H361" s="53">
        <v>0.5</v>
      </c>
      <c r="I361" s="53"/>
      <c r="J361" s="54">
        <v>3.2766666666666668</v>
      </c>
    </row>
    <row r="362" spans="1:10">
      <c r="A362">
        <f>VLOOKUP(B362,'[1]Final (2)'!A:B,2,FALSE)</f>
        <v>263212</v>
      </c>
      <c r="B362" s="52" t="s">
        <v>1506</v>
      </c>
      <c r="C362" s="53">
        <v>0.44500000000000001</v>
      </c>
      <c r="D362" s="53">
        <v>0.27833333333333332</v>
      </c>
      <c r="E362" s="53">
        <v>5.5000000000000014E-2</v>
      </c>
      <c r="F362" s="53">
        <v>0.5</v>
      </c>
      <c r="G362" s="53">
        <v>5.5000000000000014E-2</v>
      </c>
      <c r="H362" s="53">
        <v>0.83333333333333337</v>
      </c>
      <c r="I362" s="53"/>
      <c r="J362" s="54">
        <v>2.1666666666666665</v>
      </c>
    </row>
    <row r="363" spans="1:10">
      <c r="A363">
        <f>VLOOKUP(B363,'[1]Final (2)'!A:B,2,FALSE)</f>
        <v>263213</v>
      </c>
      <c r="B363" s="52" t="s">
        <v>1509</v>
      </c>
      <c r="C363" s="53">
        <v>0.83333333333333337</v>
      </c>
      <c r="D363" s="53">
        <v>0.88833333333333331</v>
      </c>
      <c r="E363" s="53">
        <v>0.16666666666666666</v>
      </c>
      <c r="F363" s="53">
        <v>0.11166666666666665</v>
      </c>
      <c r="G363" s="53">
        <v>0</v>
      </c>
      <c r="H363" s="53">
        <v>0.55500000000000005</v>
      </c>
      <c r="I363" s="53"/>
      <c r="J363" s="54">
        <v>2.5550000000000002</v>
      </c>
    </row>
    <row r="364" spans="1:10">
      <c r="A364">
        <f>VLOOKUP(B364,'[1]Final (2)'!A:B,2,FALSE)</f>
        <v>272111</v>
      </c>
      <c r="B364" s="52" t="s">
        <v>1520</v>
      </c>
      <c r="C364" s="53">
        <v>0.38833333333333336</v>
      </c>
      <c r="D364" s="53">
        <v>0.38833333333333336</v>
      </c>
      <c r="E364" s="53">
        <v>0.44500000000000001</v>
      </c>
      <c r="F364" s="53">
        <v>0.44500000000000001</v>
      </c>
      <c r="G364" s="53">
        <v>1</v>
      </c>
      <c r="H364" s="53">
        <v>0</v>
      </c>
      <c r="I364" s="53"/>
      <c r="J364" s="54">
        <v>2.666666666666667</v>
      </c>
    </row>
    <row r="365" spans="1:10">
      <c r="A365">
        <f>VLOOKUP(B365,'[1]Final (2)'!A:B,2,FALSE)</f>
        <v>272112</v>
      </c>
      <c r="B365" s="52" t="s">
        <v>1523</v>
      </c>
      <c r="C365" s="53">
        <v>0.16666666666666666</v>
      </c>
      <c r="D365" s="53">
        <v>0.5</v>
      </c>
      <c r="E365" s="53">
        <v>0.55500000000000005</v>
      </c>
      <c r="F365" s="53">
        <v>0.33333333333333331</v>
      </c>
      <c r="G365" s="53">
        <v>1</v>
      </c>
      <c r="H365" s="53">
        <v>5.5000000000000014E-2</v>
      </c>
      <c r="I365" s="53"/>
      <c r="J365" s="54">
        <v>2.61</v>
      </c>
    </row>
    <row r="366" spans="1:10">
      <c r="A366">
        <f>VLOOKUP(B366,'[1]Final (2)'!A:B,2,FALSE)</f>
        <v>272113</v>
      </c>
      <c r="B366" s="52" t="s">
        <v>1526</v>
      </c>
      <c r="C366" s="53">
        <v>0.22166666666666668</v>
      </c>
      <c r="D366" s="53">
        <v>0.5</v>
      </c>
      <c r="E366" s="53">
        <v>0.55500000000000005</v>
      </c>
      <c r="F366" s="53">
        <v>0.27833333333333332</v>
      </c>
      <c r="G366" s="53">
        <v>1</v>
      </c>
      <c r="H366" s="53">
        <v>0</v>
      </c>
      <c r="I366" s="53"/>
      <c r="J366" s="54">
        <v>2.5550000000000002</v>
      </c>
    </row>
    <row r="367" spans="1:10">
      <c r="A367">
        <f>VLOOKUP(B367,'[1]Final (2)'!A:B,2,FALSE)</f>
        <v>272114</v>
      </c>
      <c r="B367" s="52" t="s">
        <v>1529</v>
      </c>
      <c r="C367" s="53">
        <v>0.38833333333333336</v>
      </c>
      <c r="D367" s="53">
        <v>0.5</v>
      </c>
      <c r="E367" s="53">
        <v>0.44500000000000001</v>
      </c>
      <c r="F367" s="53">
        <v>0.38833333333333336</v>
      </c>
      <c r="G367" s="53">
        <v>1</v>
      </c>
      <c r="H367" s="53">
        <v>0</v>
      </c>
      <c r="I367" s="53"/>
      <c r="J367" s="54">
        <v>2.7216666666666667</v>
      </c>
    </row>
    <row r="368" spans="1:10">
      <c r="A368">
        <f>VLOOKUP(B368,'[1]Final (2)'!A:B,2,FALSE)</f>
        <v>272115</v>
      </c>
      <c r="B368" s="52" t="s">
        <v>1532</v>
      </c>
      <c r="C368" s="53">
        <v>0.38833333333333336</v>
      </c>
      <c r="D368" s="53">
        <v>0.38833333333333336</v>
      </c>
      <c r="E368" s="53">
        <v>0.44500000000000001</v>
      </c>
      <c r="F368" s="53">
        <v>0.44500000000000001</v>
      </c>
      <c r="G368" s="53">
        <v>1</v>
      </c>
      <c r="H368" s="53">
        <v>0</v>
      </c>
      <c r="I368" s="53"/>
      <c r="J368" s="54">
        <v>2.666666666666667</v>
      </c>
    </row>
    <row r="369" spans="1:10">
      <c r="A369">
        <f>VLOOKUP(B369,'[1]Final (2)'!A:B,2,FALSE)</f>
        <v>272311</v>
      </c>
      <c r="B369" s="52" t="s">
        <v>1536</v>
      </c>
      <c r="C369" s="53">
        <v>0.11166666666666665</v>
      </c>
      <c r="D369" s="53">
        <v>0.94499999999999995</v>
      </c>
      <c r="E369" s="53">
        <v>0.66666666666666663</v>
      </c>
      <c r="F369" s="53">
        <v>0.27833333333333332</v>
      </c>
      <c r="G369" s="53">
        <v>0.83333333333333337</v>
      </c>
      <c r="H369" s="53">
        <v>0.11166666666666665</v>
      </c>
      <c r="I369" s="53"/>
      <c r="J369" s="54">
        <v>2.9466666666666668</v>
      </c>
    </row>
    <row r="370" spans="1:10">
      <c r="A370">
        <f>VLOOKUP(B370,'[1]Final (2)'!A:B,2,FALSE)</f>
        <v>272312</v>
      </c>
      <c r="B370" s="52" t="s">
        <v>1539</v>
      </c>
      <c r="C370" s="53">
        <v>0.44500000000000001</v>
      </c>
      <c r="D370" s="53">
        <v>1</v>
      </c>
      <c r="E370" s="53">
        <v>0.44500000000000001</v>
      </c>
      <c r="F370" s="53">
        <v>0.11166666666666665</v>
      </c>
      <c r="G370" s="53">
        <v>0.83333333333333337</v>
      </c>
      <c r="H370" s="53">
        <v>5.5000000000000014E-2</v>
      </c>
      <c r="I370" s="53"/>
      <c r="J370" s="54">
        <v>2.8900000000000006</v>
      </c>
    </row>
    <row r="371" spans="1:10">
      <c r="A371">
        <f>VLOOKUP(B371,'[1]Final (2)'!A:B,2,FALSE)</f>
        <v>272313</v>
      </c>
      <c r="B371" s="52" t="s">
        <v>1542</v>
      </c>
      <c r="C371" s="53">
        <v>0.27833333333333332</v>
      </c>
      <c r="D371" s="53">
        <v>0.88833333333333331</v>
      </c>
      <c r="E371" s="53">
        <v>0.5</v>
      </c>
      <c r="F371" s="53">
        <v>0.72166666666666668</v>
      </c>
      <c r="G371" s="53">
        <v>0.5</v>
      </c>
      <c r="H371" s="53">
        <v>0</v>
      </c>
      <c r="I371" s="53"/>
      <c r="J371" s="54">
        <v>2.8883333333333332</v>
      </c>
    </row>
    <row r="372" spans="1:10">
      <c r="A372">
        <f>VLOOKUP(B372,'[1]Final (2)'!A:B,2,FALSE)</f>
        <v>272314</v>
      </c>
      <c r="B372" s="52" t="s">
        <v>1545</v>
      </c>
      <c r="C372" s="53">
        <v>0.27833333333333332</v>
      </c>
      <c r="D372" s="53">
        <v>0.5</v>
      </c>
      <c r="E372" s="53">
        <v>0.94499999999999995</v>
      </c>
      <c r="F372" s="53">
        <v>0.11166666666666665</v>
      </c>
      <c r="G372" s="53">
        <v>1</v>
      </c>
      <c r="H372" s="53">
        <v>5.5000000000000014E-2</v>
      </c>
      <c r="I372" s="53"/>
      <c r="J372" s="54">
        <v>2.89</v>
      </c>
    </row>
    <row r="373" spans="1:10">
      <c r="A373">
        <f>VLOOKUP(B373,'[1]Final (2)'!A:B,2,FALSE)</f>
        <v>272411</v>
      </c>
      <c r="B373" s="52" t="s">
        <v>1549</v>
      </c>
      <c r="C373" s="53">
        <v>0.33333333333333331</v>
      </c>
      <c r="D373" s="53">
        <v>0.94499999999999995</v>
      </c>
      <c r="E373" s="53">
        <v>0.27833333333333332</v>
      </c>
      <c r="F373" s="53">
        <v>0.27833333333333332</v>
      </c>
      <c r="G373" s="53">
        <v>0.27833333333333332</v>
      </c>
      <c r="H373" s="53">
        <v>0</v>
      </c>
      <c r="I373" s="53"/>
      <c r="J373" s="54">
        <v>2.1133333333333333</v>
      </c>
    </row>
    <row r="374" spans="1:10">
      <c r="A374">
        <f>VLOOKUP(B374,'[1]Final (2)'!A:B,2,FALSE)</f>
        <v>272412</v>
      </c>
      <c r="B374" s="52" t="s">
        <v>1552</v>
      </c>
      <c r="C374" s="53">
        <v>0.44500000000000001</v>
      </c>
      <c r="D374" s="53">
        <v>0.38833333333333336</v>
      </c>
      <c r="E374" s="53">
        <v>0.83333333333333337</v>
      </c>
      <c r="F374" s="53">
        <v>0.16666666666666666</v>
      </c>
      <c r="G374" s="53">
        <v>0.72166666666666668</v>
      </c>
      <c r="H374" s="53">
        <v>5.5000000000000014E-2</v>
      </c>
      <c r="I374" s="53"/>
      <c r="J374" s="54">
        <v>2.6100000000000003</v>
      </c>
    </row>
    <row r="375" spans="1:10">
      <c r="A375">
        <f>VLOOKUP(B375,'[1]Final (2)'!A:B,2,FALSE)</f>
        <v>272413</v>
      </c>
      <c r="B375" s="52" t="s">
        <v>1555</v>
      </c>
      <c r="C375" s="53">
        <v>0.44500000000000001</v>
      </c>
      <c r="D375" s="53">
        <v>0.38833333333333336</v>
      </c>
      <c r="E375" s="53">
        <v>0.83333333333333337</v>
      </c>
      <c r="F375" s="53">
        <v>0.16666666666666666</v>
      </c>
      <c r="G375" s="53">
        <v>0.72166666666666668</v>
      </c>
      <c r="H375" s="53">
        <v>5.5000000000000014E-2</v>
      </c>
      <c r="I375" s="53"/>
      <c r="J375" s="54">
        <v>2.6100000000000003</v>
      </c>
    </row>
    <row r="376" spans="1:10">
      <c r="A376">
        <f>VLOOKUP(B376,'[1]Final (2)'!A:B,2,FALSE)</f>
        <v>272414</v>
      </c>
      <c r="B376" s="52" t="s">
        <v>1558</v>
      </c>
      <c r="C376" s="53">
        <v>0.44500000000000001</v>
      </c>
      <c r="D376" s="53">
        <v>1</v>
      </c>
      <c r="E376" s="53">
        <v>0.61166666666666669</v>
      </c>
      <c r="F376" s="53">
        <v>0.22166666666666668</v>
      </c>
      <c r="G376" s="53">
        <v>0.16666666666666666</v>
      </c>
      <c r="H376" s="53">
        <v>0.72166666666666668</v>
      </c>
      <c r="I376" s="53"/>
      <c r="J376" s="54">
        <v>3.1666666666666665</v>
      </c>
    </row>
    <row r="377" spans="1:10">
      <c r="A377">
        <f>VLOOKUP(B377,'[1]Final (2)'!A:B,2,FALSE)</f>
        <v>272612</v>
      </c>
      <c r="B377" s="52" t="s">
        <v>1563</v>
      </c>
      <c r="C377" s="53">
        <v>0.22166666666666668</v>
      </c>
      <c r="D377" s="53">
        <v>0</v>
      </c>
      <c r="E377" s="53">
        <v>0.55500000000000005</v>
      </c>
      <c r="F377" s="53">
        <v>0.77833333333333332</v>
      </c>
      <c r="G377" s="53">
        <v>0.88833333333333331</v>
      </c>
      <c r="H377" s="53">
        <v>0.44500000000000001</v>
      </c>
      <c r="I377" s="53"/>
      <c r="J377" s="54">
        <v>2.8883333333333332</v>
      </c>
    </row>
    <row r="378" spans="1:10">
      <c r="A378">
        <f>VLOOKUP(B378,'[1]Final (2)'!A:B,2,FALSE)</f>
        <v>272613</v>
      </c>
      <c r="B378" s="52" t="s">
        <v>1566</v>
      </c>
      <c r="C378" s="53">
        <v>0.88833333333333331</v>
      </c>
      <c r="D378" s="53">
        <v>0.16666666666666666</v>
      </c>
      <c r="E378" s="53">
        <v>0.11166666666666665</v>
      </c>
      <c r="F378" s="53">
        <v>0.55500000000000005</v>
      </c>
      <c r="G378" s="53">
        <v>0.83333333333333337</v>
      </c>
      <c r="H378" s="53">
        <v>0.11166666666666665</v>
      </c>
      <c r="I378" s="53"/>
      <c r="J378" s="54">
        <v>2.666666666666667</v>
      </c>
    </row>
    <row r="379" spans="1:10">
      <c r="A379">
        <f>VLOOKUP(B379,'[1]Final (2)'!A:B,2,FALSE)</f>
        <v>311211</v>
      </c>
      <c r="B379" s="52" t="s">
        <v>1569</v>
      </c>
      <c r="C379" s="53">
        <v>0.27833333333333332</v>
      </c>
      <c r="D379" s="53">
        <v>0.61166666666666669</v>
      </c>
      <c r="E379" s="53">
        <v>0</v>
      </c>
      <c r="F379" s="53">
        <v>0.27833333333333332</v>
      </c>
      <c r="G379" s="53">
        <v>0.66666666666666663</v>
      </c>
      <c r="H379" s="53">
        <v>0.72166666666666668</v>
      </c>
      <c r="I379" s="53"/>
      <c r="J379" s="54">
        <v>2.5566666666666666</v>
      </c>
    </row>
    <row r="380" spans="1:10">
      <c r="A380">
        <f>VLOOKUP(B380,'[1]Final (2)'!A:B,2,FALSE)</f>
        <v>311212</v>
      </c>
      <c r="B380" s="52" t="s">
        <v>1572</v>
      </c>
      <c r="C380" s="53">
        <v>0.44500000000000001</v>
      </c>
      <c r="D380" s="53">
        <v>0.72166666666666668</v>
      </c>
      <c r="E380" s="53">
        <v>5.5000000000000014E-2</v>
      </c>
      <c r="F380" s="53">
        <v>0.22166666666666668</v>
      </c>
      <c r="G380" s="53">
        <v>0.72166666666666668</v>
      </c>
      <c r="H380" s="53">
        <v>0.72166666666666668</v>
      </c>
      <c r="I380" s="53"/>
      <c r="J380" s="54">
        <v>2.8866666666666667</v>
      </c>
    </row>
    <row r="381" spans="1:10">
      <c r="A381">
        <f>VLOOKUP(B381,'[1]Final (2)'!A:B,2,FALSE)</f>
        <v>311213</v>
      </c>
      <c r="B381" s="52" t="s">
        <v>1575</v>
      </c>
      <c r="C381" s="53">
        <v>0.55500000000000005</v>
      </c>
      <c r="D381" s="53">
        <v>0.77833333333333332</v>
      </c>
      <c r="E381" s="53">
        <v>0.11166666666666665</v>
      </c>
      <c r="F381" s="53">
        <v>0.11166666666666665</v>
      </c>
      <c r="G381" s="53">
        <v>0.5</v>
      </c>
      <c r="H381" s="53">
        <v>0.77833333333333332</v>
      </c>
      <c r="I381" s="53"/>
      <c r="J381" s="54">
        <v>2.835</v>
      </c>
    </row>
    <row r="382" spans="1:10">
      <c r="A382">
        <f>VLOOKUP(B382,'[1]Final (2)'!A:B,2,FALSE)</f>
        <v>311214</v>
      </c>
      <c r="B382" s="52" t="s">
        <v>1578</v>
      </c>
      <c r="C382" s="53">
        <v>0.5</v>
      </c>
      <c r="D382" s="53">
        <v>0.22166666666666668</v>
      </c>
      <c r="E382" s="53">
        <v>0</v>
      </c>
      <c r="F382" s="53">
        <v>0.22166666666666668</v>
      </c>
      <c r="G382" s="53">
        <v>0.66666666666666663</v>
      </c>
      <c r="H382" s="53">
        <v>0.83333333333333337</v>
      </c>
      <c r="I382" s="53"/>
      <c r="J382" s="54">
        <v>2.4433333333333334</v>
      </c>
    </row>
    <row r="383" spans="1:10">
      <c r="A383">
        <f>VLOOKUP(B383,'[1]Final (2)'!A:B,2,FALSE)</f>
        <v>311215</v>
      </c>
      <c r="B383" s="52" t="s">
        <v>1581</v>
      </c>
      <c r="C383" s="53">
        <v>1</v>
      </c>
      <c r="D383" s="53">
        <v>0.33333333333333331</v>
      </c>
      <c r="E383" s="53">
        <v>0</v>
      </c>
      <c r="F383" s="53">
        <v>0.27833333333333332</v>
      </c>
      <c r="G383" s="53">
        <v>0.44500000000000001</v>
      </c>
      <c r="H383" s="53">
        <v>0.66666666666666663</v>
      </c>
      <c r="I383" s="53"/>
      <c r="J383" s="54">
        <v>2.7233333333333332</v>
      </c>
    </row>
    <row r="384" spans="1:10">
      <c r="A384">
        <f>VLOOKUP(B384,'[1]Final (2)'!A:B,2,FALSE)</f>
        <v>311216</v>
      </c>
      <c r="B384" s="52" t="s">
        <v>1584</v>
      </c>
      <c r="C384" s="53">
        <v>0.77833333333333332</v>
      </c>
      <c r="D384" s="53">
        <v>0.5</v>
      </c>
      <c r="E384" s="53">
        <v>0</v>
      </c>
      <c r="F384" s="53">
        <v>0.16666666666666666</v>
      </c>
      <c r="G384" s="53">
        <v>0.5</v>
      </c>
      <c r="H384" s="53">
        <v>0.66666666666666663</v>
      </c>
      <c r="I384" s="53"/>
      <c r="J384" s="54">
        <v>2.6116666666666668</v>
      </c>
    </row>
    <row r="385" spans="1:10">
      <c r="A385">
        <f>VLOOKUP(B385,'[1]Final (2)'!A:B,2,FALSE)</f>
        <v>311411</v>
      </c>
      <c r="B385" s="52" t="s">
        <v>1592</v>
      </c>
      <c r="C385" s="53">
        <v>0.5</v>
      </c>
      <c r="D385" s="53">
        <v>0.83333333333333337</v>
      </c>
      <c r="E385" s="53">
        <v>5.5000000000000014E-2</v>
      </c>
      <c r="F385" s="53">
        <v>0.16666666666666666</v>
      </c>
      <c r="G385" s="53">
        <v>0</v>
      </c>
      <c r="H385" s="53">
        <v>0.77833333333333332</v>
      </c>
      <c r="I385" s="53"/>
      <c r="J385" s="54">
        <v>2.3333333333333335</v>
      </c>
    </row>
    <row r="386" spans="1:10">
      <c r="A386">
        <f>VLOOKUP(B386,'[1]Final (2)'!A:B,2,FALSE)</f>
        <v>311412</v>
      </c>
      <c r="B386" s="52" t="s">
        <v>1595</v>
      </c>
      <c r="C386" s="53">
        <v>0.44500000000000001</v>
      </c>
      <c r="D386" s="53">
        <v>0.77833333333333332</v>
      </c>
      <c r="E386" s="53">
        <v>0</v>
      </c>
      <c r="F386" s="53">
        <v>0.11166666666666665</v>
      </c>
      <c r="G386" s="53">
        <v>0</v>
      </c>
      <c r="H386" s="53">
        <v>0.83333333333333337</v>
      </c>
      <c r="I386" s="53"/>
      <c r="J386" s="54">
        <v>2.1683333333333334</v>
      </c>
    </row>
    <row r="387" spans="1:10">
      <c r="A387">
        <f>VLOOKUP(B387,'[1]Final (2)'!A:B,2,FALSE)</f>
        <v>311413</v>
      </c>
      <c r="B387" s="52" t="s">
        <v>1598</v>
      </c>
      <c r="C387" s="53">
        <v>0.61166666666666669</v>
      </c>
      <c r="D387" s="53">
        <v>0.66666666666666663</v>
      </c>
      <c r="E387" s="53">
        <v>5.5000000000000014E-2</v>
      </c>
      <c r="F387" s="53">
        <v>0.22166666666666668</v>
      </c>
      <c r="G387" s="53">
        <v>0.11166666666666665</v>
      </c>
      <c r="H387" s="53">
        <v>0.88833333333333331</v>
      </c>
      <c r="I387" s="53"/>
      <c r="J387" s="54">
        <v>2.5549999999999997</v>
      </c>
    </row>
    <row r="388" spans="1:10">
      <c r="A388">
        <f>VLOOKUP(B388,'[1]Final (2)'!A:B,2,FALSE)</f>
        <v>311415</v>
      </c>
      <c r="B388" s="52" t="s">
        <v>1602</v>
      </c>
      <c r="C388" s="53">
        <v>0.5</v>
      </c>
      <c r="D388" s="53">
        <v>0.94499999999999995</v>
      </c>
      <c r="E388" s="53">
        <v>0.16666666666666666</v>
      </c>
      <c r="F388" s="53">
        <v>0.55500000000000005</v>
      </c>
      <c r="G388" s="53">
        <v>0.11166666666666665</v>
      </c>
      <c r="H388" s="53">
        <v>0.27833333333333332</v>
      </c>
      <c r="I388" s="53"/>
      <c r="J388" s="54">
        <v>2.5566666666666666</v>
      </c>
    </row>
    <row r="389" spans="1:10">
      <c r="A389">
        <f>VLOOKUP(B389,'[1]Final (2)'!A:B,2,FALSE)</f>
        <v>312111</v>
      </c>
      <c r="B389" s="52" t="s">
        <v>1606</v>
      </c>
      <c r="C389" s="53">
        <v>0.55500000000000005</v>
      </c>
      <c r="D389" s="53">
        <v>0.61166666666666669</v>
      </c>
      <c r="E389" s="53">
        <v>0.77833333333333332</v>
      </c>
      <c r="F389" s="53">
        <v>0.22166666666666668</v>
      </c>
      <c r="G389" s="53">
        <v>5.5000000000000014E-2</v>
      </c>
      <c r="H389" s="53">
        <v>0.72166666666666668</v>
      </c>
      <c r="I389" s="53"/>
      <c r="J389" s="54">
        <v>2.9433333333333338</v>
      </c>
    </row>
    <row r="390" spans="1:10">
      <c r="A390">
        <f>VLOOKUP(B390,'[1]Final (2)'!A:B,2,FALSE)</f>
        <v>312112</v>
      </c>
      <c r="B390" s="52" t="s">
        <v>1609</v>
      </c>
      <c r="C390" s="53">
        <v>0.61166666666666669</v>
      </c>
      <c r="D390" s="53">
        <v>0.11166666666666665</v>
      </c>
      <c r="E390" s="53">
        <v>0</v>
      </c>
      <c r="F390" s="53">
        <v>1</v>
      </c>
      <c r="G390" s="53">
        <v>0.22166666666666668</v>
      </c>
      <c r="H390" s="53">
        <v>0.77833333333333332</v>
      </c>
      <c r="I390" s="53"/>
      <c r="J390" s="54">
        <v>2.7233333333333336</v>
      </c>
    </row>
    <row r="391" spans="1:10">
      <c r="A391">
        <f>VLOOKUP(B391,'[1]Final (2)'!A:B,2,FALSE)</f>
        <v>312113</v>
      </c>
      <c r="B391" s="52" t="s">
        <v>1612</v>
      </c>
      <c r="C391" s="53">
        <v>0.83333333333333337</v>
      </c>
      <c r="D391" s="53">
        <v>0.61166666666666669</v>
      </c>
      <c r="E391" s="53">
        <v>5.5000000000000014E-2</v>
      </c>
      <c r="F391" s="53">
        <v>0.27833333333333332</v>
      </c>
      <c r="G391" s="53">
        <v>0</v>
      </c>
      <c r="H391" s="53">
        <v>1</v>
      </c>
      <c r="I391" s="53"/>
      <c r="J391" s="54">
        <v>2.7783333333333333</v>
      </c>
    </row>
    <row r="392" spans="1:10">
      <c r="A392">
        <f>VLOOKUP(B392,'[1]Final (2)'!A:B,2,FALSE)</f>
        <v>312114</v>
      </c>
      <c r="B392" s="52" t="s">
        <v>1615</v>
      </c>
      <c r="C392" s="53">
        <v>0.83333333333333337</v>
      </c>
      <c r="D392" s="53">
        <v>0.27833333333333332</v>
      </c>
      <c r="E392" s="53">
        <v>0</v>
      </c>
      <c r="F392" s="53">
        <v>0.83333333333333337</v>
      </c>
      <c r="G392" s="53">
        <v>5.5000000000000014E-2</v>
      </c>
      <c r="H392" s="53">
        <v>0.33333333333333331</v>
      </c>
      <c r="I392" s="53"/>
      <c r="J392" s="54">
        <v>2.3333333333333339</v>
      </c>
    </row>
    <row r="393" spans="1:10">
      <c r="A393">
        <f>VLOOKUP(B393,'[1]Final (2)'!A:B,2,FALSE)</f>
        <v>312116</v>
      </c>
      <c r="B393" s="52" t="s">
        <v>1619</v>
      </c>
      <c r="C393" s="53">
        <v>0.72166666666666668</v>
      </c>
      <c r="D393" s="53">
        <v>0.72166666666666668</v>
      </c>
      <c r="E393" s="53">
        <v>0.38833333333333336</v>
      </c>
      <c r="F393" s="53">
        <v>0.16666666666666666</v>
      </c>
      <c r="G393" s="53">
        <v>0</v>
      </c>
      <c r="H393" s="53">
        <v>0.77833333333333332</v>
      </c>
      <c r="I393" s="53"/>
      <c r="J393" s="54">
        <v>2.7766666666666668</v>
      </c>
    </row>
    <row r="394" spans="1:10">
      <c r="A394">
        <f>VLOOKUP(B394,'[1]Final (2)'!A:B,2,FALSE)</f>
        <v>312211</v>
      </c>
      <c r="B394" s="52" t="s">
        <v>1623</v>
      </c>
      <c r="C394" s="53">
        <v>0.83333333333333337</v>
      </c>
      <c r="D394" s="53">
        <v>0.5</v>
      </c>
      <c r="E394" s="53">
        <v>0.44500000000000001</v>
      </c>
      <c r="F394" s="53">
        <v>0.16666666666666666</v>
      </c>
      <c r="G394" s="53">
        <v>5.5000000000000014E-2</v>
      </c>
      <c r="H394" s="53">
        <v>0.88833333333333331</v>
      </c>
      <c r="I394" s="53"/>
      <c r="J394" s="54">
        <v>2.8883333333333336</v>
      </c>
    </row>
    <row r="395" spans="1:10">
      <c r="A395">
        <f>VLOOKUP(B395,'[1]Final (2)'!A:B,2,FALSE)</f>
        <v>312212</v>
      </c>
      <c r="B395" s="52" t="s">
        <v>1626</v>
      </c>
      <c r="C395" s="53">
        <v>0.72166666666666668</v>
      </c>
      <c r="D395" s="53">
        <v>0.66666666666666663</v>
      </c>
      <c r="E395" s="53">
        <v>0.27833333333333332</v>
      </c>
      <c r="F395" s="53">
        <v>0.22166666666666668</v>
      </c>
      <c r="G395" s="53">
        <v>0</v>
      </c>
      <c r="H395" s="53">
        <v>0.83333333333333337</v>
      </c>
      <c r="I395" s="53"/>
      <c r="J395" s="54">
        <v>2.7216666666666667</v>
      </c>
    </row>
    <row r="396" spans="1:10">
      <c r="A396">
        <f>VLOOKUP(B396,'[1]Final (2)'!A:B,2,FALSE)</f>
        <v>312311</v>
      </c>
      <c r="B396" s="52" t="s">
        <v>1629</v>
      </c>
      <c r="C396" s="53">
        <v>0.5</v>
      </c>
      <c r="D396" s="53">
        <v>0.72166666666666668</v>
      </c>
      <c r="E396" s="53">
        <v>0.16666666666666666</v>
      </c>
      <c r="F396" s="53">
        <v>0.27833333333333332</v>
      </c>
      <c r="G396" s="53">
        <v>5.5000000000000014E-2</v>
      </c>
      <c r="H396" s="53">
        <v>0.94499999999999995</v>
      </c>
      <c r="I396" s="53"/>
      <c r="J396" s="54">
        <v>2.6666666666666665</v>
      </c>
    </row>
    <row r="397" spans="1:10">
      <c r="A397">
        <f>VLOOKUP(B397,'[1]Final (2)'!A:B,2,FALSE)</f>
        <v>312312</v>
      </c>
      <c r="B397" s="52" t="s">
        <v>1632</v>
      </c>
      <c r="C397" s="53">
        <v>0.55500000000000005</v>
      </c>
      <c r="D397" s="53">
        <v>0.83333333333333337</v>
      </c>
      <c r="E397" s="53">
        <v>0.22166666666666668</v>
      </c>
      <c r="F397" s="53">
        <v>0.22166666666666668</v>
      </c>
      <c r="G397" s="53">
        <v>0</v>
      </c>
      <c r="H397" s="53">
        <v>1</v>
      </c>
      <c r="I397" s="53"/>
      <c r="J397" s="54">
        <v>2.831666666666667</v>
      </c>
    </row>
    <row r="398" spans="1:10">
      <c r="A398">
        <f>VLOOKUP(B398,'[1]Final (2)'!A:B,2,FALSE)</f>
        <v>312412</v>
      </c>
      <c r="B398" s="52" t="s">
        <v>1636</v>
      </c>
      <c r="C398" s="53">
        <v>0.5</v>
      </c>
      <c r="D398" s="53">
        <v>0.83333333333333337</v>
      </c>
      <c r="E398" s="53">
        <v>0.11166666666666665</v>
      </c>
      <c r="F398" s="53">
        <v>0.22166666666666668</v>
      </c>
      <c r="G398" s="53">
        <v>0</v>
      </c>
      <c r="H398" s="53">
        <v>0.88833333333333331</v>
      </c>
      <c r="I398" s="53"/>
      <c r="J398" s="54">
        <v>2.5550000000000002</v>
      </c>
    </row>
    <row r="399" spans="1:10">
      <c r="A399">
        <f>VLOOKUP(B399,'[1]Final (2)'!A:B,2,FALSE)</f>
        <v>312511</v>
      </c>
      <c r="B399" s="52" t="s">
        <v>1639</v>
      </c>
      <c r="C399" s="53">
        <v>0.5</v>
      </c>
      <c r="D399" s="53">
        <v>0.5</v>
      </c>
      <c r="E399" s="53">
        <v>0.38833333333333336</v>
      </c>
      <c r="F399" s="53">
        <v>0.22166666666666668</v>
      </c>
      <c r="G399" s="53">
        <v>0</v>
      </c>
      <c r="H399" s="53">
        <v>0.94499999999999995</v>
      </c>
      <c r="I399" s="53"/>
      <c r="J399" s="54">
        <v>2.5550000000000002</v>
      </c>
    </row>
    <row r="400" spans="1:10">
      <c r="A400">
        <f>VLOOKUP(B400,'[1]Final (2)'!A:B,2,FALSE)</f>
        <v>312512</v>
      </c>
      <c r="B400" s="52" t="s">
        <v>1642</v>
      </c>
      <c r="C400" s="53">
        <v>0.44500000000000001</v>
      </c>
      <c r="D400" s="53">
        <v>0.83333333333333337</v>
      </c>
      <c r="E400" s="53">
        <v>0.38833333333333336</v>
      </c>
      <c r="F400" s="53">
        <v>0.11166666666666665</v>
      </c>
      <c r="G400" s="53">
        <v>0</v>
      </c>
      <c r="H400" s="53">
        <v>0.83333333333333337</v>
      </c>
      <c r="I400" s="53"/>
      <c r="J400" s="54">
        <v>2.6116666666666668</v>
      </c>
    </row>
    <row r="401" spans="1:10">
      <c r="A401">
        <f>VLOOKUP(B401,'[1]Final (2)'!A:B,2,FALSE)</f>
        <v>312911</v>
      </c>
      <c r="B401" s="52" t="s">
        <v>1645</v>
      </c>
      <c r="C401" s="53">
        <v>0.77833333333333332</v>
      </c>
      <c r="D401" s="53">
        <v>0.22166666666666668</v>
      </c>
      <c r="E401" s="53">
        <v>0</v>
      </c>
      <c r="F401" s="53">
        <v>1</v>
      </c>
      <c r="G401" s="53">
        <v>0.27833333333333332</v>
      </c>
      <c r="H401" s="53">
        <v>0.61166666666666669</v>
      </c>
      <c r="I401" s="53"/>
      <c r="J401" s="54">
        <v>2.89</v>
      </c>
    </row>
    <row r="402" spans="1:10">
      <c r="A402">
        <f>VLOOKUP(B402,'[1]Final (2)'!A:B,2,FALSE)</f>
        <v>312912</v>
      </c>
      <c r="B402" s="52" t="s">
        <v>1648</v>
      </c>
      <c r="C402" s="53">
        <v>0.38833333333333336</v>
      </c>
      <c r="D402" s="53">
        <v>1</v>
      </c>
      <c r="E402" s="53">
        <v>0.27833333333333332</v>
      </c>
      <c r="F402" s="53">
        <v>0.55500000000000005</v>
      </c>
      <c r="G402" s="53">
        <v>5.5000000000000014E-2</v>
      </c>
      <c r="H402" s="53">
        <v>0.83333333333333337</v>
      </c>
      <c r="I402" s="53"/>
      <c r="J402" s="54">
        <v>3.1100000000000003</v>
      </c>
    </row>
    <row r="403" spans="1:10">
      <c r="A403">
        <f>VLOOKUP(B403,'[1]Final (2)'!A:B,2,FALSE)</f>
        <v>312913</v>
      </c>
      <c r="B403" s="52" t="s">
        <v>1651</v>
      </c>
      <c r="C403" s="53">
        <v>0.44500000000000001</v>
      </c>
      <c r="D403" s="53">
        <v>0.88833333333333331</v>
      </c>
      <c r="E403" s="53">
        <v>0.11166666666666665</v>
      </c>
      <c r="F403" s="53">
        <v>0.55500000000000005</v>
      </c>
      <c r="G403" s="53">
        <v>5.5000000000000014E-2</v>
      </c>
      <c r="H403" s="53">
        <v>0.77833333333333332</v>
      </c>
      <c r="I403" s="53"/>
      <c r="J403" s="54">
        <v>2.8333333333333335</v>
      </c>
    </row>
    <row r="404" spans="1:10">
      <c r="A404">
        <f>VLOOKUP(B404,'[1]Final (2)'!A:B,2,FALSE)</f>
        <v>313111</v>
      </c>
      <c r="B404" s="52" t="s">
        <v>1655</v>
      </c>
      <c r="C404" s="53">
        <v>1</v>
      </c>
      <c r="D404" s="53">
        <v>0.44500000000000001</v>
      </c>
      <c r="E404" s="53">
        <v>0</v>
      </c>
      <c r="F404" s="53">
        <v>0.38833333333333336</v>
      </c>
      <c r="G404" s="53">
        <v>0.16666666666666666</v>
      </c>
      <c r="H404" s="53">
        <v>0.72166666666666668</v>
      </c>
      <c r="I404" s="53"/>
      <c r="J404" s="54">
        <v>2.7216666666666667</v>
      </c>
    </row>
    <row r="405" spans="1:10">
      <c r="A405">
        <f>VLOOKUP(B405,'[1]Final (2)'!A:B,2,FALSE)</f>
        <v>313112</v>
      </c>
      <c r="B405" s="52" t="s">
        <v>1658</v>
      </c>
      <c r="C405" s="53">
        <v>0.72166666666666668</v>
      </c>
      <c r="D405" s="53">
        <v>0.72166666666666668</v>
      </c>
      <c r="E405" s="53">
        <v>0.11166666666666665</v>
      </c>
      <c r="F405" s="53">
        <v>0.27833333333333332</v>
      </c>
      <c r="G405" s="53">
        <v>0.55500000000000005</v>
      </c>
      <c r="H405" s="53">
        <v>0.77833333333333332</v>
      </c>
      <c r="I405" s="53"/>
      <c r="J405" s="54">
        <v>3.1666666666666665</v>
      </c>
    </row>
    <row r="406" spans="1:10">
      <c r="A406">
        <f>VLOOKUP(B406,'[1]Final (2)'!A:B,2,FALSE)</f>
        <v>313113</v>
      </c>
      <c r="B406" s="52" t="s">
        <v>1661</v>
      </c>
      <c r="C406" s="53">
        <v>0.88833333333333331</v>
      </c>
      <c r="D406" s="53">
        <v>0.55500000000000005</v>
      </c>
      <c r="E406" s="53">
        <v>0.16666666666666666</v>
      </c>
      <c r="F406" s="53">
        <v>0.61166666666666669</v>
      </c>
      <c r="G406" s="53">
        <v>0</v>
      </c>
      <c r="H406" s="53">
        <v>0.5</v>
      </c>
      <c r="I406" s="53"/>
      <c r="J406" s="54">
        <v>2.7216666666666667</v>
      </c>
    </row>
    <row r="407" spans="1:10">
      <c r="A407">
        <f>VLOOKUP(B407,'[1]Final (2)'!A:B,2,FALSE)</f>
        <v>321211</v>
      </c>
      <c r="B407" s="52" t="s">
        <v>1669</v>
      </c>
      <c r="C407" s="53">
        <v>0.33333333333333331</v>
      </c>
      <c r="D407" s="53">
        <v>0.44500000000000001</v>
      </c>
      <c r="E407" s="53">
        <v>0</v>
      </c>
      <c r="F407" s="53">
        <v>0.33333333333333331</v>
      </c>
      <c r="G407" s="53">
        <v>5.5000000000000014E-2</v>
      </c>
      <c r="H407" s="53">
        <v>1</v>
      </c>
      <c r="I407" s="53"/>
      <c r="J407" s="54">
        <v>2.1666666666666665</v>
      </c>
    </row>
    <row r="408" spans="1:10">
      <c r="A408">
        <f>VLOOKUP(B408,'[1]Final (2)'!A:B,2,FALSE)</f>
        <v>321212</v>
      </c>
      <c r="B408" s="52" t="s">
        <v>1672</v>
      </c>
      <c r="C408" s="53">
        <v>0.38833333333333336</v>
      </c>
      <c r="D408" s="53">
        <v>0.22166666666666668</v>
      </c>
      <c r="E408" s="53">
        <v>0</v>
      </c>
      <c r="F408" s="53">
        <v>0.11166666666666665</v>
      </c>
      <c r="G408" s="53">
        <v>0</v>
      </c>
      <c r="H408" s="53">
        <v>1</v>
      </c>
      <c r="I408" s="53"/>
      <c r="J408" s="54">
        <v>1.7216666666666667</v>
      </c>
    </row>
    <row r="409" spans="1:10">
      <c r="A409">
        <f>VLOOKUP(B409,'[1]Final (2)'!A:B,2,FALSE)</f>
        <v>321213</v>
      </c>
      <c r="B409" s="52" t="s">
        <v>1675</v>
      </c>
      <c r="C409" s="53">
        <v>0.27833333333333332</v>
      </c>
      <c r="D409" s="53">
        <v>0.22166666666666668</v>
      </c>
      <c r="E409" s="53">
        <v>5.5000000000000014E-2</v>
      </c>
      <c r="F409" s="53">
        <v>0.16666666666666666</v>
      </c>
      <c r="G409" s="53">
        <v>0</v>
      </c>
      <c r="H409" s="53">
        <v>1</v>
      </c>
      <c r="I409" s="53"/>
      <c r="J409" s="54">
        <v>1.7216666666666667</v>
      </c>
    </row>
    <row r="410" spans="1:10">
      <c r="A410">
        <f>VLOOKUP(B410,'[1]Final (2)'!A:B,2,FALSE)</f>
        <v>321214</v>
      </c>
      <c r="B410" s="52" t="s">
        <v>1678</v>
      </c>
      <c r="C410" s="53">
        <v>0.38833333333333336</v>
      </c>
      <c r="D410" s="53">
        <v>0.16666666666666666</v>
      </c>
      <c r="E410" s="53">
        <v>0</v>
      </c>
      <c r="F410" s="53">
        <v>0.33333333333333331</v>
      </c>
      <c r="G410" s="53">
        <v>0.11166666666666665</v>
      </c>
      <c r="H410" s="53">
        <v>1</v>
      </c>
      <c r="I410" s="53"/>
      <c r="J410" s="54">
        <v>2</v>
      </c>
    </row>
    <row r="411" spans="1:10">
      <c r="A411">
        <f>VLOOKUP(B411,'[1]Final (2)'!A:B,2,FALSE)</f>
        <v>322111</v>
      </c>
      <c r="B411" s="52" t="s">
        <v>1681</v>
      </c>
      <c r="C411" s="53">
        <v>0.55500000000000005</v>
      </c>
      <c r="D411" s="53">
        <v>0.38833333333333336</v>
      </c>
      <c r="E411" s="53">
        <v>0</v>
      </c>
      <c r="F411" s="53">
        <v>0.16666666666666666</v>
      </c>
      <c r="G411" s="53">
        <v>0</v>
      </c>
      <c r="H411" s="53">
        <v>1</v>
      </c>
      <c r="I411" s="53"/>
      <c r="J411" s="54">
        <v>2.1100000000000003</v>
      </c>
    </row>
    <row r="412" spans="1:10">
      <c r="A412">
        <f>VLOOKUP(B412,'[1]Final (2)'!A:B,2,FALSE)</f>
        <v>322112</v>
      </c>
      <c r="B412" s="52" t="s">
        <v>1684</v>
      </c>
      <c r="C412" s="53">
        <v>0.38833333333333336</v>
      </c>
      <c r="D412" s="53">
        <v>0.22166666666666668</v>
      </c>
      <c r="E412" s="53">
        <v>0</v>
      </c>
      <c r="F412" s="53">
        <v>5.5000000000000014E-2</v>
      </c>
      <c r="G412" s="53">
        <v>0</v>
      </c>
      <c r="H412" s="53">
        <v>1</v>
      </c>
      <c r="I412" s="53"/>
      <c r="J412" s="54">
        <v>1.665</v>
      </c>
    </row>
    <row r="413" spans="1:10">
      <c r="A413">
        <f>VLOOKUP(B413,'[1]Final (2)'!A:B,2,FALSE)</f>
        <v>322113</v>
      </c>
      <c r="B413" s="52" t="s">
        <v>1687</v>
      </c>
      <c r="C413" s="53">
        <v>0.72166666666666668</v>
      </c>
      <c r="D413" s="53">
        <v>0.22166666666666668</v>
      </c>
      <c r="E413" s="53">
        <v>0</v>
      </c>
      <c r="F413" s="53">
        <v>0.33333333333333331</v>
      </c>
      <c r="G413" s="53">
        <v>0.38833333333333336</v>
      </c>
      <c r="H413" s="53">
        <v>0.94499999999999995</v>
      </c>
      <c r="I413" s="53"/>
      <c r="J413" s="54">
        <v>2.61</v>
      </c>
    </row>
    <row r="414" spans="1:10">
      <c r="A414">
        <f>VLOOKUP(B414,'[1]Final (2)'!A:B,2,FALSE)</f>
        <v>322114</v>
      </c>
      <c r="B414" s="52" t="s">
        <v>1690</v>
      </c>
      <c r="C414" s="53">
        <v>0.5</v>
      </c>
      <c r="D414" s="53">
        <v>0.38833333333333336</v>
      </c>
      <c r="E414" s="53">
        <v>0.22166666666666668</v>
      </c>
      <c r="F414" s="53">
        <v>0.16666666666666666</v>
      </c>
      <c r="G414" s="53">
        <v>0</v>
      </c>
      <c r="H414" s="53">
        <v>1</v>
      </c>
      <c r="I414" s="53"/>
      <c r="J414" s="54">
        <v>2.2766666666666668</v>
      </c>
    </row>
    <row r="415" spans="1:10">
      <c r="A415">
        <f>VLOOKUP(B415,'[1]Final (2)'!A:B,2,FALSE)</f>
        <v>322311</v>
      </c>
      <c r="B415" s="52" t="s">
        <v>1694</v>
      </c>
      <c r="C415" s="53">
        <v>0.66666666666666663</v>
      </c>
      <c r="D415" s="53">
        <v>0.33333333333333331</v>
      </c>
      <c r="E415" s="53">
        <v>0.27833333333333332</v>
      </c>
      <c r="F415" s="53">
        <v>0.11166666666666665</v>
      </c>
      <c r="G415" s="53">
        <v>0</v>
      </c>
      <c r="H415" s="53">
        <v>1</v>
      </c>
      <c r="I415" s="53"/>
      <c r="J415" s="54">
        <v>2.3899999999999997</v>
      </c>
    </row>
    <row r="416" spans="1:10">
      <c r="A416">
        <f>VLOOKUP(B416,'[1]Final (2)'!A:B,2,FALSE)</f>
        <v>322313</v>
      </c>
      <c r="B416" s="52" t="s">
        <v>1698</v>
      </c>
      <c r="C416" s="53">
        <v>0.38833333333333336</v>
      </c>
      <c r="D416" s="53">
        <v>0.22166666666666668</v>
      </c>
      <c r="E416" s="53">
        <v>0</v>
      </c>
      <c r="F416" s="53">
        <v>0.11166666666666665</v>
      </c>
      <c r="G416" s="53">
        <v>0</v>
      </c>
      <c r="H416" s="53">
        <v>1</v>
      </c>
      <c r="I416" s="53"/>
      <c r="J416" s="54">
        <v>1.7216666666666667</v>
      </c>
    </row>
    <row r="417" spans="1:10">
      <c r="A417">
        <f>VLOOKUP(B417,'[1]Final (2)'!A:B,2,FALSE)</f>
        <v>323111</v>
      </c>
      <c r="B417" s="52" t="s">
        <v>1701</v>
      </c>
      <c r="C417" s="53">
        <v>0.55500000000000005</v>
      </c>
      <c r="D417" s="53">
        <v>0.55500000000000005</v>
      </c>
      <c r="E417" s="53">
        <v>5.5000000000000014E-2</v>
      </c>
      <c r="F417" s="53">
        <v>0.22166666666666668</v>
      </c>
      <c r="G417" s="53">
        <v>0</v>
      </c>
      <c r="H417" s="53">
        <v>1</v>
      </c>
      <c r="I417" s="53"/>
      <c r="J417" s="54">
        <v>2.3866666666666667</v>
      </c>
    </row>
    <row r="418" spans="1:10">
      <c r="A418">
        <f>VLOOKUP(B418,'[1]Final (2)'!A:B,2,FALSE)</f>
        <v>323112</v>
      </c>
      <c r="B418" s="52" t="s">
        <v>1704</v>
      </c>
      <c r="C418" s="53">
        <v>0.61166666666666669</v>
      </c>
      <c r="D418" s="53">
        <v>0.44500000000000001</v>
      </c>
      <c r="E418" s="53">
        <v>5.5000000000000014E-2</v>
      </c>
      <c r="F418" s="53">
        <v>0.16666666666666666</v>
      </c>
      <c r="G418" s="53">
        <v>0</v>
      </c>
      <c r="H418" s="53">
        <v>1</v>
      </c>
      <c r="I418" s="53"/>
      <c r="J418" s="54">
        <v>2.2783333333333333</v>
      </c>
    </row>
    <row r="419" spans="1:10">
      <c r="A419">
        <f>VLOOKUP(B419,'[1]Final (2)'!A:B,2,FALSE)</f>
        <v>323113</v>
      </c>
      <c r="B419" s="52" t="s">
        <v>1707</v>
      </c>
      <c r="C419" s="53">
        <v>0.27833333333333332</v>
      </c>
      <c r="D419" s="53">
        <v>0.11166666666666665</v>
      </c>
      <c r="E419" s="53">
        <v>0</v>
      </c>
      <c r="F419" s="53">
        <v>0.16666666666666666</v>
      </c>
      <c r="G419" s="53">
        <v>0</v>
      </c>
      <c r="H419" s="53">
        <v>1</v>
      </c>
      <c r="I419" s="53"/>
      <c r="J419" s="54">
        <v>1.5566666666666666</v>
      </c>
    </row>
    <row r="420" spans="1:10">
      <c r="A420">
        <f>VLOOKUP(B420,'[1]Final (2)'!A:B,2,FALSE)</f>
        <v>323211</v>
      </c>
      <c r="B420" s="52" t="s">
        <v>1710</v>
      </c>
      <c r="C420" s="53">
        <v>0.66666666666666663</v>
      </c>
      <c r="D420" s="53">
        <v>0.33333333333333331</v>
      </c>
      <c r="E420" s="53">
        <v>0.27833333333333332</v>
      </c>
      <c r="F420" s="53">
        <v>0.11166666666666665</v>
      </c>
      <c r="G420" s="53">
        <v>0</v>
      </c>
      <c r="H420" s="53">
        <v>1</v>
      </c>
      <c r="I420" s="53"/>
      <c r="J420" s="54">
        <v>2.3899999999999997</v>
      </c>
    </row>
    <row r="421" spans="1:10">
      <c r="A421">
        <f>VLOOKUP(B421,'[1]Final (2)'!A:B,2,FALSE)</f>
        <v>323213</v>
      </c>
      <c r="B421" s="52" t="s">
        <v>1714</v>
      </c>
      <c r="C421" s="53">
        <v>0.38833333333333336</v>
      </c>
      <c r="D421" s="53">
        <v>0.22166666666666668</v>
      </c>
      <c r="E421" s="53">
        <v>0</v>
      </c>
      <c r="F421" s="53">
        <v>0.11166666666666665</v>
      </c>
      <c r="G421" s="53">
        <v>0</v>
      </c>
      <c r="H421" s="53">
        <v>1</v>
      </c>
      <c r="I421" s="53"/>
      <c r="J421" s="54">
        <v>1.7216666666666667</v>
      </c>
    </row>
    <row r="422" spans="1:10">
      <c r="A422">
        <f>VLOOKUP(B422,'[1]Final (2)'!A:B,2,FALSE)</f>
        <v>323214</v>
      </c>
      <c r="B422" s="52" t="s">
        <v>1717</v>
      </c>
      <c r="C422" s="53">
        <v>0.72166666666666668</v>
      </c>
      <c r="D422" s="53">
        <v>0.61166666666666669</v>
      </c>
      <c r="E422" s="53">
        <v>0.16666666666666666</v>
      </c>
      <c r="F422" s="53">
        <v>5.5000000000000014E-2</v>
      </c>
      <c r="G422" s="53">
        <v>0</v>
      </c>
      <c r="H422" s="53">
        <v>1</v>
      </c>
      <c r="I422" s="53"/>
      <c r="J422" s="54">
        <v>2.5550000000000002</v>
      </c>
    </row>
    <row r="423" spans="1:10">
      <c r="A423">
        <f>VLOOKUP(B423,'[1]Final (2)'!A:B,2,FALSE)</f>
        <v>323313</v>
      </c>
      <c r="B423" s="52" t="s">
        <v>1724</v>
      </c>
      <c r="C423" s="53">
        <v>0.44500000000000001</v>
      </c>
      <c r="D423" s="53">
        <v>0.11166666666666665</v>
      </c>
      <c r="E423" s="53">
        <v>0</v>
      </c>
      <c r="F423" s="53">
        <v>0.22166666666666668</v>
      </c>
      <c r="G423" s="53">
        <v>0.11166666666666665</v>
      </c>
      <c r="H423" s="53">
        <v>1</v>
      </c>
      <c r="I423" s="53"/>
      <c r="J423" s="54">
        <v>1.8900000000000001</v>
      </c>
    </row>
    <row r="424" spans="1:10">
      <c r="A424">
        <f>VLOOKUP(B424,'[1]Final (2)'!A:B,2,FALSE)</f>
        <v>323314</v>
      </c>
      <c r="B424" s="52" t="s">
        <v>1727</v>
      </c>
      <c r="C424" s="53">
        <v>0.61166666666666669</v>
      </c>
      <c r="D424" s="53">
        <v>0.61166666666666669</v>
      </c>
      <c r="E424" s="53">
        <v>0.16666666666666666</v>
      </c>
      <c r="F424" s="53">
        <v>0.11166666666666665</v>
      </c>
      <c r="G424" s="53">
        <v>0</v>
      </c>
      <c r="H424" s="53">
        <v>1</v>
      </c>
      <c r="I424" s="53"/>
      <c r="J424" s="54">
        <v>2.5016666666666669</v>
      </c>
    </row>
    <row r="425" spans="1:10">
      <c r="A425">
        <f>VLOOKUP(B425,'[1]Final (2)'!A:B,2,FALSE)</f>
        <v>323316</v>
      </c>
      <c r="B425" s="52" t="s">
        <v>1731</v>
      </c>
      <c r="C425" s="53">
        <v>0.61166666666666669</v>
      </c>
      <c r="D425" s="53">
        <v>0.5</v>
      </c>
      <c r="E425" s="53">
        <v>5.5000000000000014E-2</v>
      </c>
      <c r="F425" s="53">
        <v>0.11166666666666665</v>
      </c>
      <c r="G425" s="53">
        <v>0</v>
      </c>
      <c r="H425" s="53">
        <v>1</v>
      </c>
      <c r="I425" s="53"/>
      <c r="J425" s="54">
        <v>2.2783333333333333</v>
      </c>
    </row>
    <row r="426" spans="1:10">
      <c r="A426">
        <f>VLOOKUP(B426,'[1]Final (2)'!A:B,2,FALSE)</f>
        <v>323412</v>
      </c>
      <c r="B426" s="52" t="s">
        <v>1735</v>
      </c>
      <c r="C426" s="53">
        <v>0.55500000000000005</v>
      </c>
      <c r="D426" s="53">
        <v>0.66666666666666663</v>
      </c>
      <c r="E426" s="53">
        <v>0.38833333333333336</v>
      </c>
      <c r="F426" s="53">
        <v>5.5000000000000014E-2</v>
      </c>
      <c r="G426" s="53">
        <v>0</v>
      </c>
      <c r="H426" s="53">
        <v>0.94499999999999995</v>
      </c>
      <c r="I426" s="53"/>
      <c r="J426" s="54">
        <v>2.61</v>
      </c>
    </row>
    <row r="427" spans="1:10">
      <c r="A427">
        <f>VLOOKUP(B427,'[1]Final (2)'!A:B,2,FALSE)</f>
        <v>324211</v>
      </c>
      <c r="B427" s="52" t="s">
        <v>1738</v>
      </c>
      <c r="C427" s="53">
        <v>0.22166666666666668</v>
      </c>
      <c r="D427" s="53">
        <v>0.11166666666666665</v>
      </c>
      <c r="E427" s="53">
        <v>0.11166666666666665</v>
      </c>
      <c r="F427" s="53">
        <v>0.22166666666666668</v>
      </c>
      <c r="G427" s="53">
        <v>0</v>
      </c>
      <c r="H427" s="53">
        <v>1</v>
      </c>
      <c r="I427" s="53"/>
      <c r="J427" s="54">
        <v>1.6666666666666665</v>
      </c>
    </row>
    <row r="428" spans="1:10">
      <c r="A428">
        <f>VLOOKUP(B428,'[1]Final (2)'!A:B,2,FALSE)</f>
        <v>324212</v>
      </c>
      <c r="B428" s="52" t="s">
        <v>1741</v>
      </c>
      <c r="C428" s="53">
        <v>0.16666666666666666</v>
      </c>
      <c r="D428" s="53">
        <v>0</v>
      </c>
      <c r="E428" s="53">
        <v>0.11166666666666665</v>
      </c>
      <c r="F428" s="53">
        <v>0.22166666666666668</v>
      </c>
      <c r="G428" s="53">
        <v>0</v>
      </c>
      <c r="H428" s="53">
        <v>0.94499999999999995</v>
      </c>
      <c r="I428" s="53"/>
      <c r="J428" s="54">
        <v>1.4449999999999998</v>
      </c>
    </row>
    <row r="429" spans="1:10">
      <c r="A429">
        <f>VLOOKUP(B429,'[1]Final (2)'!A:B,2,FALSE)</f>
        <v>331111</v>
      </c>
      <c r="B429" s="52" t="s">
        <v>1744</v>
      </c>
      <c r="C429" s="53">
        <v>0.55500000000000005</v>
      </c>
      <c r="D429" s="53">
        <v>0.55500000000000005</v>
      </c>
      <c r="E429" s="53">
        <v>0.27833333333333332</v>
      </c>
      <c r="F429" s="53">
        <v>5.5000000000000014E-2</v>
      </c>
      <c r="G429" s="53">
        <v>0</v>
      </c>
      <c r="H429" s="53">
        <v>1</v>
      </c>
      <c r="I429" s="53"/>
      <c r="J429" s="54">
        <v>2.4433333333333334</v>
      </c>
    </row>
    <row r="430" spans="1:10">
      <c r="A430">
        <f>VLOOKUP(B430,'[1]Final (2)'!A:B,2,FALSE)</f>
        <v>331112</v>
      </c>
      <c r="B430" s="52" t="s">
        <v>1747</v>
      </c>
      <c r="C430" s="53">
        <v>0.16666666666666666</v>
      </c>
      <c r="D430" s="53">
        <v>0</v>
      </c>
      <c r="E430" s="53">
        <v>0.16666666666666666</v>
      </c>
      <c r="F430" s="53">
        <v>0.16666666666666666</v>
      </c>
      <c r="G430" s="53">
        <v>5.5000000000000014E-2</v>
      </c>
      <c r="H430" s="53">
        <v>1</v>
      </c>
      <c r="I430" s="53"/>
      <c r="J430" s="54">
        <v>1.5550000000000002</v>
      </c>
    </row>
    <row r="431" spans="1:10">
      <c r="A431">
        <f>VLOOKUP(B431,'[1]Final (2)'!A:B,2,FALSE)</f>
        <v>331212</v>
      </c>
      <c r="B431" s="52" t="s">
        <v>1750</v>
      </c>
      <c r="C431" s="53">
        <v>0.61166666666666669</v>
      </c>
      <c r="D431" s="53">
        <v>0.44500000000000001</v>
      </c>
      <c r="E431" s="53">
        <v>0.27833333333333332</v>
      </c>
      <c r="F431" s="53">
        <v>0.11166666666666665</v>
      </c>
      <c r="G431" s="53">
        <v>0</v>
      </c>
      <c r="H431" s="53">
        <v>1</v>
      </c>
      <c r="I431" s="53"/>
      <c r="J431" s="54">
        <v>2.4466666666666663</v>
      </c>
    </row>
    <row r="432" spans="1:10">
      <c r="A432">
        <f>VLOOKUP(B432,'[1]Final (2)'!A:B,2,FALSE)</f>
        <v>331213</v>
      </c>
      <c r="B432" s="52" t="s">
        <v>1753</v>
      </c>
      <c r="C432" s="53">
        <v>0.27833333333333332</v>
      </c>
      <c r="D432" s="53">
        <v>0</v>
      </c>
      <c r="E432" s="53">
        <v>0.16666666666666666</v>
      </c>
      <c r="F432" s="53">
        <v>0.16666666666666666</v>
      </c>
      <c r="G432" s="53">
        <v>0</v>
      </c>
      <c r="H432" s="53">
        <v>1</v>
      </c>
      <c r="I432" s="53"/>
      <c r="J432" s="54">
        <v>1.6116666666666666</v>
      </c>
    </row>
    <row r="433" spans="1:10">
      <c r="A433">
        <f>VLOOKUP(B433,'[1]Final (2)'!A:B,2,FALSE)</f>
        <v>333211</v>
      </c>
      <c r="B433" s="52" t="s">
        <v>1756</v>
      </c>
      <c r="C433" s="53">
        <v>0.72166666666666668</v>
      </c>
      <c r="D433" s="53">
        <v>0.33333333333333331</v>
      </c>
      <c r="E433" s="53">
        <v>0.16666666666666666</v>
      </c>
      <c r="F433" s="53">
        <v>0.16666666666666666</v>
      </c>
      <c r="G433" s="53">
        <v>5.5000000000000014E-2</v>
      </c>
      <c r="H433" s="53">
        <v>1</v>
      </c>
      <c r="I433" s="53"/>
      <c r="J433" s="54">
        <v>2.4433333333333334</v>
      </c>
    </row>
    <row r="434" spans="1:10">
      <c r="A434">
        <f>VLOOKUP(B434,'[1]Final (2)'!A:B,2,FALSE)</f>
        <v>333212</v>
      </c>
      <c r="B434" s="52" t="s">
        <v>1759</v>
      </c>
      <c r="C434" s="53">
        <v>0.22166666666666668</v>
      </c>
      <c r="D434" s="53">
        <v>0</v>
      </c>
      <c r="E434" s="53">
        <v>0.22166666666666668</v>
      </c>
      <c r="F434" s="53">
        <v>0.16666666666666666</v>
      </c>
      <c r="G434" s="53">
        <v>0</v>
      </c>
      <c r="H434" s="53">
        <v>1</v>
      </c>
      <c r="I434" s="53"/>
      <c r="J434" s="54">
        <v>1.6099999999999999</v>
      </c>
    </row>
    <row r="435" spans="1:10">
      <c r="A435">
        <f>VLOOKUP(B435,'[1]Final (2)'!A:B,2,FALSE)</f>
        <v>334112</v>
      </c>
      <c r="B435" s="52" t="s">
        <v>1763</v>
      </c>
      <c r="C435" s="53">
        <v>0.33333333333333331</v>
      </c>
      <c r="D435" s="53">
        <v>0.16666666666666666</v>
      </c>
      <c r="E435" s="53">
        <v>5.5000000000000014E-2</v>
      </c>
      <c r="F435" s="53">
        <v>0.16666666666666666</v>
      </c>
      <c r="G435" s="53">
        <v>0</v>
      </c>
      <c r="H435" s="53">
        <v>1</v>
      </c>
      <c r="I435" s="53"/>
      <c r="J435" s="54">
        <v>1.7216666666666667</v>
      </c>
    </row>
    <row r="436" spans="1:10">
      <c r="A436">
        <f>VLOOKUP(B436,'[1]Final (2)'!A:B,2,FALSE)</f>
        <v>334113</v>
      </c>
      <c r="B436" s="52" t="s">
        <v>1766</v>
      </c>
      <c r="C436" s="53">
        <v>0.22166666666666668</v>
      </c>
      <c r="D436" s="53">
        <v>0.11166666666666665</v>
      </c>
      <c r="E436" s="53">
        <v>0</v>
      </c>
      <c r="F436" s="53">
        <v>0.27833333333333332</v>
      </c>
      <c r="G436" s="53">
        <v>5.5000000000000014E-2</v>
      </c>
      <c r="H436" s="53">
        <v>1</v>
      </c>
      <c r="I436" s="53"/>
      <c r="J436" s="54">
        <v>1.6666666666666665</v>
      </c>
    </row>
    <row r="437" spans="1:10">
      <c r="A437">
        <f>VLOOKUP(B437,'[1]Final (2)'!A:B,2,FALSE)</f>
        <v>334114</v>
      </c>
      <c r="B437" s="52" t="s">
        <v>1769</v>
      </c>
      <c r="C437" s="53">
        <v>0.33333333333333331</v>
      </c>
      <c r="D437" s="53">
        <v>0.16666666666666666</v>
      </c>
      <c r="E437" s="53">
        <v>5.5000000000000014E-2</v>
      </c>
      <c r="F437" s="53">
        <v>0.16666666666666666</v>
      </c>
      <c r="G437" s="53">
        <v>0</v>
      </c>
      <c r="H437" s="53">
        <v>1</v>
      </c>
      <c r="I437" s="53"/>
      <c r="J437" s="54">
        <v>1.7216666666666667</v>
      </c>
    </row>
    <row r="438" spans="1:10">
      <c r="A438">
        <f>VLOOKUP(B438,'[1]Final (2)'!A:B,2,FALSE)</f>
        <v>334115</v>
      </c>
      <c r="B438" s="52" t="s">
        <v>1772</v>
      </c>
      <c r="C438" s="53">
        <v>0.66666666666666663</v>
      </c>
      <c r="D438" s="53">
        <v>0.55500000000000005</v>
      </c>
      <c r="E438" s="53">
        <v>0.11166666666666665</v>
      </c>
      <c r="F438" s="53">
        <v>0.22166666666666668</v>
      </c>
      <c r="G438" s="53">
        <v>0</v>
      </c>
      <c r="H438" s="53">
        <v>1</v>
      </c>
      <c r="I438" s="53"/>
      <c r="J438" s="54">
        <v>2.5549999999999997</v>
      </c>
    </row>
    <row r="439" spans="1:10">
      <c r="A439">
        <f>VLOOKUP(B439,'[1]Final (2)'!A:B,2,FALSE)</f>
        <v>341113</v>
      </c>
      <c r="B439" s="52" t="s">
        <v>1777</v>
      </c>
      <c r="C439" s="53">
        <v>0.61166666666666669</v>
      </c>
      <c r="D439" s="53">
        <v>0.66666666666666663</v>
      </c>
      <c r="E439" s="53">
        <v>0.11166666666666665</v>
      </c>
      <c r="F439" s="53">
        <v>0.22166666666666668</v>
      </c>
      <c r="G439" s="53">
        <v>0</v>
      </c>
      <c r="H439" s="53">
        <v>1</v>
      </c>
      <c r="I439" s="53"/>
      <c r="J439" s="54">
        <v>2.6116666666666664</v>
      </c>
    </row>
    <row r="440" spans="1:10">
      <c r="A440">
        <f>VLOOKUP(B440,'[1]Final (2)'!A:B,2,FALSE)</f>
        <v>342311</v>
      </c>
      <c r="B440" s="52" t="s">
        <v>1782</v>
      </c>
      <c r="C440" s="53">
        <v>0.66666666666666663</v>
      </c>
      <c r="D440" s="53">
        <v>0.61166666666666669</v>
      </c>
      <c r="E440" s="53">
        <v>5.5000000000000014E-2</v>
      </c>
      <c r="F440" s="53">
        <v>0.27833333333333332</v>
      </c>
      <c r="G440" s="53">
        <v>0.16666666666666666</v>
      </c>
      <c r="H440" s="53">
        <v>1</v>
      </c>
      <c r="I440" s="53"/>
      <c r="J440" s="54">
        <v>2.7783333333333333</v>
      </c>
    </row>
    <row r="441" spans="1:10">
      <c r="A441">
        <f>VLOOKUP(B441,'[1]Final (2)'!A:B,2,FALSE)</f>
        <v>342312</v>
      </c>
      <c r="B441" s="52" t="s">
        <v>1785</v>
      </c>
      <c r="C441" s="53">
        <v>0.55500000000000005</v>
      </c>
      <c r="D441" s="53">
        <v>0.16666666666666666</v>
      </c>
      <c r="E441" s="53">
        <v>5.5000000000000014E-2</v>
      </c>
      <c r="F441" s="53">
        <v>0.16666666666666666</v>
      </c>
      <c r="G441" s="53">
        <v>0</v>
      </c>
      <c r="H441" s="53">
        <v>0.88833333333333331</v>
      </c>
      <c r="I441" s="53"/>
      <c r="J441" s="54">
        <v>1.8316666666666666</v>
      </c>
    </row>
    <row r="442" spans="1:10">
      <c r="A442">
        <f>VLOOKUP(B442,'[1]Final (2)'!A:B,2,FALSE)</f>
        <v>342313</v>
      </c>
      <c r="B442" s="52" t="s">
        <v>1788</v>
      </c>
      <c r="C442" s="53">
        <v>0.61166666666666669</v>
      </c>
      <c r="D442" s="53">
        <v>0.66666666666666663</v>
      </c>
      <c r="E442" s="53">
        <v>0.38833333333333336</v>
      </c>
      <c r="F442" s="53">
        <v>0.11166666666666665</v>
      </c>
      <c r="G442" s="53">
        <v>0</v>
      </c>
      <c r="H442" s="53">
        <v>1</v>
      </c>
      <c r="I442" s="53"/>
      <c r="J442" s="54">
        <v>2.7783333333333333</v>
      </c>
    </row>
    <row r="443" spans="1:10">
      <c r="A443">
        <f>VLOOKUP(B443,'[1]Final (2)'!A:B,2,FALSE)</f>
        <v>342314</v>
      </c>
      <c r="B443" s="52" t="s">
        <v>1791</v>
      </c>
      <c r="C443" s="53">
        <v>0.61166666666666669</v>
      </c>
      <c r="D443" s="53">
        <v>0.72166666666666668</v>
      </c>
      <c r="E443" s="53">
        <v>0.22166666666666668</v>
      </c>
      <c r="F443" s="53">
        <v>0.27833333333333332</v>
      </c>
      <c r="G443" s="53">
        <v>0</v>
      </c>
      <c r="H443" s="53">
        <v>1</v>
      </c>
      <c r="I443" s="53"/>
      <c r="J443" s="54">
        <v>2.8333333333333335</v>
      </c>
    </row>
    <row r="444" spans="1:10">
      <c r="A444">
        <f>VLOOKUP(B444,'[1]Final (2)'!A:B,2,FALSE)</f>
        <v>342413</v>
      </c>
      <c r="B444" s="52" t="s">
        <v>1797</v>
      </c>
      <c r="C444" s="53">
        <v>0.27833333333333332</v>
      </c>
      <c r="D444" s="53">
        <v>0.16666666666666666</v>
      </c>
      <c r="E444" s="53">
        <v>0</v>
      </c>
      <c r="F444" s="53">
        <v>0.33333333333333331</v>
      </c>
      <c r="G444" s="53">
        <v>0</v>
      </c>
      <c r="H444" s="53">
        <v>0.94499999999999995</v>
      </c>
      <c r="I444" s="53"/>
      <c r="J444" s="54">
        <v>1.7233333333333332</v>
      </c>
    </row>
    <row r="445" spans="1:10">
      <c r="A445">
        <f>VLOOKUP(B445,'[1]Final (2)'!A:B,2,FALSE)</f>
        <v>361111</v>
      </c>
      <c r="B445" s="52" t="s">
        <v>1803</v>
      </c>
      <c r="C445" s="53">
        <v>0.44500000000000001</v>
      </c>
      <c r="D445" s="53">
        <v>0.44500000000000001</v>
      </c>
      <c r="E445" s="53">
        <v>0.16666666666666666</v>
      </c>
      <c r="F445" s="53">
        <v>0.27833333333333332</v>
      </c>
      <c r="G445" s="53">
        <v>0.44500000000000001</v>
      </c>
      <c r="H445" s="53">
        <v>1</v>
      </c>
      <c r="I445" s="53"/>
      <c r="J445" s="54">
        <v>2.7800000000000002</v>
      </c>
    </row>
    <row r="446" spans="1:10">
      <c r="A446">
        <f>VLOOKUP(B446,'[1]Final (2)'!A:B,2,FALSE)</f>
        <v>361112</v>
      </c>
      <c r="B446" s="52" t="s">
        <v>1806</v>
      </c>
      <c r="C446" s="53">
        <v>0.44500000000000001</v>
      </c>
      <c r="D446" s="53">
        <v>0.44500000000000001</v>
      </c>
      <c r="E446" s="53">
        <v>0.16666666666666666</v>
      </c>
      <c r="F446" s="53">
        <v>0.27833333333333332</v>
      </c>
      <c r="G446" s="53">
        <v>0.44500000000000001</v>
      </c>
      <c r="H446" s="53">
        <v>1</v>
      </c>
      <c r="I446" s="53"/>
      <c r="J446" s="54">
        <v>2.7800000000000002</v>
      </c>
    </row>
    <row r="447" spans="1:10">
      <c r="A447">
        <f>VLOOKUP(B447,'[1]Final (2)'!A:B,2,FALSE)</f>
        <v>361113</v>
      </c>
      <c r="B447" s="52" t="s">
        <v>1809</v>
      </c>
      <c r="C447" s="53">
        <v>0.72166666666666668</v>
      </c>
      <c r="D447" s="53">
        <v>0.22166666666666668</v>
      </c>
      <c r="E447" s="53">
        <v>0</v>
      </c>
      <c r="F447" s="53">
        <v>0.33333333333333331</v>
      </c>
      <c r="G447" s="53">
        <v>0.38833333333333336</v>
      </c>
      <c r="H447" s="53">
        <v>0.94499999999999995</v>
      </c>
      <c r="I447" s="53"/>
      <c r="J447" s="54">
        <v>2.61</v>
      </c>
    </row>
    <row r="448" spans="1:10">
      <c r="A448">
        <f>VLOOKUP(B448,'[1]Final (2)'!A:B,2,FALSE)</f>
        <v>361114</v>
      </c>
      <c r="B448" s="52" t="s">
        <v>1812</v>
      </c>
      <c r="C448" s="53">
        <v>0.72166666666666668</v>
      </c>
      <c r="D448" s="53">
        <v>0.22166666666666668</v>
      </c>
      <c r="E448" s="53">
        <v>0</v>
      </c>
      <c r="F448" s="53">
        <v>0.33333333333333331</v>
      </c>
      <c r="G448" s="53">
        <v>0.38833333333333336</v>
      </c>
      <c r="H448" s="53">
        <v>0.94499999999999995</v>
      </c>
      <c r="I448" s="53"/>
      <c r="J448" s="54">
        <v>2.61</v>
      </c>
    </row>
    <row r="449" spans="1:10">
      <c r="A449">
        <f>VLOOKUP(B449,'[1]Final (2)'!A:B,2,FALSE)</f>
        <v>362212</v>
      </c>
      <c r="B449" s="52" t="s">
        <v>1818</v>
      </c>
      <c r="C449" s="53">
        <v>0.22166666666666668</v>
      </c>
      <c r="D449" s="53">
        <v>5.5000000000000014E-2</v>
      </c>
      <c r="E449" s="53">
        <v>5.5000000000000014E-2</v>
      </c>
      <c r="F449" s="53">
        <v>0.22166666666666668</v>
      </c>
      <c r="G449" s="53">
        <v>5.5000000000000014E-2</v>
      </c>
      <c r="H449" s="53">
        <v>1</v>
      </c>
      <c r="I449" s="53"/>
      <c r="J449" s="54">
        <v>1.6083333333333334</v>
      </c>
    </row>
    <row r="450" spans="1:10">
      <c r="A450">
        <f>VLOOKUP(B450,'[1]Final (2)'!A:B,2,FALSE)</f>
        <v>392111</v>
      </c>
      <c r="B450" s="52" t="s">
        <v>1822</v>
      </c>
      <c r="C450" s="53">
        <v>0.61166666666666669</v>
      </c>
      <c r="D450" s="53">
        <v>0.11166666666666665</v>
      </c>
      <c r="E450" s="53">
        <v>0.33333333333333331</v>
      </c>
      <c r="F450" s="53">
        <v>0.22166666666666668</v>
      </c>
      <c r="G450" s="53">
        <v>5.5000000000000014E-2</v>
      </c>
      <c r="H450" s="53">
        <v>0.83333333333333337</v>
      </c>
      <c r="I450" s="53"/>
      <c r="J450" s="54">
        <v>2.1666666666666665</v>
      </c>
    </row>
    <row r="451" spans="1:10">
      <c r="A451">
        <f>VLOOKUP(B451,'[1]Final (2)'!A:B,2,FALSE)</f>
        <v>392112</v>
      </c>
      <c r="B451" s="52" t="s">
        <v>1825</v>
      </c>
      <c r="C451" s="53">
        <v>0.66666666666666663</v>
      </c>
      <c r="D451" s="53">
        <v>0.11166666666666665</v>
      </c>
      <c r="E451" s="53">
        <v>0.11166666666666665</v>
      </c>
      <c r="F451" s="53">
        <v>0.16666666666666666</v>
      </c>
      <c r="G451" s="53">
        <v>5.5000000000000014E-2</v>
      </c>
      <c r="H451" s="53">
        <v>0.88833333333333331</v>
      </c>
      <c r="I451" s="53"/>
      <c r="J451" s="54">
        <v>2</v>
      </c>
    </row>
    <row r="452" spans="1:10">
      <c r="A452">
        <f>VLOOKUP(B452,'[1]Final (2)'!A:B,2,FALSE)</f>
        <v>393111</v>
      </c>
      <c r="B452" s="52" t="s">
        <v>1830</v>
      </c>
      <c r="C452" s="53">
        <v>0.16666666666666666</v>
      </c>
      <c r="D452" s="53">
        <v>0</v>
      </c>
      <c r="E452" s="53">
        <v>0.11166666666666665</v>
      </c>
      <c r="F452" s="53">
        <v>5.5000000000000014E-2</v>
      </c>
      <c r="G452" s="53">
        <v>0</v>
      </c>
      <c r="H452" s="53">
        <v>1</v>
      </c>
      <c r="I452" s="53"/>
      <c r="J452" s="54">
        <v>1.3333333333333333</v>
      </c>
    </row>
    <row r="453" spans="1:10">
      <c r="A453">
        <f>VLOOKUP(B453,'[1]Final (2)'!A:B,2,FALSE)</f>
        <v>393112</v>
      </c>
      <c r="B453" s="52" t="s">
        <v>1833</v>
      </c>
      <c r="C453" s="53">
        <v>0.61166666666666669</v>
      </c>
      <c r="D453" s="53">
        <v>0.11166666666666665</v>
      </c>
      <c r="E453" s="53">
        <v>0.5</v>
      </c>
      <c r="F453" s="53">
        <v>0.11166666666666665</v>
      </c>
      <c r="G453" s="53">
        <v>0.11166666666666665</v>
      </c>
      <c r="H453" s="53">
        <v>1</v>
      </c>
      <c r="I453" s="53"/>
      <c r="J453" s="54">
        <v>2.4466666666666663</v>
      </c>
    </row>
    <row r="454" spans="1:10">
      <c r="A454">
        <f>VLOOKUP(B454,'[1]Final (2)'!A:B,2,FALSE)</f>
        <v>393113</v>
      </c>
      <c r="B454" s="52" t="s">
        <v>1836</v>
      </c>
      <c r="C454" s="53">
        <v>0.16666666666666666</v>
      </c>
      <c r="D454" s="53">
        <v>0</v>
      </c>
      <c r="E454" s="53">
        <v>0.11166666666666665</v>
      </c>
      <c r="F454" s="53">
        <v>5.5000000000000014E-2</v>
      </c>
      <c r="G454" s="53">
        <v>0</v>
      </c>
      <c r="H454" s="53">
        <v>1</v>
      </c>
      <c r="I454" s="53"/>
      <c r="J454" s="54">
        <v>1.3333333333333333</v>
      </c>
    </row>
    <row r="455" spans="1:10">
      <c r="A455">
        <f>VLOOKUP(B455,'[1]Final (2)'!A:B,2,FALSE)</f>
        <v>393114</v>
      </c>
      <c r="B455" s="52" t="s">
        <v>1839</v>
      </c>
      <c r="C455" s="53">
        <v>0.61166666666666669</v>
      </c>
      <c r="D455" s="53">
        <v>0.11166666666666665</v>
      </c>
      <c r="E455" s="53">
        <v>0.5</v>
      </c>
      <c r="F455" s="53">
        <v>0.11166666666666665</v>
      </c>
      <c r="G455" s="53">
        <v>0.11166666666666665</v>
      </c>
      <c r="H455" s="53">
        <v>1</v>
      </c>
      <c r="I455" s="53"/>
      <c r="J455" s="54">
        <v>2.4466666666666663</v>
      </c>
    </row>
    <row r="456" spans="1:10">
      <c r="A456">
        <f>VLOOKUP(B456,'[1]Final (2)'!A:B,2,FALSE)</f>
        <v>393213</v>
      </c>
      <c r="B456" s="52" t="s">
        <v>1844</v>
      </c>
      <c r="C456" s="53">
        <v>0.22166666666666668</v>
      </c>
      <c r="D456" s="53">
        <v>0</v>
      </c>
      <c r="E456" s="53">
        <v>0.5</v>
      </c>
      <c r="F456" s="53">
        <v>0.44500000000000001</v>
      </c>
      <c r="G456" s="53">
        <v>0.16666666666666666</v>
      </c>
      <c r="H456" s="53">
        <v>0.94499999999999995</v>
      </c>
      <c r="I456" s="53"/>
      <c r="J456" s="54">
        <v>2.2783333333333333</v>
      </c>
    </row>
    <row r="457" spans="1:10">
      <c r="A457">
        <f>VLOOKUP(B457,'[1]Final (2)'!A:B,2,FALSE)</f>
        <v>394211</v>
      </c>
      <c r="B457" s="52" t="s">
        <v>1848</v>
      </c>
      <c r="C457" s="53">
        <v>0.16666666666666666</v>
      </c>
      <c r="D457" s="53">
        <v>0</v>
      </c>
      <c r="E457" s="53">
        <v>0.27833333333333332</v>
      </c>
      <c r="F457" s="53">
        <v>0.11166666666666665</v>
      </c>
      <c r="G457" s="53">
        <v>0</v>
      </c>
      <c r="H457" s="53">
        <v>1</v>
      </c>
      <c r="I457" s="53"/>
      <c r="J457" s="54">
        <v>1.5566666666666666</v>
      </c>
    </row>
    <row r="458" spans="1:10">
      <c r="A458">
        <f>VLOOKUP(B458,'[1]Final (2)'!A:B,2,FALSE)</f>
        <v>394212</v>
      </c>
      <c r="B458" s="52" t="s">
        <v>1851</v>
      </c>
      <c r="C458" s="53">
        <v>0.61166666666666669</v>
      </c>
      <c r="D458" s="53">
        <v>0.44500000000000001</v>
      </c>
      <c r="E458" s="53">
        <v>0.27833333333333332</v>
      </c>
      <c r="F458" s="53">
        <v>0.11166666666666665</v>
      </c>
      <c r="G458" s="53">
        <v>0</v>
      </c>
      <c r="H458" s="53">
        <v>1</v>
      </c>
      <c r="I458" s="53"/>
      <c r="J458" s="54">
        <v>2.4466666666666663</v>
      </c>
    </row>
    <row r="459" spans="1:10">
      <c r="A459">
        <f>VLOOKUP(B459,'[1]Final (2)'!A:B,2,FALSE)</f>
        <v>394213</v>
      </c>
      <c r="B459" s="52" t="s">
        <v>1854</v>
      </c>
      <c r="C459" s="53">
        <v>0.27833333333333332</v>
      </c>
      <c r="D459" s="53">
        <v>0</v>
      </c>
      <c r="E459" s="53">
        <v>0.16666666666666666</v>
      </c>
      <c r="F459" s="53">
        <v>0.16666666666666666</v>
      </c>
      <c r="G459" s="53">
        <v>0</v>
      </c>
      <c r="H459" s="53">
        <v>1</v>
      </c>
      <c r="I459" s="53"/>
      <c r="J459" s="54">
        <v>1.6116666666666666</v>
      </c>
    </row>
    <row r="460" spans="1:10">
      <c r="A460">
        <f>VLOOKUP(B460,'[1]Final (2)'!A:B,2,FALSE)</f>
        <v>394214</v>
      </c>
      <c r="B460" s="52" t="s">
        <v>1857</v>
      </c>
      <c r="C460" s="53">
        <v>0.61166666666666669</v>
      </c>
      <c r="D460" s="53">
        <v>0.44500000000000001</v>
      </c>
      <c r="E460" s="53">
        <v>0.11166666666666665</v>
      </c>
      <c r="F460" s="53">
        <v>5.5000000000000014E-2</v>
      </c>
      <c r="G460" s="53">
        <v>0</v>
      </c>
      <c r="H460" s="53">
        <v>1</v>
      </c>
      <c r="I460" s="53"/>
      <c r="J460" s="54">
        <v>2.2233333333333332</v>
      </c>
    </row>
    <row r="461" spans="1:10">
      <c r="A461">
        <f>VLOOKUP(B461,'[1]Final (2)'!A:B,2,FALSE)</f>
        <v>399211</v>
      </c>
      <c r="B461" s="52" t="s">
        <v>1863</v>
      </c>
      <c r="C461" s="53">
        <v>0.44500000000000001</v>
      </c>
      <c r="D461" s="53">
        <v>0.22166666666666668</v>
      </c>
      <c r="E461" s="53">
        <v>0</v>
      </c>
      <c r="F461" s="53">
        <v>0.16666666666666666</v>
      </c>
      <c r="G461" s="53">
        <v>5.5000000000000014E-2</v>
      </c>
      <c r="H461" s="53">
        <v>1</v>
      </c>
      <c r="I461" s="53"/>
      <c r="J461" s="54">
        <v>1.8883333333333334</v>
      </c>
    </row>
    <row r="462" spans="1:10">
      <c r="A462">
        <f>VLOOKUP(B462,'[1]Final (2)'!A:B,2,FALSE)</f>
        <v>399212</v>
      </c>
      <c r="B462" s="52" t="s">
        <v>1866</v>
      </c>
      <c r="C462" s="53">
        <v>0.55500000000000005</v>
      </c>
      <c r="D462" s="53">
        <v>0.11166666666666665</v>
      </c>
      <c r="E462" s="53">
        <v>0</v>
      </c>
      <c r="F462" s="53">
        <v>0.22166666666666668</v>
      </c>
      <c r="G462" s="53">
        <v>5.5000000000000014E-2</v>
      </c>
      <c r="H462" s="53">
        <v>1</v>
      </c>
      <c r="I462" s="53"/>
      <c r="J462" s="54">
        <v>1.9433333333333334</v>
      </c>
    </row>
    <row r="463" spans="1:10">
      <c r="A463">
        <f>VLOOKUP(B463,'[1]Final (2)'!A:B,2,FALSE)</f>
        <v>399213</v>
      </c>
      <c r="B463" s="52" t="s">
        <v>1869</v>
      </c>
      <c r="C463" s="53">
        <v>0.55500000000000005</v>
      </c>
      <c r="D463" s="53">
        <v>0.16666666666666666</v>
      </c>
      <c r="E463" s="53">
        <v>0</v>
      </c>
      <c r="F463" s="53">
        <v>0.22166666666666668</v>
      </c>
      <c r="G463" s="53">
        <v>0</v>
      </c>
      <c r="H463" s="53">
        <v>0.88833333333333331</v>
      </c>
      <c r="I463" s="53"/>
      <c r="J463" s="54">
        <v>1.8316666666666666</v>
      </c>
    </row>
    <row r="464" spans="1:10">
      <c r="A464">
        <f>VLOOKUP(B464,'[1]Final (2)'!A:B,2,FALSE)</f>
        <v>399311</v>
      </c>
      <c r="B464" s="52" t="s">
        <v>1872</v>
      </c>
      <c r="C464" s="53">
        <v>0.44500000000000001</v>
      </c>
      <c r="D464" s="53">
        <v>0.44500000000000001</v>
      </c>
      <c r="E464" s="53">
        <v>0.5</v>
      </c>
      <c r="F464" s="53">
        <v>0.33333333333333331</v>
      </c>
      <c r="G464" s="53">
        <v>0.11166666666666665</v>
      </c>
      <c r="H464" s="53">
        <v>1</v>
      </c>
      <c r="I464" s="53"/>
      <c r="J464" s="54">
        <v>2.835</v>
      </c>
    </row>
    <row r="465" spans="1:10">
      <c r="A465">
        <f>VLOOKUP(B465,'[1]Final (2)'!A:B,2,FALSE)</f>
        <v>399312</v>
      </c>
      <c r="B465" s="52" t="s">
        <v>1875</v>
      </c>
      <c r="C465" s="53">
        <v>1</v>
      </c>
      <c r="D465" s="53">
        <v>5.5000000000000014E-2</v>
      </c>
      <c r="E465" s="53">
        <v>0.11166666666666665</v>
      </c>
      <c r="F465" s="53">
        <v>0.44500000000000001</v>
      </c>
      <c r="G465" s="53">
        <v>0.66666666666666663</v>
      </c>
      <c r="H465" s="53">
        <v>0.22166666666666668</v>
      </c>
      <c r="I465" s="53"/>
      <c r="J465" s="54">
        <v>2.5</v>
      </c>
    </row>
    <row r="466" spans="1:10">
      <c r="A466">
        <f>VLOOKUP(B466,'[1]Final (2)'!A:B,2,FALSE)</f>
        <v>399511</v>
      </c>
      <c r="B466" s="52" t="s">
        <v>1878</v>
      </c>
      <c r="C466" s="53">
        <v>0.72166666666666668</v>
      </c>
      <c r="D466" s="53">
        <v>0.55500000000000005</v>
      </c>
      <c r="E466" s="53">
        <v>0.11166666666666665</v>
      </c>
      <c r="F466" s="53">
        <v>0.16666666666666666</v>
      </c>
      <c r="G466" s="53">
        <v>0.11166666666666665</v>
      </c>
      <c r="H466" s="53">
        <v>1</v>
      </c>
      <c r="I466" s="53"/>
      <c r="J466" s="54">
        <v>2.666666666666667</v>
      </c>
    </row>
    <row r="467" spans="1:10">
      <c r="A467">
        <f>VLOOKUP(B467,'[1]Final (2)'!A:B,2,FALSE)</f>
        <v>399512</v>
      </c>
      <c r="B467" s="52" t="s">
        <v>1881</v>
      </c>
      <c r="C467" s="53">
        <v>0.44500000000000001</v>
      </c>
      <c r="D467" s="53">
        <v>0.27833333333333332</v>
      </c>
      <c r="E467" s="53">
        <v>0.83333333333333337</v>
      </c>
      <c r="F467" s="53">
        <v>0.22166666666666668</v>
      </c>
      <c r="G467" s="53">
        <v>0.22166666666666668</v>
      </c>
      <c r="H467" s="53">
        <v>0.88833333333333331</v>
      </c>
      <c r="I467" s="53"/>
      <c r="J467" s="54">
        <v>2.8883333333333332</v>
      </c>
    </row>
    <row r="468" spans="1:10">
      <c r="A468">
        <f>VLOOKUP(B468,'[1]Final (2)'!A:B,2,FALSE)</f>
        <v>399513</v>
      </c>
      <c r="B468" s="52" t="s">
        <v>1884</v>
      </c>
      <c r="C468" s="53">
        <v>0.61166666666666669</v>
      </c>
      <c r="D468" s="53">
        <v>0.66666666666666663</v>
      </c>
      <c r="E468" s="53">
        <v>0.38833333333333336</v>
      </c>
      <c r="F468" s="53">
        <v>0.11166666666666665</v>
      </c>
      <c r="G468" s="53">
        <v>0</v>
      </c>
      <c r="H468" s="53">
        <v>1</v>
      </c>
      <c r="I468" s="53"/>
      <c r="J468" s="54">
        <v>2.7783333333333333</v>
      </c>
    </row>
    <row r="469" spans="1:10">
      <c r="A469">
        <f>VLOOKUP(B469,'[1]Final (2)'!A:B,2,FALSE)</f>
        <v>399514</v>
      </c>
      <c r="B469" s="52" t="s">
        <v>1887</v>
      </c>
      <c r="C469" s="53">
        <v>0</v>
      </c>
      <c r="D469" s="53">
        <v>0.16666666666666666</v>
      </c>
      <c r="E469" s="53">
        <v>1</v>
      </c>
      <c r="F469" s="53">
        <v>0.27833333333333332</v>
      </c>
      <c r="G469" s="53">
        <v>0.33333333333333331</v>
      </c>
      <c r="H469" s="53">
        <v>0.66666666666666663</v>
      </c>
      <c r="I469" s="53"/>
      <c r="J469" s="54">
        <v>2.4449999999999998</v>
      </c>
    </row>
    <row r="470" spans="1:10">
      <c r="A470">
        <f>VLOOKUP(B470,'[1]Final (2)'!A:B,2,FALSE)</f>
        <v>399515</v>
      </c>
      <c r="B470" s="52" t="s">
        <v>1890</v>
      </c>
      <c r="C470" s="53">
        <v>0.5</v>
      </c>
      <c r="D470" s="53">
        <v>0.5</v>
      </c>
      <c r="E470" s="53">
        <v>0.61166666666666669</v>
      </c>
      <c r="F470" s="53">
        <v>0.11166666666666665</v>
      </c>
      <c r="G470" s="53">
        <v>5.5000000000000014E-2</v>
      </c>
      <c r="H470" s="53">
        <v>1</v>
      </c>
      <c r="I470" s="53"/>
      <c r="J470" s="54">
        <v>2.7783333333333333</v>
      </c>
    </row>
    <row r="471" spans="1:10">
      <c r="A471">
        <f>VLOOKUP(B471,'[1]Final (2)'!A:B,2,FALSE)</f>
        <v>399516</v>
      </c>
      <c r="B471" s="52" t="s">
        <v>1893</v>
      </c>
      <c r="C471" s="53">
        <v>0.44500000000000001</v>
      </c>
      <c r="D471" s="53">
        <v>0.27833333333333332</v>
      </c>
      <c r="E471" s="53">
        <v>0.66666666666666663</v>
      </c>
      <c r="F471" s="53">
        <v>0.38833333333333336</v>
      </c>
      <c r="G471" s="53">
        <v>0</v>
      </c>
      <c r="H471" s="53">
        <v>0.94499999999999995</v>
      </c>
      <c r="I471" s="53"/>
      <c r="J471" s="54">
        <v>2.7233333333333336</v>
      </c>
    </row>
    <row r="472" spans="1:10">
      <c r="A472">
        <f>VLOOKUP(B472,'[1]Final (2)'!A:B,2,FALSE)</f>
        <v>399913</v>
      </c>
      <c r="B472" s="52" t="s">
        <v>1900</v>
      </c>
      <c r="C472" s="53">
        <v>0.72166666666666668</v>
      </c>
      <c r="D472" s="53">
        <v>0.11166666666666665</v>
      </c>
      <c r="E472" s="53">
        <v>0.11166666666666665</v>
      </c>
      <c r="F472" s="53">
        <v>0.88833333333333331</v>
      </c>
      <c r="G472" s="53">
        <v>0.55500000000000005</v>
      </c>
      <c r="H472" s="53">
        <v>0.55500000000000005</v>
      </c>
      <c r="I472" s="53"/>
      <c r="J472" s="54">
        <v>2.9433333333333338</v>
      </c>
    </row>
    <row r="473" spans="1:10">
      <c r="A473">
        <f>VLOOKUP(B473,'[1]Final (2)'!A:B,2,FALSE)</f>
        <v>411211</v>
      </c>
      <c r="B473" s="52" t="s">
        <v>1911</v>
      </c>
      <c r="C473" s="53">
        <v>0.44500000000000001</v>
      </c>
      <c r="D473" s="53">
        <v>0.33333333333333331</v>
      </c>
      <c r="E473" s="53">
        <v>0</v>
      </c>
      <c r="F473" s="53">
        <v>0.16666666666666666</v>
      </c>
      <c r="G473" s="53">
        <v>0.83333333333333337</v>
      </c>
      <c r="H473" s="53">
        <v>0.77833333333333332</v>
      </c>
      <c r="I473" s="53"/>
      <c r="J473" s="54">
        <v>2.5566666666666666</v>
      </c>
    </row>
    <row r="474" spans="1:10">
      <c r="A474">
        <f>VLOOKUP(B474,'[1]Final (2)'!A:B,2,FALSE)</f>
        <v>411213</v>
      </c>
      <c r="B474" s="52" t="s">
        <v>1915</v>
      </c>
      <c r="C474" s="53">
        <v>0.55500000000000005</v>
      </c>
      <c r="D474" s="53">
        <v>0.66666666666666663</v>
      </c>
      <c r="E474" s="53">
        <v>0.16666666666666666</v>
      </c>
      <c r="F474" s="53">
        <v>0.11166666666666665</v>
      </c>
      <c r="G474" s="53">
        <v>0.27833333333333332</v>
      </c>
      <c r="H474" s="53">
        <v>0.88833333333333331</v>
      </c>
      <c r="I474" s="53"/>
      <c r="J474" s="54">
        <v>2.6666666666666665</v>
      </c>
    </row>
    <row r="475" spans="1:10">
      <c r="A475">
        <f>VLOOKUP(B475,'[1]Final (2)'!A:B,2,FALSE)</f>
        <v>411214</v>
      </c>
      <c r="B475" s="52" t="s">
        <v>1918</v>
      </c>
      <c r="C475" s="53">
        <v>0.44500000000000001</v>
      </c>
      <c r="D475" s="53">
        <v>0.33333333333333331</v>
      </c>
      <c r="E475" s="53">
        <v>0</v>
      </c>
      <c r="F475" s="53">
        <v>0.16666666666666666</v>
      </c>
      <c r="G475" s="53">
        <v>0.83333333333333337</v>
      </c>
      <c r="H475" s="53">
        <v>0.77833333333333332</v>
      </c>
      <c r="I475" s="53"/>
      <c r="J475" s="54">
        <v>2.5566666666666666</v>
      </c>
    </row>
    <row r="476" spans="1:10">
      <c r="A476">
        <f>VLOOKUP(B476,'[1]Final (2)'!A:B,2,FALSE)</f>
        <v>411411</v>
      </c>
      <c r="B476" s="52" t="s">
        <v>1921</v>
      </c>
      <c r="C476" s="53">
        <v>0.77833333333333332</v>
      </c>
      <c r="D476" s="53">
        <v>0.11166666666666665</v>
      </c>
      <c r="E476" s="53">
        <v>5.5000000000000014E-2</v>
      </c>
      <c r="F476" s="53">
        <v>0.11166666666666665</v>
      </c>
      <c r="G476" s="53">
        <v>0.94499999999999995</v>
      </c>
      <c r="H476" s="53">
        <v>0.55500000000000005</v>
      </c>
      <c r="I476" s="53"/>
      <c r="J476" s="54">
        <v>2.5566666666666666</v>
      </c>
    </row>
    <row r="477" spans="1:10">
      <c r="A477">
        <f>VLOOKUP(B477,'[1]Final (2)'!A:B,2,FALSE)</f>
        <v>411711</v>
      </c>
      <c r="B477" s="52" t="s">
        <v>1925</v>
      </c>
      <c r="C477" s="53">
        <v>0.88833333333333331</v>
      </c>
      <c r="D477" s="53">
        <v>0.16666666666666666</v>
      </c>
      <c r="E477" s="53">
        <v>0.11166666666666665</v>
      </c>
      <c r="F477" s="53">
        <v>0.55500000000000005</v>
      </c>
      <c r="G477" s="53">
        <v>0.83333333333333337</v>
      </c>
      <c r="H477" s="53">
        <v>0.11166666666666665</v>
      </c>
      <c r="I477" s="53"/>
      <c r="J477" s="54">
        <v>2.666666666666667</v>
      </c>
    </row>
    <row r="478" spans="1:10">
      <c r="A478">
        <f>VLOOKUP(B478,'[1]Final (2)'!A:B,2,FALSE)</f>
        <v>411712</v>
      </c>
      <c r="B478" s="52" t="s">
        <v>1928</v>
      </c>
      <c r="C478" s="53">
        <v>0.33333333333333331</v>
      </c>
      <c r="D478" s="53">
        <v>0.5</v>
      </c>
      <c r="E478" s="53">
        <v>0.38833333333333336</v>
      </c>
      <c r="F478" s="53">
        <v>0.38833333333333336</v>
      </c>
      <c r="G478" s="53">
        <v>1</v>
      </c>
      <c r="H478" s="53">
        <v>0</v>
      </c>
      <c r="I478" s="53"/>
      <c r="J478" s="54">
        <v>2.6100000000000003</v>
      </c>
    </row>
    <row r="479" spans="1:10">
      <c r="A479">
        <f>VLOOKUP(B479,'[1]Final (2)'!A:B,2,FALSE)</f>
        <v>411713</v>
      </c>
      <c r="B479" s="52" t="s">
        <v>1931</v>
      </c>
      <c r="C479" s="53">
        <v>0.33333333333333331</v>
      </c>
      <c r="D479" s="53">
        <v>0.38833333333333336</v>
      </c>
      <c r="E479" s="53">
        <v>0.44500000000000001</v>
      </c>
      <c r="F479" s="53">
        <v>0.55500000000000005</v>
      </c>
      <c r="G479" s="53">
        <v>1</v>
      </c>
      <c r="H479" s="53">
        <v>0</v>
      </c>
      <c r="I479" s="53"/>
      <c r="J479" s="54">
        <v>2.7216666666666667</v>
      </c>
    </row>
    <row r="480" spans="1:10">
      <c r="A480">
        <f>VLOOKUP(B480,'[1]Final (2)'!A:B,2,FALSE)</f>
        <v>411714</v>
      </c>
      <c r="B480" s="52" t="s">
        <v>1934</v>
      </c>
      <c r="C480" s="53">
        <v>0.61166666666666669</v>
      </c>
      <c r="D480" s="53">
        <v>0.22166666666666668</v>
      </c>
      <c r="E480" s="53">
        <v>0.22166666666666668</v>
      </c>
      <c r="F480" s="53">
        <v>0.66666666666666663</v>
      </c>
      <c r="G480" s="53">
        <v>0.94499999999999995</v>
      </c>
      <c r="H480" s="53">
        <v>5.5000000000000014E-2</v>
      </c>
      <c r="I480" s="53"/>
      <c r="J480" s="54">
        <v>2.7216666666666667</v>
      </c>
    </row>
    <row r="481" spans="1:10">
      <c r="A481">
        <f>VLOOKUP(B481,'[1]Final (2)'!A:B,2,FALSE)</f>
        <v>411716</v>
      </c>
      <c r="B481" s="52" t="s">
        <v>1938</v>
      </c>
      <c r="C481" s="53">
        <v>0.88833333333333331</v>
      </c>
      <c r="D481" s="53">
        <v>0.16666666666666666</v>
      </c>
      <c r="E481" s="53">
        <v>0.11166666666666665</v>
      </c>
      <c r="F481" s="53">
        <v>0.55500000000000005</v>
      </c>
      <c r="G481" s="53">
        <v>0.83333333333333337</v>
      </c>
      <c r="H481" s="53">
        <v>0.11166666666666665</v>
      </c>
      <c r="I481" s="53"/>
      <c r="J481" s="54">
        <v>2.666666666666667</v>
      </c>
    </row>
    <row r="482" spans="1:10">
      <c r="A482">
        <f>VLOOKUP(B482,'[1]Final (2)'!A:B,2,FALSE)</f>
        <v>422112</v>
      </c>
      <c r="B482" s="52" t="s">
        <v>1946</v>
      </c>
      <c r="C482" s="53">
        <v>0.38833333333333336</v>
      </c>
      <c r="D482" s="53">
        <v>0.33333333333333331</v>
      </c>
      <c r="E482" s="53">
        <v>0.5</v>
      </c>
      <c r="F482" s="53">
        <v>0.16666666666666666</v>
      </c>
      <c r="G482" s="53">
        <v>1</v>
      </c>
      <c r="H482" s="53">
        <v>0</v>
      </c>
      <c r="I482" s="53"/>
      <c r="J482" s="54">
        <v>2.3883333333333336</v>
      </c>
    </row>
    <row r="483" spans="1:10">
      <c r="A483">
        <f>VLOOKUP(B483,'[1]Final (2)'!A:B,2,FALSE)</f>
        <v>423311</v>
      </c>
      <c r="B483" s="52" t="s">
        <v>1951</v>
      </c>
      <c r="C483" s="53">
        <v>0.88833333333333331</v>
      </c>
      <c r="D483" s="53">
        <v>0</v>
      </c>
      <c r="E483" s="53">
        <v>0</v>
      </c>
      <c r="F483" s="53">
        <v>5.5000000000000014E-2</v>
      </c>
      <c r="G483" s="53">
        <v>0.38833333333333336</v>
      </c>
      <c r="H483" s="53">
        <v>0.72166666666666668</v>
      </c>
      <c r="I483" s="53"/>
      <c r="J483" s="54">
        <v>2.0533333333333337</v>
      </c>
    </row>
    <row r="484" spans="1:10">
      <c r="A484">
        <f>VLOOKUP(B484,'[1]Final (2)'!A:B,2,FALSE)</f>
        <v>423312</v>
      </c>
      <c r="B484" s="52" t="s">
        <v>1954</v>
      </c>
      <c r="C484" s="53">
        <v>0.77833333333333332</v>
      </c>
      <c r="D484" s="53">
        <v>0.11166666666666665</v>
      </c>
      <c r="E484" s="53">
        <v>5.5000000000000014E-2</v>
      </c>
      <c r="F484" s="53">
        <v>0.11166666666666665</v>
      </c>
      <c r="G484" s="53">
        <v>0.94499999999999995</v>
      </c>
      <c r="H484" s="53">
        <v>0.55500000000000005</v>
      </c>
      <c r="I484" s="53"/>
      <c r="J484" s="54">
        <v>2.5566666666666666</v>
      </c>
    </row>
    <row r="485" spans="1:10">
      <c r="A485">
        <f>VLOOKUP(B485,'[1]Final (2)'!A:B,2,FALSE)</f>
        <v>423313</v>
      </c>
      <c r="B485" s="52" t="s">
        <v>1957</v>
      </c>
      <c r="C485" s="53">
        <v>0.27833333333333332</v>
      </c>
      <c r="D485" s="53">
        <v>0.16666666666666666</v>
      </c>
      <c r="E485" s="53">
        <v>0.16666666666666666</v>
      </c>
      <c r="F485" s="53">
        <v>0.22166666666666668</v>
      </c>
      <c r="G485" s="53">
        <v>1</v>
      </c>
      <c r="H485" s="53">
        <v>0.66666666666666663</v>
      </c>
      <c r="I485" s="53"/>
      <c r="J485" s="54">
        <v>2.5</v>
      </c>
    </row>
    <row r="486" spans="1:10">
      <c r="A486">
        <f>VLOOKUP(B486,'[1]Final (2)'!A:B,2,FALSE)</f>
        <v>423314</v>
      </c>
      <c r="B486" s="52" t="s">
        <v>1960</v>
      </c>
      <c r="C486" s="53">
        <v>0.27833333333333332</v>
      </c>
      <c r="D486" s="53">
        <v>0.5</v>
      </c>
      <c r="E486" s="53">
        <v>0.11166666666666665</v>
      </c>
      <c r="F486" s="53">
        <v>0.22166666666666668</v>
      </c>
      <c r="G486" s="53">
        <v>0.94499999999999995</v>
      </c>
      <c r="H486" s="53">
        <v>0.72166666666666668</v>
      </c>
      <c r="I486" s="53"/>
      <c r="J486" s="54">
        <v>2.7783333333333333</v>
      </c>
    </row>
    <row r="487" spans="1:10">
      <c r="A487">
        <f>VLOOKUP(B487,'[1]Final (2)'!A:B,2,FALSE)</f>
        <v>423411</v>
      </c>
      <c r="B487" s="52" t="s">
        <v>1963</v>
      </c>
      <c r="C487" s="53">
        <v>0.38833333333333336</v>
      </c>
      <c r="D487" s="53">
        <v>0.11166666666666665</v>
      </c>
      <c r="E487" s="53">
        <v>0.66666666666666663</v>
      </c>
      <c r="F487" s="53">
        <v>0.33333333333333331</v>
      </c>
      <c r="G487" s="53">
        <v>1</v>
      </c>
      <c r="H487" s="53">
        <v>0.27833333333333332</v>
      </c>
      <c r="I487" s="53"/>
      <c r="J487" s="54">
        <v>2.7783333333333333</v>
      </c>
    </row>
    <row r="488" spans="1:10">
      <c r="A488">
        <f>VLOOKUP(B488,'[1]Final (2)'!A:B,2,FALSE)</f>
        <v>423412</v>
      </c>
      <c r="B488" s="52" t="s">
        <v>1966</v>
      </c>
      <c r="C488" s="53">
        <v>0.61166666666666669</v>
      </c>
      <c r="D488" s="53">
        <v>5.5000000000000014E-2</v>
      </c>
      <c r="E488" s="53">
        <v>0.27833333333333332</v>
      </c>
      <c r="F488" s="53">
        <v>0.72166666666666668</v>
      </c>
      <c r="G488" s="53">
        <v>0.94499999999999995</v>
      </c>
      <c r="H488" s="53">
        <v>0.22166666666666668</v>
      </c>
      <c r="I488" s="53"/>
      <c r="J488" s="54">
        <v>2.8333333333333335</v>
      </c>
    </row>
    <row r="489" spans="1:10">
      <c r="A489">
        <f>VLOOKUP(B489,'[1]Final (2)'!A:B,2,FALSE)</f>
        <v>431111</v>
      </c>
      <c r="B489" s="52" t="s">
        <v>1970</v>
      </c>
      <c r="C489" s="53">
        <v>0.77833333333333332</v>
      </c>
      <c r="D489" s="53">
        <v>5.5000000000000014E-2</v>
      </c>
      <c r="E489" s="53">
        <v>0.16666666666666666</v>
      </c>
      <c r="F489" s="53">
        <v>0.77833333333333332</v>
      </c>
      <c r="G489" s="53">
        <v>0.44500000000000001</v>
      </c>
      <c r="H489" s="53">
        <v>0.55500000000000005</v>
      </c>
      <c r="I489" s="53"/>
      <c r="J489" s="54">
        <v>2.7783333333333333</v>
      </c>
    </row>
    <row r="490" spans="1:10">
      <c r="A490">
        <f>VLOOKUP(B490,'[1]Final (2)'!A:B,2,FALSE)</f>
        <v>431112</v>
      </c>
      <c r="B490" s="52" t="s">
        <v>1973</v>
      </c>
      <c r="C490" s="53">
        <v>0.61166666666666669</v>
      </c>
      <c r="D490" s="53">
        <v>0</v>
      </c>
      <c r="E490" s="53">
        <v>0.38833333333333336</v>
      </c>
      <c r="F490" s="53">
        <v>0.61166666666666669</v>
      </c>
      <c r="G490" s="53">
        <v>0.44500000000000001</v>
      </c>
      <c r="H490" s="53">
        <v>0.61166666666666669</v>
      </c>
      <c r="I490" s="53"/>
      <c r="J490" s="54">
        <v>2.6683333333333334</v>
      </c>
    </row>
    <row r="491" spans="1:10">
      <c r="A491">
        <f>VLOOKUP(B491,'[1]Final (2)'!A:B,2,FALSE)</f>
        <v>441211</v>
      </c>
      <c r="B491" s="52" t="s">
        <v>1979</v>
      </c>
      <c r="C491" s="53">
        <v>0.27833333333333332</v>
      </c>
      <c r="D491" s="53">
        <v>0.61166666666666669</v>
      </c>
      <c r="E491" s="53">
        <v>5.5000000000000014E-2</v>
      </c>
      <c r="F491" s="53">
        <v>0.5</v>
      </c>
      <c r="G491" s="53">
        <v>0.88833333333333331</v>
      </c>
      <c r="H491" s="53">
        <v>0.55500000000000005</v>
      </c>
      <c r="I491" s="53"/>
      <c r="J491" s="54">
        <v>2.8883333333333336</v>
      </c>
    </row>
    <row r="492" spans="1:10">
      <c r="A492">
        <f>VLOOKUP(B492,'[1]Final (2)'!A:B,2,FALSE)</f>
        <v>441212</v>
      </c>
      <c r="B492" s="52" t="s">
        <v>1982</v>
      </c>
      <c r="C492" s="53">
        <v>5.5000000000000014E-2</v>
      </c>
      <c r="D492" s="53">
        <v>0.22166666666666668</v>
      </c>
      <c r="E492" s="53">
        <v>5.5000000000000014E-2</v>
      </c>
      <c r="F492" s="53">
        <v>0.44500000000000001</v>
      </c>
      <c r="G492" s="53">
        <v>0.72166666666666668</v>
      </c>
      <c r="H492" s="53">
        <v>1</v>
      </c>
      <c r="I492" s="53"/>
      <c r="J492" s="54">
        <v>2.4983333333333331</v>
      </c>
    </row>
    <row r="493" spans="1:10">
      <c r="A493">
        <f>VLOOKUP(B493,'[1]Final (2)'!A:B,2,FALSE)</f>
        <v>441311</v>
      </c>
      <c r="B493" s="52" t="s">
        <v>1985</v>
      </c>
      <c r="C493" s="53">
        <v>0.44500000000000001</v>
      </c>
      <c r="D493" s="53">
        <v>0.77833333333333332</v>
      </c>
      <c r="E493" s="53">
        <v>5.5000000000000014E-2</v>
      </c>
      <c r="F493" s="53">
        <v>0.77833333333333332</v>
      </c>
      <c r="G493" s="53">
        <v>0.38833333333333336</v>
      </c>
      <c r="H493" s="53">
        <v>0.44500000000000001</v>
      </c>
      <c r="I493" s="53"/>
      <c r="J493" s="54">
        <v>2.8899999999999997</v>
      </c>
    </row>
    <row r="494" spans="1:10">
      <c r="A494">
        <f>VLOOKUP(B494,'[1]Final (2)'!A:B,2,FALSE)</f>
        <v>441312</v>
      </c>
      <c r="B494" s="52" t="s">
        <v>1988</v>
      </c>
      <c r="C494" s="53">
        <v>0.55500000000000005</v>
      </c>
      <c r="D494" s="53">
        <v>0.16666666666666666</v>
      </c>
      <c r="E494" s="53">
        <v>0</v>
      </c>
      <c r="F494" s="53">
        <v>0.72166666666666668</v>
      </c>
      <c r="G494" s="53">
        <v>0.5</v>
      </c>
      <c r="H494" s="53">
        <v>0.77833333333333332</v>
      </c>
      <c r="I494" s="53"/>
      <c r="J494" s="54">
        <v>2.7216666666666667</v>
      </c>
    </row>
    <row r="495" spans="1:10">
      <c r="A495">
        <f>VLOOKUP(B495,'[1]Final (2)'!A:B,2,FALSE)</f>
        <v>442214</v>
      </c>
      <c r="B495" s="52" t="s">
        <v>1993</v>
      </c>
      <c r="C495" s="53">
        <v>0.66666666666666663</v>
      </c>
      <c r="D495" s="53">
        <v>0.33333333333333331</v>
      </c>
      <c r="E495" s="53">
        <v>5.5000000000000014E-2</v>
      </c>
      <c r="F495" s="53">
        <v>0.94499999999999995</v>
      </c>
      <c r="G495" s="53">
        <v>0.38833333333333336</v>
      </c>
      <c r="H495" s="53">
        <v>0.44500000000000001</v>
      </c>
      <c r="I495" s="53"/>
      <c r="J495" s="54">
        <v>2.833333333333333</v>
      </c>
    </row>
    <row r="496" spans="1:10">
      <c r="A496">
        <f>VLOOKUP(B496,'[1]Final (2)'!A:B,2,FALSE)</f>
        <v>442215</v>
      </c>
      <c r="B496" s="52" t="s">
        <v>1996</v>
      </c>
      <c r="C496" s="53">
        <v>0.83333333333333337</v>
      </c>
      <c r="D496" s="53">
        <v>0.38833333333333336</v>
      </c>
      <c r="E496" s="53">
        <v>0.11166666666666665</v>
      </c>
      <c r="F496" s="53">
        <v>0.83333333333333337</v>
      </c>
      <c r="G496" s="53">
        <v>0.11166666666666665</v>
      </c>
      <c r="H496" s="53">
        <v>0.38833333333333336</v>
      </c>
      <c r="I496" s="53"/>
      <c r="J496" s="54">
        <v>2.6666666666666665</v>
      </c>
    </row>
    <row r="497" spans="1:10">
      <c r="A497">
        <f>VLOOKUP(B497,'[1]Final (2)'!A:B,2,FALSE)</f>
        <v>451511</v>
      </c>
      <c r="B497" s="52" t="s">
        <v>2006</v>
      </c>
      <c r="C497" s="53">
        <v>0.11166666666666665</v>
      </c>
      <c r="D497" s="53">
        <v>0.94499999999999995</v>
      </c>
      <c r="E497" s="53">
        <v>0.5</v>
      </c>
      <c r="F497" s="53">
        <v>0.11166666666666665</v>
      </c>
      <c r="G497" s="53">
        <v>0.88833333333333331</v>
      </c>
      <c r="H497" s="53">
        <v>0.38833333333333336</v>
      </c>
      <c r="I497" s="53"/>
      <c r="J497" s="54">
        <v>2.9449999999999998</v>
      </c>
    </row>
    <row r="498" spans="1:10">
      <c r="A498">
        <f>VLOOKUP(B498,'[1]Final (2)'!A:B,2,FALSE)</f>
        <v>451611</v>
      </c>
      <c r="B498" s="52" t="s">
        <v>2011</v>
      </c>
      <c r="C498" s="53">
        <v>0.88833333333333331</v>
      </c>
      <c r="D498" s="53">
        <v>5.5000000000000014E-2</v>
      </c>
      <c r="E498" s="53">
        <v>0.11166666666666665</v>
      </c>
      <c r="F498" s="53">
        <v>0.77833333333333332</v>
      </c>
      <c r="G498" s="53">
        <v>0.5</v>
      </c>
      <c r="H498" s="53">
        <v>0.11166666666666665</v>
      </c>
      <c r="I498" s="53"/>
      <c r="J498" s="54">
        <v>2.4449999999999998</v>
      </c>
    </row>
    <row r="499" spans="1:10">
      <c r="A499">
        <f>VLOOKUP(B499,'[1]Final (2)'!A:B,2,FALSE)</f>
        <v>451612</v>
      </c>
      <c r="B499" s="52" t="s">
        <v>2014</v>
      </c>
      <c r="C499" s="53">
        <v>0.77833333333333332</v>
      </c>
      <c r="D499" s="53">
        <v>5.5000000000000014E-2</v>
      </c>
      <c r="E499" s="53">
        <v>0.27833333333333332</v>
      </c>
      <c r="F499" s="53">
        <v>1</v>
      </c>
      <c r="G499" s="53">
        <v>0.44500000000000001</v>
      </c>
      <c r="H499" s="53">
        <v>0.22166666666666668</v>
      </c>
      <c r="I499" s="53"/>
      <c r="J499" s="54">
        <v>2.7783333333333333</v>
      </c>
    </row>
    <row r="500" spans="1:10">
      <c r="A500">
        <f>VLOOKUP(B500,'[1]Final (2)'!A:B,2,FALSE)</f>
        <v>451711</v>
      </c>
      <c r="B500" s="52" t="s">
        <v>2017</v>
      </c>
      <c r="C500" s="53">
        <v>0.61166666666666669</v>
      </c>
      <c r="D500" s="53">
        <v>5.5000000000000014E-2</v>
      </c>
      <c r="E500" s="53">
        <v>0.22166666666666668</v>
      </c>
      <c r="F500" s="53">
        <v>0.83333333333333337</v>
      </c>
      <c r="G500" s="53">
        <v>0.72166666666666668</v>
      </c>
      <c r="H500" s="53">
        <v>0.38833333333333336</v>
      </c>
      <c r="I500" s="53"/>
      <c r="J500" s="54">
        <v>2.8316666666666666</v>
      </c>
    </row>
    <row r="501" spans="1:10">
      <c r="A501">
        <f>VLOOKUP(B501,'[1]Final (2)'!A:B,2,FALSE)</f>
        <v>452414</v>
      </c>
      <c r="B501" s="52" t="s">
        <v>2049</v>
      </c>
      <c r="C501" s="53">
        <v>0.27833333333333332</v>
      </c>
      <c r="D501" s="53">
        <v>0.27833333333333332</v>
      </c>
      <c r="E501" s="53">
        <v>0</v>
      </c>
      <c r="F501" s="53">
        <v>0.33333333333333331</v>
      </c>
      <c r="G501" s="53">
        <v>0.83333333333333337</v>
      </c>
      <c r="H501" s="53">
        <v>0.88833333333333331</v>
      </c>
      <c r="I501" s="53"/>
      <c r="J501" s="54">
        <v>2.6116666666666664</v>
      </c>
    </row>
    <row r="502" spans="1:10">
      <c r="A502">
        <f>VLOOKUP(B502,'[1]Final (2)'!A:B,2,FALSE)</f>
        <v>511111</v>
      </c>
      <c r="B502" s="52" t="s">
        <v>2053</v>
      </c>
      <c r="C502" s="53">
        <v>0.94499999999999995</v>
      </c>
      <c r="D502" s="53">
        <v>0.27833333333333332</v>
      </c>
      <c r="E502" s="53">
        <v>0</v>
      </c>
      <c r="F502" s="53">
        <v>0.88833333333333331</v>
      </c>
      <c r="G502" s="53">
        <v>0.16666666666666666</v>
      </c>
      <c r="H502" s="53">
        <v>0.44500000000000001</v>
      </c>
      <c r="I502" s="53"/>
      <c r="J502" s="54">
        <v>2.7233333333333327</v>
      </c>
    </row>
    <row r="503" spans="1:10">
      <c r="A503">
        <f>VLOOKUP(B503,'[1]Final (2)'!A:B,2,FALSE)</f>
        <v>511112</v>
      </c>
      <c r="B503" s="52" t="s">
        <v>2056</v>
      </c>
      <c r="C503" s="53">
        <v>0.72166666666666668</v>
      </c>
      <c r="D503" s="53">
        <v>0.22166666666666668</v>
      </c>
      <c r="E503" s="53">
        <v>0</v>
      </c>
      <c r="F503" s="53">
        <v>1</v>
      </c>
      <c r="G503" s="53">
        <v>0.27833333333333332</v>
      </c>
      <c r="H503" s="53">
        <v>0.16666666666666666</v>
      </c>
      <c r="I503" s="53"/>
      <c r="J503" s="54">
        <v>2.3883333333333332</v>
      </c>
    </row>
    <row r="504" spans="1:10">
      <c r="A504">
        <f>VLOOKUP(B504,'[1]Final (2)'!A:B,2,FALSE)</f>
        <v>512211</v>
      </c>
      <c r="B504" s="52" t="s">
        <v>2059</v>
      </c>
      <c r="C504" s="53">
        <v>0.66666666666666663</v>
      </c>
      <c r="D504" s="53">
        <v>0.38833333333333336</v>
      </c>
      <c r="E504" s="53">
        <v>0.11166666666666665</v>
      </c>
      <c r="F504" s="53">
        <v>1</v>
      </c>
      <c r="G504" s="53">
        <v>0.66666666666666663</v>
      </c>
      <c r="H504" s="53">
        <v>0.11166666666666665</v>
      </c>
      <c r="I504" s="53"/>
      <c r="J504" s="54">
        <v>2.9449999999999998</v>
      </c>
    </row>
    <row r="505" spans="1:10">
      <c r="A505">
        <f>VLOOKUP(B505,'[1]Final (2)'!A:B,2,FALSE)</f>
        <v>521211</v>
      </c>
      <c r="B505" s="52" t="s">
        <v>2063</v>
      </c>
      <c r="C505" s="53">
        <v>1</v>
      </c>
      <c r="D505" s="53">
        <v>0</v>
      </c>
      <c r="E505" s="53">
        <v>5.5000000000000014E-2</v>
      </c>
      <c r="F505" s="53">
        <v>0.66666666666666663</v>
      </c>
      <c r="G505" s="53">
        <v>0.33333333333333331</v>
      </c>
      <c r="H505" s="53">
        <v>5.5000000000000014E-2</v>
      </c>
      <c r="I505" s="53"/>
      <c r="J505" s="54">
        <v>2.1100000000000003</v>
      </c>
    </row>
    <row r="506" spans="1:10">
      <c r="A506">
        <f>VLOOKUP(B506,'[1]Final (2)'!A:B,2,FALSE)</f>
        <v>521212</v>
      </c>
      <c r="B506" s="52" t="s">
        <v>2066</v>
      </c>
      <c r="C506" s="53">
        <v>1</v>
      </c>
      <c r="D506" s="53">
        <v>0.16666666666666666</v>
      </c>
      <c r="E506" s="53">
        <v>0</v>
      </c>
      <c r="F506" s="53">
        <v>0.55500000000000005</v>
      </c>
      <c r="G506" s="53">
        <v>0.22166666666666668</v>
      </c>
      <c r="H506" s="53">
        <v>0.22166666666666668</v>
      </c>
      <c r="I506" s="53"/>
      <c r="J506" s="54">
        <v>2.165</v>
      </c>
    </row>
    <row r="507" spans="1:10">
      <c r="A507">
        <f>VLOOKUP(B507,'[1]Final (2)'!A:B,2,FALSE)</f>
        <v>532111</v>
      </c>
      <c r="B507" s="52" t="s">
        <v>2069</v>
      </c>
      <c r="C507" s="53">
        <v>1</v>
      </c>
      <c r="D507" s="53">
        <v>0.27833333333333332</v>
      </c>
      <c r="E507" s="53">
        <v>0</v>
      </c>
      <c r="F507" s="53">
        <v>0.38833333333333336</v>
      </c>
      <c r="G507" s="53">
        <v>0</v>
      </c>
      <c r="H507" s="53">
        <v>0.55500000000000005</v>
      </c>
      <c r="I507" s="53"/>
      <c r="J507" s="54">
        <v>2.2216666666666667</v>
      </c>
    </row>
    <row r="508" spans="1:10">
      <c r="A508">
        <f>VLOOKUP(B508,'[1]Final (2)'!A:B,2,FALSE)</f>
        <v>542112</v>
      </c>
      <c r="B508" s="52" t="s">
        <v>2077</v>
      </c>
      <c r="C508" s="53">
        <v>1</v>
      </c>
      <c r="D508" s="53">
        <v>0.38833333333333336</v>
      </c>
      <c r="E508" s="53">
        <v>5.5000000000000014E-2</v>
      </c>
      <c r="F508" s="53">
        <v>0.38833333333333336</v>
      </c>
      <c r="G508" s="53">
        <v>0.55500000000000005</v>
      </c>
      <c r="H508" s="53">
        <v>0.33333333333333331</v>
      </c>
      <c r="I508" s="53"/>
      <c r="J508" s="54">
        <v>2.72</v>
      </c>
    </row>
    <row r="509" spans="1:10">
      <c r="A509">
        <f>VLOOKUP(B509,'[1]Final (2)'!A:B,2,FALSE)</f>
        <v>542113</v>
      </c>
      <c r="B509" s="52" t="s">
        <v>2080</v>
      </c>
      <c r="C509" s="53">
        <v>0.83333333333333337</v>
      </c>
      <c r="D509" s="53">
        <v>0</v>
      </c>
      <c r="E509" s="53">
        <v>5.5000000000000014E-2</v>
      </c>
      <c r="F509" s="53">
        <v>0.72166666666666668</v>
      </c>
      <c r="G509" s="53">
        <v>0.5</v>
      </c>
      <c r="H509" s="53">
        <v>0.22166666666666668</v>
      </c>
      <c r="I509" s="53"/>
      <c r="J509" s="54">
        <v>2.331666666666667</v>
      </c>
    </row>
    <row r="510" spans="1:10">
      <c r="A510">
        <f>VLOOKUP(B510,'[1]Final (2)'!A:B,2,FALSE)</f>
        <v>542114</v>
      </c>
      <c r="B510" s="52" t="s">
        <v>2083</v>
      </c>
      <c r="C510" s="53">
        <v>1</v>
      </c>
      <c r="D510" s="53">
        <v>0.38833333333333336</v>
      </c>
      <c r="E510" s="53">
        <v>5.5000000000000014E-2</v>
      </c>
      <c r="F510" s="53">
        <v>0.38833333333333336</v>
      </c>
      <c r="G510" s="53">
        <v>0.55500000000000005</v>
      </c>
      <c r="H510" s="53">
        <v>0.33333333333333331</v>
      </c>
      <c r="I510" s="53"/>
      <c r="J510" s="54">
        <v>2.72</v>
      </c>
    </row>
    <row r="511" spans="1:10">
      <c r="A511">
        <f>VLOOKUP(B511,'[1]Final (2)'!A:B,2,FALSE)</f>
        <v>551111</v>
      </c>
      <c r="B511" s="52" t="s">
        <v>2086</v>
      </c>
      <c r="C511" s="53">
        <v>1</v>
      </c>
      <c r="D511" s="53">
        <v>0.22166666666666668</v>
      </c>
      <c r="E511" s="53">
        <v>0</v>
      </c>
      <c r="F511" s="53">
        <v>0.44500000000000001</v>
      </c>
      <c r="G511" s="53">
        <v>0.11166666666666665</v>
      </c>
      <c r="H511" s="53">
        <v>0.22166666666666668</v>
      </c>
      <c r="I511" s="53"/>
      <c r="J511" s="54">
        <v>2</v>
      </c>
    </row>
    <row r="512" spans="1:10">
      <c r="A512">
        <f>VLOOKUP(B512,'[1]Final (2)'!A:B,2,FALSE)</f>
        <v>551112</v>
      </c>
      <c r="B512" s="52" t="s">
        <v>2089</v>
      </c>
      <c r="C512" s="53">
        <v>1</v>
      </c>
      <c r="D512" s="53">
        <v>0.22166666666666668</v>
      </c>
      <c r="E512" s="53">
        <v>0</v>
      </c>
      <c r="F512" s="53">
        <v>0.66666666666666663</v>
      </c>
      <c r="G512" s="53">
        <v>0.22166666666666668</v>
      </c>
      <c r="H512" s="53">
        <v>0.33333333333333331</v>
      </c>
      <c r="I512" s="53"/>
      <c r="J512" s="54">
        <v>2.4433333333333334</v>
      </c>
    </row>
    <row r="513" spans="1:10">
      <c r="A513">
        <f>VLOOKUP(B513,'[1]Final (2)'!A:B,2,FALSE)</f>
        <v>552312</v>
      </c>
      <c r="B513" s="52" t="s">
        <v>2093</v>
      </c>
      <c r="C513" s="53">
        <v>1</v>
      </c>
      <c r="D513" s="53">
        <v>0.11166666666666665</v>
      </c>
      <c r="E513" s="53">
        <v>0</v>
      </c>
      <c r="F513" s="53">
        <v>0.55500000000000005</v>
      </c>
      <c r="G513" s="53">
        <v>0.22166666666666668</v>
      </c>
      <c r="H513" s="53">
        <v>0</v>
      </c>
      <c r="I513" s="53"/>
      <c r="J513" s="54">
        <v>1.8883333333333332</v>
      </c>
    </row>
    <row r="514" spans="1:10">
      <c r="A514">
        <f>VLOOKUP(B514,'[1]Final (2)'!A:B,2,FALSE)</f>
        <v>552313</v>
      </c>
      <c r="B514" s="52" t="s">
        <v>2096</v>
      </c>
      <c r="C514" s="53">
        <v>1</v>
      </c>
      <c r="D514" s="53">
        <v>0.11166666666666665</v>
      </c>
      <c r="E514" s="53">
        <v>0</v>
      </c>
      <c r="F514" s="53">
        <v>0.72166666666666668</v>
      </c>
      <c r="G514" s="53">
        <v>0.33333333333333331</v>
      </c>
      <c r="H514" s="53">
        <v>0.27833333333333332</v>
      </c>
      <c r="I514" s="53"/>
      <c r="J514" s="54">
        <v>2.4449999999999998</v>
      </c>
    </row>
    <row r="515" spans="1:10">
      <c r="A515">
        <f>VLOOKUP(B515,'[1]Final (2)'!A:B,2,FALSE)</f>
        <v>561211</v>
      </c>
      <c r="B515" s="52" t="s">
        <v>2104</v>
      </c>
      <c r="C515" s="53">
        <v>0.38833333333333336</v>
      </c>
      <c r="D515" s="53">
        <v>0</v>
      </c>
      <c r="E515" s="53">
        <v>0</v>
      </c>
      <c r="F515" s="53">
        <v>0.33333333333333331</v>
      </c>
      <c r="G515" s="53">
        <v>0.11166666666666665</v>
      </c>
      <c r="H515" s="53">
        <v>1</v>
      </c>
      <c r="I515" s="53"/>
      <c r="J515" s="54">
        <v>1.8333333333333335</v>
      </c>
    </row>
    <row r="516" spans="1:10">
      <c r="A516">
        <f>VLOOKUP(B516,'[1]Final (2)'!A:B,2,FALSE)</f>
        <v>561212</v>
      </c>
      <c r="B516" s="52" t="s">
        <v>2107</v>
      </c>
      <c r="C516" s="53">
        <v>0.88833333333333331</v>
      </c>
      <c r="D516" s="53">
        <v>5.5000000000000014E-2</v>
      </c>
      <c r="E516" s="53">
        <v>0</v>
      </c>
      <c r="F516" s="53">
        <v>0.38833333333333336</v>
      </c>
      <c r="G516" s="53">
        <v>0.33333333333333331</v>
      </c>
      <c r="H516" s="53">
        <v>0.77833333333333332</v>
      </c>
      <c r="I516" s="53"/>
      <c r="J516" s="54">
        <v>2.4433333333333334</v>
      </c>
    </row>
    <row r="517" spans="1:10">
      <c r="A517">
        <f>VLOOKUP(B517,'[1]Final (2)'!A:B,2,FALSE)</f>
        <v>561912</v>
      </c>
      <c r="B517" s="52" t="s">
        <v>2113</v>
      </c>
      <c r="C517" s="53">
        <v>1</v>
      </c>
      <c r="D517" s="53">
        <v>0.11166666666666665</v>
      </c>
      <c r="E517" s="53">
        <v>0</v>
      </c>
      <c r="F517" s="53">
        <v>0.27833333333333332</v>
      </c>
      <c r="G517" s="53">
        <v>0.27833333333333332</v>
      </c>
      <c r="H517" s="53">
        <v>0.72166666666666668</v>
      </c>
      <c r="I517" s="53"/>
      <c r="J517" s="54">
        <v>2.3899999999999997</v>
      </c>
    </row>
    <row r="518" spans="1:10">
      <c r="A518">
        <f>VLOOKUP(B518,'[1]Final (2)'!A:B,2,FALSE)</f>
        <v>561913</v>
      </c>
      <c r="B518" s="52" t="s">
        <v>2116</v>
      </c>
      <c r="C518" s="53">
        <v>0.66666666666666663</v>
      </c>
      <c r="D518" s="53">
        <v>5.5000000000000014E-2</v>
      </c>
      <c r="E518" s="53">
        <v>0</v>
      </c>
      <c r="F518" s="53">
        <v>0.38833333333333336</v>
      </c>
      <c r="G518" s="53">
        <v>0.27833333333333332</v>
      </c>
      <c r="H518" s="53">
        <v>1</v>
      </c>
      <c r="I518" s="53"/>
      <c r="J518" s="54">
        <v>2.3883333333333336</v>
      </c>
    </row>
    <row r="519" spans="1:10">
      <c r="A519">
        <f>VLOOKUP(B519,'[1]Final (2)'!A:B,2,FALSE)</f>
        <v>591112</v>
      </c>
      <c r="B519" s="52" t="s">
        <v>2120</v>
      </c>
      <c r="C519" s="53">
        <v>0.94499999999999995</v>
      </c>
      <c r="D519" s="53">
        <v>0.11166666666666665</v>
      </c>
      <c r="E519" s="53">
        <v>0</v>
      </c>
      <c r="F519" s="53">
        <v>0.72166666666666668</v>
      </c>
      <c r="G519" s="53">
        <v>0.11166666666666665</v>
      </c>
      <c r="H519" s="53">
        <v>0.27833333333333332</v>
      </c>
      <c r="I519" s="53"/>
      <c r="J519" s="54">
        <v>2.168333333333333</v>
      </c>
    </row>
    <row r="520" spans="1:10">
      <c r="A520">
        <f>VLOOKUP(B520,'[1]Final (2)'!A:B,2,FALSE)</f>
        <v>591113</v>
      </c>
      <c r="B520" s="52" t="s">
        <v>2123</v>
      </c>
      <c r="C520" s="53">
        <v>1</v>
      </c>
      <c r="D520" s="53">
        <v>0.11166666666666665</v>
      </c>
      <c r="E520" s="53">
        <v>0</v>
      </c>
      <c r="F520" s="53">
        <v>0.55500000000000005</v>
      </c>
      <c r="G520" s="53">
        <v>0</v>
      </c>
      <c r="H520" s="53">
        <v>0.16666666666666666</v>
      </c>
      <c r="I520" s="53"/>
      <c r="J520" s="54">
        <v>1.8333333333333333</v>
      </c>
    </row>
    <row r="521" spans="1:10">
      <c r="A521">
        <f>VLOOKUP(B521,'[1]Final (2)'!A:B,2,FALSE)</f>
        <v>591115</v>
      </c>
      <c r="B521" s="52" t="s">
        <v>2126</v>
      </c>
      <c r="C521" s="53">
        <v>0.88833333333333331</v>
      </c>
      <c r="D521" s="53">
        <v>0</v>
      </c>
      <c r="E521" s="53">
        <v>0</v>
      </c>
      <c r="F521" s="53">
        <v>0.27833333333333332</v>
      </c>
      <c r="G521" s="53">
        <v>5.5000000000000014E-2</v>
      </c>
      <c r="H521" s="53">
        <v>0.88833333333333331</v>
      </c>
      <c r="I521" s="53"/>
      <c r="J521" s="54">
        <v>2.11</v>
      </c>
    </row>
    <row r="522" spans="1:10">
      <c r="A522">
        <f>VLOOKUP(B522,'[1]Final (2)'!A:B,2,FALSE)</f>
        <v>591116</v>
      </c>
      <c r="B522" s="52" t="s">
        <v>2129</v>
      </c>
      <c r="C522" s="53">
        <v>0.88833333333333331</v>
      </c>
      <c r="D522" s="53">
        <v>0</v>
      </c>
      <c r="E522" s="53">
        <v>0</v>
      </c>
      <c r="F522" s="53">
        <v>0.27833333333333332</v>
      </c>
      <c r="G522" s="53">
        <v>5.5000000000000014E-2</v>
      </c>
      <c r="H522" s="53">
        <v>0.88833333333333331</v>
      </c>
      <c r="I522" s="53"/>
      <c r="J522" s="54">
        <v>2.11</v>
      </c>
    </row>
    <row r="523" spans="1:10">
      <c r="A523">
        <f>VLOOKUP(B523,'[1]Final (2)'!A:B,2,FALSE)</f>
        <v>591117</v>
      </c>
      <c r="B523" s="52" t="s">
        <v>2132</v>
      </c>
      <c r="C523" s="53">
        <v>1</v>
      </c>
      <c r="D523" s="53">
        <v>5.5000000000000014E-2</v>
      </c>
      <c r="E523" s="53">
        <v>5.5000000000000014E-2</v>
      </c>
      <c r="F523" s="53">
        <v>0.66666666666666663</v>
      </c>
      <c r="G523" s="53">
        <v>0.5</v>
      </c>
      <c r="H523" s="53">
        <v>0.33333333333333331</v>
      </c>
      <c r="I523" s="53"/>
      <c r="J523" s="54">
        <v>2.61</v>
      </c>
    </row>
    <row r="524" spans="1:10">
      <c r="A524">
        <f>VLOOKUP(B524,'[1]Final (2)'!A:B,2,FALSE)</f>
        <v>599914</v>
      </c>
      <c r="B524" s="52" t="s">
        <v>2159</v>
      </c>
      <c r="C524" s="53">
        <v>0.55500000000000005</v>
      </c>
      <c r="D524" s="53">
        <v>0.16666666666666666</v>
      </c>
      <c r="E524" s="53">
        <v>5.5000000000000014E-2</v>
      </c>
      <c r="F524" s="53">
        <v>0.16666666666666666</v>
      </c>
      <c r="G524" s="53">
        <v>0</v>
      </c>
      <c r="H524" s="53">
        <v>0.88833333333333331</v>
      </c>
      <c r="I524" s="53"/>
      <c r="J524" s="54">
        <v>1.8316666666666666</v>
      </c>
    </row>
    <row r="525" spans="1:10">
      <c r="A525">
        <f>VLOOKUP(B525,'[1]Final (2)'!A:B,2,FALSE)</f>
        <v>599915</v>
      </c>
      <c r="B525" s="52" t="s">
        <v>2162</v>
      </c>
      <c r="C525" s="53">
        <v>1</v>
      </c>
      <c r="D525" s="53">
        <v>0</v>
      </c>
      <c r="E525" s="53">
        <v>0</v>
      </c>
      <c r="F525" s="53">
        <v>0.44500000000000001</v>
      </c>
      <c r="G525" s="53">
        <v>0.22166666666666668</v>
      </c>
      <c r="H525" s="53">
        <v>0.16666666666666666</v>
      </c>
      <c r="I525" s="53"/>
      <c r="J525" s="54">
        <v>1.8333333333333335</v>
      </c>
    </row>
    <row r="526" spans="1:10">
      <c r="A526">
        <f>VLOOKUP(B526,'[1]Final (2)'!A:B,2,FALSE)</f>
        <v>599916</v>
      </c>
      <c r="B526" s="52" t="s">
        <v>2165</v>
      </c>
      <c r="C526" s="53">
        <v>0.72166666666666668</v>
      </c>
      <c r="D526" s="53">
        <v>0.22166666666666668</v>
      </c>
      <c r="E526" s="53">
        <v>0</v>
      </c>
      <c r="F526" s="53">
        <v>1</v>
      </c>
      <c r="G526" s="53">
        <v>0.27833333333333332</v>
      </c>
      <c r="H526" s="53">
        <v>0.16666666666666666</v>
      </c>
      <c r="I526" s="53"/>
      <c r="J526" s="54">
        <v>2.3883333333333332</v>
      </c>
    </row>
    <row r="527" spans="1:10">
      <c r="A527">
        <f>VLOOKUP(B527,'[1]Final (2)'!A:B,2,FALSE)</f>
        <v>611111</v>
      </c>
      <c r="B527" s="52" t="s">
        <v>2169</v>
      </c>
      <c r="C527" s="53">
        <v>0.16666666666666666</v>
      </c>
      <c r="D527" s="53">
        <v>0</v>
      </c>
      <c r="E527" s="53">
        <v>0.5</v>
      </c>
      <c r="F527" s="53">
        <v>0.77833333333333332</v>
      </c>
      <c r="G527" s="53">
        <v>0.83333333333333337</v>
      </c>
      <c r="H527" s="53">
        <v>0.11166666666666665</v>
      </c>
      <c r="I527" s="53"/>
      <c r="J527" s="54">
        <v>2.39</v>
      </c>
    </row>
    <row r="528" spans="1:10">
      <c r="A528">
        <f>VLOOKUP(B528,'[1]Final (2)'!A:B,2,FALSE)</f>
        <v>611112</v>
      </c>
      <c r="B528" s="52" t="s">
        <v>2172</v>
      </c>
      <c r="C528" s="53">
        <v>0.83333333333333337</v>
      </c>
      <c r="D528" s="53">
        <v>5.5000000000000014E-2</v>
      </c>
      <c r="E528" s="53">
        <v>0.11166666666666665</v>
      </c>
      <c r="F528" s="53">
        <v>0.88833333333333331</v>
      </c>
      <c r="G528" s="53">
        <v>0.27833333333333332</v>
      </c>
      <c r="H528" s="53">
        <v>0.5</v>
      </c>
      <c r="I528" s="53"/>
      <c r="J528" s="54">
        <v>2.6666666666666665</v>
      </c>
    </row>
    <row r="529" spans="1:10">
      <c r="A529">
        <f>VLOOKUP(B529,'[1]Final (2)'!A:B,2,FALSE)</f>
        <v>612112</v>
      </c>
      <c r="B529" s="52" t="s">
        <v>2181</v>
      </c>
      <c r="C529" s="53">
        <v>0.77833333333333332</v>
      </c>
      <c r="D529" s="53">
        <v>0</v>
      </c>
      <c r="E529" s="53">
        <v>5.5000000000000014E-2</v>
      </c>
      <c r="F529" s="53">
        <v>1</v>
      </c>
      <c r="G529" s="53">
        <v>0.44500000000000001</v>
      </c>
      <c r="H529" s="53">
        <v>0.33333333333333331</v>
      </c>
      <c r="I529" s="53"/>
      <c r="J529" s="54">
        <v>2.6116666666666668</v>
      </c>
    </row>
    <row r="530" spans="1:10">
      <c r="A530">
        <f>VLOOKUP(B530,'[1]Final (2)'!A:B,2,FALSE)</f>
        <v>612114</v>
      </c>
      <c r="B530" s="52" t="s">
        <v>2185</v>
      </c>
      <c r="C530" s="53">
        <v>0.77833333333333332</v>
      </c>
      <c r="D530" s="53">
        <v>0</v>
      </c>
      <c r="E530" s="53">
        <v>5.5000000000000014E-2</v>
      </c>
      <c r="F530" s="53">
        <v>1</v>
      </c>
      <c r="G530" s="53">
        <v>0.38833333333333336</v>
      </c>
      <c r="H530" s="53">
        <v>0.38833333333333336</v>
      </c>
      <c r="I530" s="53"/>
      <c r="J530" s="54">
        <v>2.61</v>
      </c>
    </row>
    <row r="531" spans="1:10">
      <c r="A531">
        <f>VLOOKUP(B531,'[1]Final (2)'!A:B,2,FALSE)</f>
        <v>612115</v>
      </c>
      <c r="B531" s="52" t="s">
        <v>2188</v>
      </c>
      <c r="C531" s="53">
        <v>0.72166666666666668</v>
      </c>
      <c r="D531" s="53">
        <v>5.5000000000000014E-2</v>
      </c>
      <c r="E531" s="53">
        <v>0.11166666666666665</v>
      </c>
      <c r="F531" s="53">
        <v>1</v>
      </c>
      <c r="G531" s="53">
        <v>0.44500000000000001</v>
      </c>
      <c r="H531" s="53">
        <v>0.38833333333333336</v>
      </c>
      <c r="I531" s="53"/>
      <c r="J531" s="54">
        <v>2.7216666666666667</v>
      </c>
    </row>
    <row r="532" spans="1:10">
      <c r="A532">
        <f>VLOOKUP(B532,'[1]Final (2)'!A:B,2,FALSE)</f>
        <v>621311</v>
      </c>
      <c r="B532" s="52" t="s">
        <v>2191</v>
      </c>
      <c r="C532" s="53">
        <v>0.5</v>
      </c>
      <c r="D532" s="53">
        <v>0</v>
      </c>
      <c r="E532" s="53">
        <v>0.11166666666666665</v>
      </c>
      <c r="F532" s="53">
        <v>1</v>
      </c>
      <c r="G532" s="53">
        <v>0.38833333333333336</v>
      </c>
      <c r="H532" s="53">
        <v>0.27833333333333332</v>
      </c>
      <c r="I532" s="53"/>
      <c r="J532" s="54">
        <v>2.2783333333333333</v>
      </c>
    </row>
    <row r="533" spans="1:10">
      <c r="A533">
        <f>VLOOKUP(B533,'[1]Final (2)'!A:B,2,FALSE)</f>
        <v>621312</v>
      </c>
      <c r="B533" s="52" t="s">
        <v>2194</v>
      </c>
      <c r="C533" s="53">
        <v>0.83333333333333337</v>
      </c>
      <c r="D533" s="53">
        <v>5.5000000000000014E-2</v>
      </c>
      <c r="E533" s="53">
        <v>0</v>
      </c>
      <c r="F533" s="53">
        <v>0.94499999999999995</v>
      </c>
      <c r="G533" s="53">
        <v>0.33333333333333331</v>
      </c>
      <c r="H533" s="53">
        <v>0.5</v>
      </c>
      <c r="I533" s="53"/>
      <c r="J533" s="54">
        <v>2.666666666666667</v>
      </c>
    </row>
    <row r="534" spans="1:10">
      <c r="A534">
        <f>VLOOKUP(B534,'[1]Final (2)'!A:B,2,FALSE)</f>
        <v>621911</v>
      </c>
      <c r="B534" s="52" t="s">
        <v>2200</v>
      </c>
      <c r="C534" s="53">
        <v>0.94499999999999995</v>
      </c>
      <c r="D534" s="53">
        <v>5.5000000000000014E-2</v>
      </c>
      <c r="E534" s="53">
        <v>5.5000000000000014E-2</v>
      </c>
      <c r="F534" s="53">
        <v>0.11166666666666665</v>
      </c>
      <c r="G534" s="53">
        <v>5.5000000000000014E-2</v>
      </c>
      <c r="H534" s="53">
        <v>0.94499999999999995</v>
      </c>
      <c r="I534" s="53"/>
      <c r="J534" s="54">
        <v>2.1666666666666665</v>
      </c>
    </row>
    <row r="535" spans="1:10">
      <c r="A535">
        <f>VLOOKUP(B535,'[1]Final (2)'!A:B,2,FALSE)</f>
        <v>621912</v>
      </c>
      <c r="B535" s="52" t="s">
        <v>2203</v>
      </c>
      <c r="C535" s="53">
        <v>0.77833333333333332</v>
      </c>
      <c r="D535" s="53">
        <v>0</v>
      </c>
      <c r="E535" s="53">
        <v>5.5000000000000014E-2</v>
      </c>
      <c r="F535" s="53">
        <v>0.66666666666666663</v>
      </c>
      <c r="G535" s="53">
        <v>0.27833333333333332</v>
      </c>
      <c r="H535" s="53">
        <v>0.22166666666666668</v>
      </c>
      <c r="I535" s="53"/>
      <c r="J535" s="54">
        <v>2</v>
      </c>
    </row>
    <row r="536" spans="1:10">
      <c r="A536">
        <f>VLOOKUP(B536,'[1]Final (2)'!A:B,2,FALSE)</f>
        <v>639111</v>
      </c>
      <c r="B536" s="52" t="s">
        <v>2209</v>
      </c>
      <c r="C536" s="53">
        <v>0.27833333333333332</v>
      </c>
      <c r="D536" s="53">
        <v>0</v>
      </c>
      <c r="E536" s="53">
        <v>0.88833333333333331</v>
      </c>
      <c r="F536" s="53">
        <v>0.72166666666666668</v>
      </c>
      <c r="G536" s="53">
        <v>5.5000000000000014E-2</v>
      </c>
      <c r="H536" s="53">
        <v>0.61166666666666669</v>
      </c>
      <c r="I536" s="53"/>
      <c r="J536" s="54">
        <v>2.5549999999999997</v>
      </c>
    </row>
    <row r="537" spans="1:10">
      <c r="A537">
        <f>VLOOKUP(B537,'[1]Final (2)'!A:B,2,FALSE)</f>
        <v>639112</v>
      </c>
      <c r="B537" s="52" t="s">
        <v>2212</v>
      </c>
      <c r="C537" s="53">
        <v>0.66666666666666663</v>
      </c>
      <c r="D537" s="53">
        <v>0</v>
      </c>
      <c r="E537" s="53">
        <v>0.16666666666666666</v>
      </c>
      <c r="F537" s="53">
        <v>1</v>
      </c>
      <c r="G537" s="53">
        <v>0.27833333333333332</v>
      </c>
      <c r="H537" s="53">
        <v>0.44500000000000001</v>
      </c>
      <c r="I537" s="53"/>
      <c r="J537" s="54">
        <v>2.5566666666666662</v>
      </c>
    </row>
    <row r="538" spans="1:10">
      <c r="A538">
        <f>VLOOKUP(B538,'[1]Final (2)'!A:B,2,FALSE)</f>
        <v>639211</v>
      </c>
      <c r="B538" s="52" t="s">
        <v>2215</v>
      </c>
      <c r="C538" s="53">
        <v>0.77833333333333332</v>
      </c>
      <c r="D538" s="53">
        <v>0.16666666666666666</v>
      </c>
      <c r="E538" s="53">
        <v>5.5000000000000014E-2</v>
      </c>
      <c r="F538" s="53">
        <v>1</v>
      </c>
      <c r="G538" s="53">
        <v>0.22166666666666668</v>
      </c>
      <c r="H538" s="53">
        <v>0.38833333333333336</v>
      </c>
      <c r="I538" s="53"/>
      <c r="J538" s="54">
        <v>2.61</v>
      </c>
    </row>
    <row r="539" spans="1:10">
      <c r="A539">
        <f>VLOOKUP(B539,'[1]Final (2)'!A:B,2,FALSE)</f>
        <v>711911</v>
      </c>
      <c r="B539" s="52" t="s">
        <v>2243</v>
      </c>
      <c r="C539" s="53">
        <v>0.61166666666666669</v>
      </c>
      <c r="D539" s="53">
        <v>0.44500000000000001</v>
      </c>
      <c r="E539" s="53">
        <v>0</v>
      </c>
      <c r="F539" s="53">
        <v>5.5000000000000014E-2</v>
      </c>
      <c r="G539" s="53">
        <v>0</v>
      </c>
      <c r="H539" s="53">
        <v>1</v>
      </c>
      <c r="I539" s="53"/>
      <c r="J539" s="54">
        <v>2.1116666666666664</v>
      </c>
    </row>
    <row r="540" spans="1:10">
      <c r="A540">
        <f>VLOOKUP(B540,'[1]Final (2)'!A:B,2,FALSE)</f>
        <v>711914</v>
      </c>
      <c r="B540" s="52" t="s">
        <v>2248</v>
      </c>
      <c r="C540" s="53">
        <v>0.83333333333333337</v>
      </c>
      <c r="D540" s="53">
        <v>0.44500000000000001</v>
      </c>
      <c r="E540" s="53">
        <v>0</v>
      </c>
      <c r="F540" s="53">
        <v>0.16666666666666666</v>
      </c>
      <c r="G540" s="53">
        <v>0.16666666666666666</v>
      </c>
      <c r="H540" s="53">
        <v>0.88833333333333331</v>
      </c>
      <c r="I540" s="53"/>
      <c r="J540" s="54">
        <v>2.5</v>
      </c>
    </row>
    <row r="541" spans="1:10">
      <c r="A541">
        <f>VLOOKUP(B541,'[1]Final (2)'!A:B,2,FALSE)</f>
        <v>712211</v>
      </c>
      <c r="B541" s="52" t="s">
        <v>2252</v>
      </c>
      <c r="C541" s="53">
        <v>0.38833333333333336</v>
      </c>
      <c r="D541" s="53">
        <v>0.16666666666666666</v>
      </c>
      <c r="E541" s="53">
        <v>0</v>
      </c>
      <c r="F541" s="53">
        <v>0.5</v>
      </c>
      <c r="G541" s="53">
        <v>0.16666666666666666</v>
      </c>
      <c r="H541" s="53">
        <v>1</v>
      </c>
      <c r="I541" s="53"/>
      <c r="J541" s="54">
        <v>2.2216666666666667</v>
      </c>
    </row>
    <row r="542" spans="1:10">
      <c r="A542">
        <f>VLOOKUP(B542,'[1]Final (2)'!A:B,2,FALSE)</f>
        <v>712212</v>
      </c>
      <c r="B542" s="52" t="s">
        <v>2255</v>
      </c>
      <c r="C542" s="53">
        <v>0.16666666666666666</v>
      </c>
      <c r="D542" s="53">
        <v>5.5000000000000014E-2</v>
      </c>
      <c r="E542" s="53">
        <v>0</v>
      </c>
      <c r="F542" s="53">
        <v>5.5000000000000014E-2</v>
      </c>
      <c r="G542" s="53">
        <v>0</v>
      </c>
      <c r="H542" s="53">
        <v>1</v>
      </c>
      <c r="I542" s="53"/>
      <c r="J542" s="54">
        <v>1.2766666666666666</v>
      </c>
    </row>
    <row r="543" spans="1:10">
      <c r="A543">
        <f>VLOOKUP(B543,'[1]Final (2)'!A:B,2,FALSE)</f>
        <v>712213</v>
      </c>
      <c r="B543" s="52" t="s">
        <v>2258</v>
      </c>
      <c r="C543" s="53">
        <v>0.61166666666666669</v>
      </c>
      <c r="D543" s="53">
        <v>0.77833333333333332</v>
      </c>
      <c r="E543" s="53">
        <v>5.5000000000000014E-2</v>
      </c>
      <c r="F543" s="53">
        <v>0.22166666666666668</v>
      </c>
      <c r="G543" s="53">
        <v>5.5000000000000014E-2</v>
      </c>
      <c r="H543" s="53">
        <v>0.94499999999999995</v>
      </c>
      <c r="I543" s="53"/>
      <c r="J543" s="54">
        <v>2.6666666666666665</v>
      </c>
    </row>
    <row r="544" spans="1:10">
      <c r="A544">
        <f>VLOOKUP(B544,'[1]Final (2)'!A:B,2,FALSE)</f>
        <v>712912</v>
      </c>
      <c r="B544" s="52" t="s">
        <v>2262</v>
      </c>
      <c r="C544" s="53">
        <v>0.27833333333333332</v>
      </c>
      <c r="D544" s="53">
        <v>0</v>
      </c>
      <c r="E544" s="53">
        <v>0</v>
      </c>
      <c r="F544" s="53">
        <v>0.22166666666666668</v>
      </c>
      <c r="G544" s="53">
        <v>0</v>
      </c>
      <c r="H544" s="53">
        <v>0.94499999999999995</v>
      </c>
      <c r="I544" s="53"/>
      <c r="J544" s="54">
        <v>1.4449999999999998</v>
      </c>
    </row>
    <row r="545" spans="1:10">
      <c r="A545">
        <f>VLOOKUP(B545,'[1]Final (2)'!A:B,2,FALSE)</f>
        <v>712915</v>
      </c>
      <c r="B545" s="52" t="s">
        <v>2267</v>
      </c>
      <c r="C545" s="53">
        <v>0.61166666666666669</v>
      </c>
      <c r="D545" s="53">
        <v>0.5</v>
      </c>
      <c r="E545" s="53">
        <v>0</v>
      </c>
      <c r="F545" s="53">
        <v>0.16666666666666666</v>
      </c>
      <c r="G545" s="53">
        <v>5.5000000000000014E-2</v>
      </c>
      <c r="H545" s="53">
        <v>1</v>
      </c>
      <c r="I545" s="53"/>
      <c r="J545" s="54">
        <v>2.3333333333333335</v>
      </c>
    </row>
    <row r="546" spans="1:10">
      <c r="A546">
        <f>VLOOKUP(B546,'[1]Final (2)'!A:B,2,FALSE)</f>
        <v>712921</v>
      </c>
      <c r="B546" s="52" t="s">
        <v>2273</v>
      </c>
      <c r="C546" s="53">
        <v>0.44500000000000001</v>
      </c>
      <c r="D546" s="53">
        <v>0.22166666666666668</v>
      </c>
      <c r="E546" s="53">
        <v>5.5000000000000014E-2</v>
      </c>
      <c r="F546" s="53">
        <v>0.16666666666666666</v>
      </c>
      <c r="G546" s="53">
        <v>0</v>
      </c>
      <c r="H546" s="53">
        <v>0.88833333333333331</v>
      </c>
      <c r="I546" s="53"/>
      <c r="J546" s="54">
        <v>1.7766666666666668</v>
      </c>
    </row>
    <row r="547" spans="1:10">
      <c r="A547">
        <f>VLOOKUP(B547,'[1]Final (2)'!A:B,2,FALSE)</f>
        <v>721111</v>
      </c>
      <c r="B547" s="52" t="s">
        <v>2278</v>
      </c>
      <c r="C547" s="53">
        <v>0.16666666666666666</v>
      </c>
      <c r="D547" s="53">
        <v>0.11166666666666665</v>
      </c>
      <c r="E547" s="53">
        <v>0</v>
      </c>
      <c r="F547" s="53">
        <v>0.11166666666666665</v>
      </c>
      <c r="G547" s="53">
        <v>0</v>
      </c>
      <c r="H547" s="53">
        <v>1</v>
      </c>
      <c r="I547" s="53"/>
      <c r="J547" s="54">
        <v>1.39</v>
      </c>
    </row>
    <row r="548" spans="1:10">
      <c r="A548">
        <f>VLOOKUP(B548,'[1]Final (2)'!A:B,2,FALSE)</f>
        <v>721112</v>
      </c>
      <c r="B548" s="52" t="s">
        <v>2281</v>
      </c>
      <c r="C548" s="53">
        <v>0.44500000000000001</v>
      </c>
      <c r="D548" s="53">
        <v>0.44500000000000001</v>
      </c>
      <c r="E548" s="53">
        <v>0</v>
      </c>
      <c r="F548" s="53">
        <v>0.11166666666666665</v>
      </c>
      <c r="G548" s="53">
        <v>0</v>
      </c>
      <c r="H548" s="53">
        <v>1</v>
      </c>
      <c r="I548" s="53"/>
      <c r="J548" s="54">
        <v>2.0016666666666669</v>
      </c>
    </row>
    <row r="549" spans="1:10">
      <c r="A549">
        <f>VLOOKUP(B549,'[1]Final (2)'!A:B,2,FALSE)</f>
        <v>721214</v>
      </c>
      <c r="B549" s="52" t="s">
        <v>2287</v>
      </c>
      <c r="C549" s="53">
        <v>0.11166666666666665</v>
      </c>
      <c r="D549" s="53">
        <v>0.11166666666666665</v>
      </c>
      <c r="E549" s="53">
        <v>0</v>
      </c>
      <c r="F549" s="53">
        <v>0.16666666666666666</v>
      </c>
      <c r="G549" s="53">
        <v>0</v>
      </c>
      <c r="H549" s="53">
        <v>1</v>
      </c>
      <c r="I549" s="53"/>
      <c r="J549" s="54">
        <v>1.39</v>
      </c>
    </row>
    <row r="550" spans="1:10">
      <c r="A550">
        <f>VLOOKUP(B550,'[1]Final (2)'!A:B,2,FALSE)</f>
        <v>721216</v>
      </c>
      <c r="B550" s="52" t="s">
        <v>2291</v>
      </c>
      <c r="C550" s="53">
        <v>0.11166666666666665</v>
      </c>
      <c r="D550" s="53">
        <v>0.11166666666666665</v>
      </c>
      <c r="E550" s="53">
        <v>0</v>
      </c>
      <c r="F550" s="53">
        <v>0.16666666666666666</v>
      </c>
      <c r="G550" s="53">
        <v>0</v>
      </c>
      <c r="H550" s="53">
        <v>1</v>
      </c>
      <c r="I550" s="53"/>
      <c r="J550" s="54">
        <v>1.39</v>
      </c>
    </row>
    <row r="551" spans="1:10">
      <c r="A551">
        <f>VLOOKUP(B551,'[1]Final (2)'!A:B,2,FALSE)</f>
        <v>721911</v>
      </c>
      <c r="B551" s="52" t="s">
        <v>2294</v>
      </c>
      <c r="C551" s="53">
        <v>0.44500000000000001</v>
      </c>
      <c r="D551" s="53">
        <v>0.27833333333333332</v>
      </c>
      <c r="E551" s="53">
        <v>5.5000000000000014E-2</v>
      </c>
      <c r="F551" s="53">
        <v>1</v>
      </c>
      <c r="G551" s="53">
        <v>0.16666666666666666</v>
      </c>
      <c r="H551" s="53">
        <v>0.77833333333333332</v>
      </c>
      <c r="I551" s="53"/>
      <c r="J551" s="54">
        <v>2.7233333333333336</v>
      </c>
    </row>
    <row r="552" spans="1:10">
      <c r="A552">
        <f>VLOOKUP(B552,'[1]Final (2)'!A:B,2,FALSE)</f>
        <v>721912</v>
      </c>
      <c r="B552" s="52" t="s">
        <v>2297</v>
      </c>
      <c r="C552" s="53">
        <v>0.55500000000000005</v>
      </c>
      <c r="D552" s="53">
        <v>0.33333333333333331</v>
      </c>
      <c r="E552" s="53">
        <v>0</v>
      </c>
      <c r="F552" s="53">
        <v>0.22166666666666668</v>
      </c>
      <c r="G552" s="53">
        <v>5.5000000000000014E-2</v>
      </c>
      <c r="H552" s="53">
        <v>1</v>
      </c>
      <c r="I552" s="53"/>
      <c r="J552" s="54">
        <v>2.165</v>
      </c>
    </row>
    <row r="553" spans="1:10">
      <c r="A553">
        <f>VLOOKUP(B553,'[1]Final (2)'!A:B,2,FALSE)</f>
        <v>721913</v>
      </c>
      <c r="B553" s="52" t="s">
        <v>2300</v>
      </c>
      <c r="C553" s="53">
        <v>0.27833333333333332</v>
      </c>
      <c r="D553" s="53">
        <v>0</v>
      </c>
      <c r="E553" s="53">
        <v>0</v>
      </c>
      <c r="F553" s="53">
        <v>0.22166666666666668</v>
      </c>
      <c r="G553" s="53">
        <v>0</v>
      </c>
      <c r="H553" s="53">
        <v>1</v>
      </c>
      <c r="I553" s="53"/>
      <c r="J553" s="54">
        <v>1.5</v>
      </c>
    </row>
    <row r="554" spans="1:10">
      <c r="A554">
        <f>VLOOKUP(B554,'[1]Final (2)'!A:B,2,FALSE)</f>
        <v>721914</v>
      </c>
      <c r="B554" s="52" t="s">
        <v>2303</v>
      </c>
      <c r="C554" s="53">
        <v>0.22166666666666668</v>
      </c>
      <c r="D554" s="53">
        <v>5.5000000000000014E-2</v>
      </c>
      <c r="E554" s="53">
        <v>0</v>
      </c>
      <c r="F554" s="53">
        <v>0.11166666666666665</v>
      </c>
      <c r="G554" s="53">
        <v>0</v>
      </c>
      <c r="H554" s="53">
        <v>1</v>
      </c>
      <c r="I554" s="53"/>
      <c r="J554" s="54">
        <v>1.3883333333333332</v>
      </c>
    </row>
    <row r="555" spans="1:10">
      <c r="A555">
        <f>VLOOKUP(B555,'[1]Final (2)'!A:B,2,FALSE)</f>
        <v>721915</v>
      </c>
      <c r="B555" s="52" t="s">
        <v>2306</v>
      </c>
      <c r="C555" s="53">
        <v>0.27833333333333332</v>
      </c>
      <c r="D555" s="53">
        <v>0</v>
      </c>
      <c r="E555" s="53">
        <v>0</v>
      </c>
      <c r="F555" s="53">
        <v>0.22166666666666668</v>
      </c>
      <c r="G555" s="53">
        <v>0</v>
      </c>
      <c r="H555" s="53">
        <v>1</v>
      </c>
      <c r="I555" s="53"/>
      <c r="J555" s="54">
        <v>1.5</v>
      </c>
    </row>
    <row r="556" spans="1:10">
      <c r="A556">
        <f>VLOOKUP(B556,'[1]Final (2)'!A:B,2,FALSE)</f>
        <v>721916</v>
      </c>
      <c r="B556" s="52" t="s">
        <v>2309</v>
      </c>
      <c r="C556" s="53">
        <v>0.55500000000000005</v>
      </c>
      <c r="D556" s="53">
        <v>0.33333333333333331</v>
      </c>
      <c r="E556" s="53">
        <v>0</v>
      </c>
      <c r="F556" s="53">
        <v>0.22166666666666668</v>
      </c>
      <c r="G556" s="53">
        <v>5.5000000000000014E-2</v>
      </c>
      <c r="H556" s="53">
        <v>1</v>
      </c>
      <c r="I556" s="53"/>
      <c r="J556" s="54">
        <v>2.165</v>
      </c>
    </row>
    <row r="557" spans="1:10">
      <c r="A557">
        <f>VLOOKUP(B557,'[1]Final (2)'!A:B,2,FALSE)</f>
        <v>811411</v>
      </c>
      <c r="B557" s="52" t="s">
        <v>2326</v>
      </c>
      <c r="C557" s="53">
        <v>0.66666666666666663</v>
      </c>
      <c r="D557" s="53">
        <v>5.5000000000000014E-2</v>
      </c>
      <c r="E557" s="53">
        <v>0</v>
      </c>
      <c r="F557" s="53">
        <v>0.22166666666666668</v>
      </c>
      <c r="G557" s="53">
        <v>0.33333333333333331</v>
      </c>
      <c r="H557" s="53">
        <v>0.94499999999999995</v>
      </c>
      <c r="I557" s="53"/>
      <c r="J557" s="54">
        <v>2.2216666666666667</v>
      </c>
    </row>
    <row r="558" spans="1:10">
      <c r="A558">
        <f>VLOOKUP(B558,'[1]Final (2)'!A:B,2,FALSE)</f>
        <v>811412</v>
      </c>
      <c r="B558" s="52" t="s">
        <v>2329</v>
      </c>
      <c r="C558" s="53">
        <v>0.66666666666666663</v>
      </c>
      <c r="D558" s="53">
        <v>5.5000000000000014E-2</v>
      </c>
      <c r="E558" s="53">
        <v>0</v>
      </c>
      <c r="F558" s="53">
        <v>0.22166666666666668</v>
      </c>
      <c r="G558" s="53">
        <v>0.33333333333333331</v>
      </c>
      <c r="H558" s="53">
        <v>0.94499999999999995</v>
      </c>
      <c r="I558" s="53"/>
      <c r="J558" s="54">
        <v>2.2216666666666667</v>
      </c>
    </row>
    <row r="559" spans="1:10">
      <c r="A559">
        <f>VLOOKUP(B559,'[1]Final (2)'!A:B,2,FALSE)</f>
        <v>821411</v>
      </c>
      <c r="B559" s="52" t="s">
        <v>2342</v>
      </c>
      <c r="C559" s="53">
        <v>0.22166666666666668</v>
      </c>
      <c r="D559" s="53">
        <v>5.5000000000000014E-2</v>
      </c>
      <c r="E559" s="53">
        <v>0</v>
      </c>
      <c r="F559" s="53">
        <v>0.11166666666666665</v>
      </c>
      <c r="G559" s="53">
        <v>0</v>
      </c>
      <c r="H559" s="53">
        <v>0.94499999999999995</v>
      </c>
      <c r="I559" s="53"/>
      <c r="J559" s="54">
        <v>1.3333333333333333</v>
      </c>
    </row>
    <row r="560" spans="1:10">
      <c r="A560">
        <f>VLOOKUP(B560,'[1]Final (2)'!A:B,2,FALSE)</f>
        <v>821412</v>
      </c>
      <c r="B560" s="52" t="s">
        <v>2345</v>
      </c>
      <c r="C560" s="53">
        <v>0.55500000000000005</v>
      </c>
      <c r="D560" s="53">
        <v>0.44500000000000001</v>
      </c>
      <c r="E560" s="53">
        <v>5.5000000000000014E-2</v>
      </c>
      <c r="F560" s="53">
        <v>0.22166666666666668</v>
      </c>
      <c r="G560" s="53">
        <v>0</v>
      </c>
      <c r="H560" s="53">
        <v>1</v>
      </c>
      <c r="I560" s="53"/>
      <c r="J560" s="54">
        <v>2.2766666666666664</v>
      </c>
    </row>
    <row r="561" spans="1:10">
      <c r="A561">
        <f>VLOOKUP(B561,'[1]Final (2)'!A:B,2,FALSE)</f>
        <v>821711</v>
      </c>
      <c r="B561" s="52" t="s">
        <v>2348</v>
      </c>
      <c r="C561" s="53">
        <v>0.66666666666666663</v>
      </c>
      <c r="D561" s="53">
        <v>0.44500000000000001</v>
      </c>
      <c r="E561" s="53">
        <v>5.5000000000000014E-2</v>
      </c>
      <c r="F561" s="53">
        <v>0.22166666666666668</v>
      </c>
      <c r="G561" s="53">
        <v>0</v>
      </c>
      <c r="H561" s="53">
        <v>1</v>
      </c>
      <c r="I561" s="53"/>
      <c r="J561" s="54">
        <v>2.3883333333333332</v>
      </c>
    </row>
    <row r="562" spans="1:10">
      <c r="A562">
        <f>VLOOKUP(B562,'[1]Final (2)'!A:B,2,FALSE)</f>
        <v>821712</v>
      </c>
      <c r="B562" s="52" t="s">
        <v>2351</v>
      </c>
      <c r="C562" s="53">
        <v>0.33333333333333331</v>
      </c>
      <c r="D562" s="53">
        <v>0.33333333333333331</v>
      </c>
      <c r="E562" s="53">
        <v>5.5000000000000014E-2</v>
      </c>
      <c r="F562" s="53">
        <v>0.16666666666666666</v>
      </c>
      <c r="G562" s="53">
        <v>0</v>
      </c>
      <c r="H562" s="53">
        <v>1</v>
      </c>
      <c r="I562" s="53"/>
      <c r="J562" s="54">
        <v>1.8883333333333332</v>
      </c>
    </row>
    <row r="563" spans="1:10">
      <c r="A563">
        <f>VLOOKUP(B563,'[1]Final (2)'!A:B,2,FALSE)</f>
        <v>821713</v>
      </c>
      <c r="B563" s="52" t="s">
        <v>2354</v>
      </c>
      <c r="C563" s="53">
        <v>0.61166666666666669</v>
      </c>
      <c r="D563" s="53">
        <v>0.38833333333333336</v>
      </c>
      <c r="E563" s="53">
        <v>0.11166666666666665</v>
      </c>
      <c r="F563" s="53">
        <v>0</v>
      </c>
      <c r="G563" s="53">
        <v>0</v>
      </c>
      <c r="H563" s="53">
        <v>1</v>
      </c>
      <c r="I563" s="53"/>
      <c r="J563" s="54">
        <v>2.1116666666666664</v>
      </c>
    </row>
    <row r="564" spans="1:10">
      <c r="A564">
        <f>VLOOKUP(B564,'[1]Final (2)'!A:B,2,FALSE)</f>
        <v>821911</v>
      </c>
      <c r="B564" s="52" t="s">
        <v>2358</v>
      </c>
      <c r="C564" s="53">
        <v>0.66666666666666663</v>
      </c>
      <c r="D564" s="53">
        <v>0.44500000000000001</v>
      </c>
      <c r="E564" s="53">
        <v>5.5000000000000014E-2</v>
      </c>
      <c r="F564" s="53">
        <v>0.22166666666666668</v>
      </c>
      <c r="G564" s="53">
        <v>0</v>
      </c>
      <c r="H564" s="53">
        <v>1</v>
      </c>
      <c r="I564" s="53"/>
      <c r="J564" s="54">
        <v>2.3883333333333332</v>
      </c>
    </row>
    <row r="565" spans="1:10">
      <c r="A565">
        <f>VLOOKUP(B565,'[1]Final (2)'!A:B,2,FALSE)</f>
        <v>821912</v>
      </c>
      <c r="B565" s="52" t="s">
        <v>2361</v>
      </c>
      <c r="C565" s="53">
        <v>0.55500000000000005</v>
      </c>
      <c r="D565" s="53">
        <v>0.27833333333333332</v>
      </c>
      <c r="E565" s="53">
        <v>0</v>
      </c>
      <c r="F565" s="53">
        <v>0.16666666666666666</v>
      </c>
      <c r="G565" s="53">
        <v>0.16666666666666666</v>
      </c>
      <c r="H565" s="53">
        <v>1</v>
      </c>
      <c r="I565" s="53"/>
      <c r="J565" s="54">
        <v>2.166666666666667</v>
      </c>
    </row>
    <row r="566" spans="1:10">
      <c r="A566">
        <f>VLOOKUP(B566,'[1]Final (2)'!A:B,2,FALSE)</f>
        <v>821913</v>
      </c>
      <c r="B566" s="52" t="s">
        <v>2364</v>
      </c>
      <c r="C566" s="53">
        <v>0.66666666666666663</v>
      </c>
      <c r="D566" s="53">
        <v>0.5</v>
      </c>
      <c r="E566" s="53">
        <v>0.11166666666666665</v>
      </c>
      <c r="F566" s="53">
        <v>0.11166666666666665</v>
      </c>
      <c r="G566" s="53">
        <v>0</v>
      </c>
      <c r="H566" s="53">
        <v>1</v>
      </c>
      <c r="I566" s="53"/>
      <c r="J566" s="54">
        <v>2.3899999999999997</v>
      </c>
    </row>
    <row r="567" spans="1:10">
      <c r="A567">
        <f>VLOOKUP(B567,'[1]Final (2)'!A:B,2,FALSE)</f>
        <v>821914</v>
      </c>
      <c r="B567" s="52" t="s">
        <v>2367</v>
      </c>
      <c r="C567" s="53">
        <v>0.55500000000000005</v>
      </c>
      <c r="D567" s="53">
        <v>0.27833333333333332</v>
      </c>
      <c r="E567" s="53">
        <v>0</v>
      </c>
      <c r="F567" s="53">
        <v>0.16666666666666666</v>
      </c>
      <c r="G567" s="53">
        <v>0.16666666666666666</v>
      </c>
      <c r="H567" s="53">
        <v>1</v>
      </c>
      <c r="I567" s="53"/>
      <c r="J567" s="54">
        <v>2.166666666666667</v>
      </c>
    </row>
    <row r="568" spans="1:10">
      <c r="A568">
        <f>VLOOKUP(B568,'[1]Final (2)'!A:B,2,FALSE)</f>
        <v>831211</v>
      </c>
      <c r="B568" s="52" t="s">
        <v>2380</v>
      </c>
      <c r="C568" s="53">
        <v>0.61166666666666669</v>
      </c>
      <c r="D568" s="53">
        <v>0.11166666666666665</v>
      </c>
      <c r="E568" s="53">
        <v>5.5000000000000014E-2</v>
      </c>
      <c r="F568" s="53">
        <v>0.5</v>
      </c>
      <c r="G568" s="53">
        <v>5.5000000000000014E-2</v>
      </c>
      <c r="H568" s="53">
        <v>0.94499999999999995</v>
      </c>
      <c r="I568" s="53"/>
      <c r="J568" s="54">
        <v>2.2783333333333333</v>
      </c>
    </row>
    <row r="569" spans="1:10">
      <c r="A569">
        <f>VLOOKUP(B569,'[1]Final (2)'!A:B,2,FALSE)</f>
        <v>831212</v>
      </c>
      <c r="B569" s="52" t="s">
        <v>2383</v>
      </c>
      <c r="C569" s="53">
        <v>0.66666666666666663</v>
      </c>
      <c r="D569" s="53">
        <v>0.16666666666666666</v>
      </c>
      <c r="E569" s="53">
        <v>0.11166666666666665</v>
      </c>
      <c r="F569" s="53">
        <v>0.27833333333333332</v>
      </c>
      <c r="G569" s="53">
        <v>0</v>
      </c>
      <c r="H569" s="53">
        <v>1</v>
      </c>
      <c r="I569" s="53"/>
      <c r="J569" s="54">
        <v>2.2233333333333332</v>
      </c>
    </row>
    <row r="570" spans="1:10">
      <c r="A570">
        <f>VLOOKUP(B570,'[1]Final (2)'!A:B,2,FALSE)</f>
        <v>839311</v>
      </c>
      <c r="B570" s="52" t="s">
        <v>2397</v>
      </c>
      <c r="C570" s="53">
        <v>0.94499999999999995</v>
      </c>
      <c r="D570" s="53">
        <v>0.44500000000000001</v>
      </c>
      <c r="E570" s="53">
        <v>0</v>
      </c>
      <c r="F570" s="53">
        <v>0.27833333333333332</v>
      </c>
      <c r="G570" s="53">
        <v>0.11166666666666665</v>
      </c>
      <c r="H570" s="53">
        <v>0.88833333333333331</v>
      </c>
      <c r="I570" s="53"/>
      <c r="J570" s="54">
        <v>2.668333333333333</v>
      </c>
    </row>
    <row r="571" spans="1:10">
      <c r="A571">
        <f>VLOOKUP(B571,'[1]Final (2)'!A:B,2,FALSE)</f>
        <v>839312</v>
      </c>
      <c r="B571" s="52" t="s">
        <v>2400</v>
      </c>
      <c r="C571" s="53">
        <v>0.77833333333333332</v>
      </c>
      <c r="D571" s="53">
        <v>0.33333333333333331</v>
      </c>
      <c r="E571" s="53">
        <v>5.5000000000000014E-2</v>
      </c>
      <c r="F571" s="53">
        <v>0.11166666666666665</v>
      </c>
      <c r="G571" s="53">
        <v>0</v>
      </c>
      <c r="H571" s="53">
        <v>0.83333333333333337</v>
      </c>
      <c r="I571" s="53"/>
      <c r="J571" s="54">
        <v>2.1116666666666664</v>
      </c>
    </row>
    <row r="572" spans="1:10">
      <c r="A572">
        <f>VLOOKUP(B572,'[1]Final (2)'!A:B,2,FALSE)</f>
        <v>839313</v>
      </c>
      <c r="B572" s="52" t="s">
        <v>2403</v>
      </c>
      <c r="C572" s="53">
        <v>0.94499999999999995</v>
      </c>
      <c r="D572" s="53">
        <v>0.44500000000000001</v>
      </c>
      <c r="E572" s="53">
        <v>0</v>
      </c>
      <c r="F572" s="53">
        <v>0.27833333333333332</v>
      </c>
      <c r="G572" s="53">
        <v>0.11166666666666665</v>
      </c>
      <c r="H572" s="53">
        <v>0.88833333333333331</v>
      </c>
      <c r="I572" s="53"/>
      <c r="J572" s="54">
        <v>2.668333333333333</v>
      </c>
    </row>
    <row r="573" spans="1:10">
      <c r="A573">
        <f>VLOOKUP(B573,'[1]Final (2)'!A:B,2,FALSE)</f>
        <v>839918</v>
      </c>
      <c r="B573" s="52" t="s">
        <v>2416</v>
      </c>
      <c r="C573" s="53">
        <v>0.94499999999999995</v>
      </c>
      <c r="D573" s="53">
        <v>5.5000000000000014E-2</v>
      </c>
      <c r="E573" s="53">
        <v>5.5000000000000014E-2</v>
      </c>
      <c r="F573" s="53">
        <v>0.11166666666666665</v>
      </c>
      <c r="G573" s="53">
        <v>5.5000000000000014E-2</v>
      </c>
      <c r="H573" s="53">
        <v>0.94499999999999995</v>
      </c>
      <c r="I573" s="53"/>
      <c r="J573" s="54">
        <v>2.1666666666666665</v>
      </c>
    </row>
    <row r="574" spans="1:10">
      <c r="A574">
        <f>VLOOKUP(B574,'[1]Final (2)'!A:B,2,FALSE)</f>
        <v>841311</v>
      </c>
      <c r="B574" s="52" t="s">
        <v>2428</v>
      </c>
      <c r="C574" s="53">
        <v>0.61166666666666669</v>
      </c>
      <c r="D574" s="53">
        <v>0.44500000000000001</v>
      </c>
      <c r="E574" s="53">
        <v>5.5000000000000014E-2</v>
      </c>
      <c r="F574" s="53">
        <v>0.33333333333333331</v>
      </c>
      <c r="G574" s="53">
        <v>0.11166666666666665</v>
      </c>
      <c r="H574" s="53">
        <v>1</v>
      </c>
      <c r="I574" s="53"/>
      <c r="J574" s="54">
        <v>2.5566666666666666</v>
      </c>
    </row>
    <row r="575" spans="1:10">
      <c r="A575">
        <f>VLOOKUP(B575,'[1]Final (2)'!A:B,2,FALSE)</f>
        <v>841312</v>
      </c>
      <c r="B575" s="52" t="s">
        <v>2431</v>
      </c>
      <c r="C575" s="53">
        <v>0.38833333333333336</v>
      </c>
      <c r="D575" s="53">
        <v>0.16666666666666666</v>
      </c>
      <c r="E575" s="53">
        <v>0</v>
      </c>
      <c r="F575" s="53">
        <v>0.16666666666666666</v>
      </c>
      <c r="G575" s="53">
        <v>0</v>
      </c>
      <c r="H575" s="53">
        <v>1</v>
      </c>
      <c r="I575" s="53"/>
      <c r="J575" s="54">
        <v>1.7216666666666667</v>
      </c>
    </row>
    <row r="576" spans="1:10">
      <c r="A576">
        <f>VLOOKUP(B576,'[1]Final (2)'!A:B,2,FALSE)</f>
        <v>841313</v>
      </c>
      <c r="B576" s="52" t="s">
        <v>2434</v>
      </c>
      <c r="C576" s="53">
        <v>0.38833333333333336</v>
      </c>
      <c r="D576" s="53">
        <v>0.16666666666666666</v>
      </c>
      <c r="E576" s="53">
        <v>0</v>
      </c>
      <c r="F576" s="53">
        <v>0.16666666666666666</v>
      </c>
      <c r="G576" s="53">
        <v>0</v>
      </c>
      <c r="H576" s="53">
        <v>1</v>
      </c>
      <c r="I576" s="53"/>
      <c r="J576" s="54">
        <v>1.7216666666666667</v>
      </c>
    </row>
    <row r="577" spans="1:10">
      <c r="A577">
        <f>VLOOKUP(B577,'[1]Final (2)'!A:B,2,FALSE)</f>
        <v>841913</v>
      </c>
      <c r="B577" s="52" t="s">
        <v>2448</v>
      </c>
      <c r="C577" s="53">
        <v>0.5</v>
      </c>
      <c r="D577" s="53">
        <v>0.16666666666666666</v>
      </c>
      <c r="E577" s="53">
        <v>5.5000000000000014E-2</v>
      </c>
      <c r="F577" s="53">
        <v>0.33333333333333331</v>
      </c>
      <c r="G577" s="53">
        <v>0.16666666666666666</v>
      </c>
      <c r="H577" s="53">
        <v>1</v>
      </c>
      <c r="I577" s="53"/>
      <c r="J577" s="54">
        <v>2.2216666666666667</v>
      </c>
    </row>
    <row r="578" spans="1:10">
      <c r="A578">
        <f>VLOOKUP(B578,'[1]Final (2)'!A:B,2,FALSE)</f>
        <v>851211</v>
      </c>
      <c r="B578" s="52" t="s">
        <v>2452</v>
      </c>
      <c r="C578" s="53">
        <v>0.5</v>
      </c>
      <c r="D578" s="53">
        <v>5.5000000000000014E-2</v>
      </c>
      <c r="E578" s="53">
        <v>0.22166666666666668</v>
      </c>
      <c r="F578" s="53">
        <v>0.33333333333333331</v>
      </c>
      <c r="G578" s="53">
        <v>0</v>
      </c>
      <c r="H578" s="53">
        <v>0.94499999999999995</v>
      </c>
      <c r="I578" s="53"/>
      <c r="J578" s="54">
        <v>2.0550000000000002</v>
      </c>
    </row>
    <row r="579" spans="1:10">
      <c r="A579">
        <f>VLOOKUP(B579,'[1]Final (2)'!A:B,2,FALSE)</f>
        <v>899211</v>
      </c>
      <c r="B579" s="52" t="s">
        <v>2459</v>
      </c>
      <c r="C579" s="53">
        <v>0.66666666666666663</v>
      </c>
      <c r="D579" s="53">
        <v>0.33333333333333331</v>
      </c>
      <c r="E579" s="53">
        <v>0</v>
      </c>
      <c r="F579" s="53">
        <v>0.38833333333333336</v>
      </c>
      <c r="G579" s="53">
        <v>0</v>
      </c>
      <c r="H579" s="53">
        <v>1</v>
      </c>
      <c r="I579" s="53"/>
      <c r="J579" s="54">
        <v>2.3883333333333336</v>
      </c>
    </row>
    <row r="580" spans="1:10">
      <c r="A580">
        <f>VLOOKUP(B580,'[1]Final (2)'!A:B,2,FALSE)</f>
        <v>899212</v>
      </c>
      <c r="B580" s="52" t="s">
        <v>2462</v>
      </c>
      <c r="C580" s="53">
        <v>0.11166666666666665</v>
      </c>
      <c r="D580" s="53">
        <v>0.16666666666666666</v>
      </c>
      <c r="E580" s="53">
        <v>0</v>
      </c>
      <c r="F580" s="53">
        <v>0.22166666666666668</v>
      </c>
      <c r="G580" s="53">
        <v>0</v>
      </c>
      <c r="H580" s="53">
        <v>1</v>
      </c>
      <c r="I580" s="53"/>
      <c r="J580" s="54">
        <v>1.5</v>
      </c>
    </row>
    <row r="581" spans="1:10">
      <c r="A581">
        <f>VLOOKUP(B581,'[1]Final (2)'!A:B,2,FALSE)</f>
        <v>899412</v>
      </c>
      <c r="B581" s="52" t="s">
        <v>2466</v>
      </c>
      <c r="C581" s="53">
        <v>0.38833333333333336</v>
      </c>
      <c r="D581" s="53">
        <v>0</v>
      </c>
      <c r="E581" s="53">
        <v>0</v>
      </c>
      <c r="F581" s="53">
        <v>0.33333333333333331</v>
      </c>
      <c r="G581" s="53">
        <v>0.11166666666666665</v>
      </c>
      <c r="H581" s="53">
        <v>1</v>
      </c>
      <c r="I581" s="53"/>
      <c r="J581" s="54">
        <v>1.8333333333333335</v>
      </c>
    </row>
    <row r="582" spans="1:10">
      <c r="A582">
        <f>VLOOKUP(B582,'[1]Final (2)'!A:B,2,FALSE)</f>
        <v>899415</v>
      </c>
      <c r="B582" s="52" t="s">
        <v>2471</v>
      </c>
      <c r="C582" s="53">
        <v>0.5</v>
      </c>
      <c r="D582" s="53">
        <v>0.33333333333333331</v>
      </c>
      <c r="E582" s="53">
        <v>0</v>
      </c>
      <c r="F582" s="53">
        <v>0.16666666666666666</v>
      </c>
      <c r="G582" s="53">
        <v>0.16666666666666666</v>
      </c>
      <c r="H582" s="53">
        <v>1</v>
      </c>
      <c r="I582" s="53"/>
      <c r="J582" s="54">
        <v>2.1666666666666665</v>
      </c>
    </row>
    <row r="583" spans="1:10">
      <c r="A583">
        <f>VLOOKUP(B583,'[1]Final (2)'!A:B,2,FALSE)</f>
        <v>899911</v>
      </c>
      <c r="B583" s="52" t="s">
        <v>2476</v>
      </c>
      <c r="C583" s="53">
        <v>0.55500000000000005</v>
      </c>
      <c r="D583" s="53">
        <v>0.44500000000000001</v>
      </c>
      <c r="E583" s="53">
        <v>0.16666666666666666</v>
      </c>
      <c r="F583" s="53">
        <v>0.27833333333333332</v>
      </c>
      <c r="G583" s="53">
        <v>0</v>
      </c>
      <c r="H583" s="53">
        <v>1</v>
      </c>
      <c r="I583" s="53"/>
      <c r="J583" s="54">
        <v>2.4450000000000003</v>
      </c>
    </row>
    <row r="584" spans="1:10">
      <c r="A584">
        <f>VLOOKUP(B584,'[1]Final (2)'!A:B,2,FALSE)</f>
        <v>899912</v>
      </c>
      <c r="B584" s="52" t="s">
        <v>2479</v>
      </c>
      <c r="C584" s="53">
        <v>0.77833333333333332</v>
      </c>
      <c r="D584" s="53">
        <v>0</v>
      </c>
      <c r="E584" s="53">
        <v>0</v>
      </c>
      <c r="F584" s="53">
        <v>0.38833333333333336</v>
      </c>
      <c r="G584" s="53">
        <v>0.27833333333333332</v>
      </c>
      <c r="H584" s="53">
        <v>0.94499999999999995</v>
      </c>
      <c r="I584" s="53"/>
      <c r="J584" s="54">
        <v>2.39</v>
      </c>
    </row>
    <row r="585" spans="1:10">
      <c r="A585">
        <f>VLOOKUP(B585,'[1]Final (2)'!A:B,2,FALSE)</f>
        <v>899913</v>
      </c>
      <c r="B585" s="52" t="s">
        <v>2482</v>
      </c>
      <c r="C585" s="53">
        <v>0.16666666666666666</v>
      </c>
      <c r="D585" s="53">
        <v>0</v>
      </c>
      <c r="E585" s="53">
        <v>5.5000000000000014E-2</v>
      </c>
      <c r="F585" s="53">
        <v>0.72166666666666668</v>
      </c>
      <c r="G585" s="53">
        <v>0.77833333333333332</v>
      </c>
      <c r="H585" s="53">
        <v>0.5</v>
      </c>
      <c r="I585" s="53"/>
      <c r="J585" s="54">
        <v>2.2216666666666667</v>
      </c>
    </row>
    <row r="586" spans="1:10">
      <c r="A586">
        <f>VLOOKUP(B586,'[1]Final (2)'!A:B,2,FALSE)</f>
        <v>899914</v>
      </c>
      <c r="B586" s="52" t="s">
        <v>2485</v>
      </c>
      <c r="C586" s="53">
        <v>0.38833333333333336</v>
      </c>
      <c r="D586" s="53">
        <v>0.27833333333333332</v>
      </c>
      <c r="E586" s="53">
        <v>5.5000000000000014E-2</v>
      </c>
      <c r="F586" s="53">
        <v>0.11166666666666665</v>
      </c>
      <c r="G586" s="53">
        <v>5.5000000000000014E-2</v>
      </c>
      <c r="H586" s="53">
        <v>0.94499999999999995</v>
      </c>
      <c r="I586" s="53"/>
      <c r="J586" s="54">
        <v>1.8333333333333335</v>
      </c>
    </row>
    <row r="587" spans="1:10">
      <c r="A587">
        <f>VLOOKUP(B587,'[1]Final (2)'!A:B,2,FALSE)</f>
        <v>899915</v>
      </c>
      <c r="B587" s="52" t="s">
        <v>2488</v>
      </c>
      <c r="C587" s="53">
        <v>0.38833333333333336</v>
      </c>
      <c r="D587" s="53">
        <v>0</v>
      </c>
      <c r="E587" s="53">
        <v>0</v>
      </c>
      <c r="F587" s="53">
        <v>0.33333333333333331</v>
      </c>
      <c r="G587" s="53">
        <v>0.11166666666666665</v>
      </c>
      <c r="H587" s="53">
        <v>1</v>
      </c>
      <c r="I587" s="53"/>
      <c r="J587" s="54">
        <v>1.8333333333333335</v>
      </c>
    </row>
    <row r="588" spans="1:10">
      <c r="A588">
        <f>VLOOKUP(B588,'[1]Final (2)'!A:B,2,FALSE)</f>
        <v>899916</v>
      </c>
      <c r="B588" s="52" t="s">
        <v>2491</v>
      </c>
      <c r="C588" s="53">
        <v>0.72166666666666668</v>
      </c>
      <c r="D588" s="53">
        <v>0.61166666666666669</v>
      </c>
      <c r="E588" s="53">
        <v>0</v>
      </c>
      <c r="F588" s="53">
        <v>0.11166666666666665</v>
      </c>
      <c r="G588" s="53">
        <v>5.5000000000000014E-2</v>
      </c>
      <c r="H588" s="53">
        <v>1</v>
      </c>
      <c r="I588" s="53"/>
      <c r="J588" s="54">
        <v>2.5</v>
      </c>
    </row>
    <row r="589" spans="1:10">
      <c r="A589">
        <f>VLOOKUP(B589,'[1]Final (2)'!A:B,2,FALSE)</f>
        <v>899917</v>
      </c>
      <c r="B589" s="52" t="s">
        <v>2494</v>
      </c>
      <c r="C589" s="53">
        <v>0.55500000000000005</v>
      </c>
      <c r="D589" s="53">
        <v>0</v>
      </c>
      <c r="E589" s="53">
        <v>5.5000000000000014E-2</v>
      </c>
      <c r="F589" s="53">
        <v>0.61166666666666669</v>
      </c>
      <c r="G589" s="53">
        <v>0.61166666666666669</v>
      </c>
      <c r="H589" s="53">
        <v>0.61166666666666669</v>
      </c>
      <c r="I589" s="53"/>
      <c r="J589" s="54">
        <v>2.4450000000000003</v>
      </c>
    </row>
    <row r="590" spans="1:10">
      <c r="A590">
        <f>VLOOKUP(B590,'[1]Final (2)'!A:B,2,FALSE)</f>
        <v>899918</v>
      </c>
      <c r="B590" s="52" t="s">
        <v>2497</v>
      </c>
      <c r="C590" s="53">
        <v>0.61166666666666669</v>
      </c>
      <c r="D590" s="53">
        <v>0.27833333333333332</v>
      </c>
      <c r="E590" s="53">
        <v>5.5000000000000014E-2</v>
      </c>
      <c r="F590" s="53">
        <v>0.27833333333333332</v>
      </c>
      <c r="G590" s="53">
        <v>0</v>
      </c>
      <c r="H590" s="53">
        <v>1</v>
      </c>
      <c r="I590" s="53"/>
      <c r="J590" s="54">
        <v>2.2233333333333336</v>
      </c>
    </row>
    <row r="591" spans="1:10">
      <c r="A591">
        <f>VLOOKUP(B591,'[1]Final (2)'!A:B,2,FALSE)</f>
        <v>899921</v>
      </c>
      <c r="B591" s="52" t="s">
        <v>2500</v>
      </c>
      <c r="C591" s="53">
        <v>0.66666666666666663</v>
      </c>
      <c r="D591" s="53">
        <v>0</v>
      </c>
      <c r="E591" s="53">
        <v>5.5000000000000014E-2</v>
      </c>
      <c r="F591" s="53">
        <v>0.61166666666666669</v>
      </c>
      <c r="G591" s="53">
        <v>0.66666666666666663</v>
      </c>
      <c r="H591" s="53">
        <v>0.55500000000000005</v>
      </c>
      <c r="I591" s="53"/>
      <c r="J591" s="54">
        <v>2.5550000000000002</v>
      </c>
    </row>
    <row r="592" spans="1:10">
      <c r="A592">
        <f>VLOOKUP(B592,'[1]Final (2)'!A:B,2,FALSE)</f>
        <v>899922</v>
      </c>
      <c r="B592" s="52" t="s">
        <v>2503</v>
      </c>
      <c r="C592" s="53">
        <v>0.22166666666666668</v>
      </c>
      <c r="D592" s="53">
        <v>0</v>
      </c>
      <c r="E592" s="53">
        <v>0</v>
      </c>
      <c r="F592" s="53">
        <v>0.11166666666666665</v>
      </c>
      <c r="G592" s="53">
        <v>0</v>
      </c>
      <c r="H592" s="53">
        <v>1</v>
      </c>
      <c r="I592" s="53"/>
      <c r="J592" s="54">
        <v>1.3333333333333333</v>
      </c>
    </row>
    <row r="593" spans="1:10">
      <c r="A593">
        <f>VLOOKUP(B593,'[1]Final (2)'!A:B,2,FALSE)</f>
        <v>899923</v>
      </c>
      <c r="B593" s="52" t="s">
        <v>2506</v>
      </c>
      <c r="C593" s="53">
        <v>0.16666666666666666</v>
      </c>
      <c r="D593" s="53">
        <v>0</v>
      </c>
      <c r="E593" s="53">
        <v>5.5000000000000014E-2</v>
      </c>
      <c r="F593" s="53">
        <v>0.72166666666666668</v>
      </c>
      <c r="G593" s="53">
        <v>0.77833333333333332</v>
      </c>
      <c r="H593" s="53">
        <v>0.5</v>
      </c>
      <c r="I593" s="53"/>
      <c r="J593" s="54">
        <v>2.2216666666666667</v>
      </c>
    </row>
    <row r="594" spans="1:10">
      <c r="A594" t="e">
        <f>VLOOKUP(B594,'[1]Final (2)'!A:B,2,FALSE)</f>
        <v>#N/A</v>
      </c>
      <c r="B594" s="52" t="s">
        <v>5047</v>
      </c>
      <c r="C594" s="53"/>
      <c r="D594" s="53"/>
      <c r="E594" s="53"/>
      <c r="F594" s="53"/>
      <c r="G594" s="53"/>
      <c r="H594" s="53"/>
      <c r="I594" s="53"/>
      <c r="J594" s="54"/>
    </row>
    <row r="595" spans="1:10">
      <c r="A595" t="e">
        <f>VLOOKUP(B595,'[1]Final (2)'!A:B,2,FALSE)</f>
        <v>#N/A</v>
      </c>
      <c r="B595" s="52" t="s">
        <v>5048</v>
      </c>
      <c r="C595" s="53">
        <v>314.23666666666685</v>
      </c>
      <c r="D595" s="53">
        <v>216.22166666666678</v>
      </c>
      <c r="E595" s="53">
        <v>122.87666666666699</v>
      </c>
      <c r="F595" s="53">
        <v>261.61666666666684</v>
      </c>
      <c r="G595" s="53">
        <v>182.85833333333375</v>
      </c>
      <c r="H595" s="53">
        <v>357.56</v>
      </c>
      <c r="I595" s="53"/>
      <c r="J595" s="54">
        <v>1455.37</v>
      </c>
    </row>
  </sheetData>
  <mergeCells count="2">
    <mergeCell ref="B1:H1"/>
    <mergeCell ref="B2:H2"/>
  </mergeCell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79BC-0A7F-4B36-A197-6FBB680CD2F8}">
  <sheetPr codeName="Sheet8">
    <tabColor rgb="FFFF0000"/>
  </sheetPr>
  <dimension ref="A1:X590"/>
  <sheetViews>
    <sheetView workbookViewId="0">
      <selection activeCell="J2" sqref="J2"/>
    </sheetView>
  </sheetViews>
  <sheetFormatPr defaultRowHeight="14.5"/>
  <cols>
    <col min="1" max="1" width="6.81640625" bestFit="1" customWidth="1"/>
    <col min="2" max="2" width="20.81640625" customWidth="1"/>
    <col min="3" max="8" width="18.81640625" style="50" customWidth="1"/>
    <col min="9" max="9" width="11.54296875" style="49" customWidth="1"/>
    <col min="10" max="10" width="8.7265625" style="49"/>
    <col min="11" max="11" width="16.54296875" hidden="1" customWidth="1"/>
    <col min="12" max="12" width="17.1796875" hidden="1" customWidth="1"/>
    <col min="13" max="13" width="0" style="59" hidden="1" customWidth="1"/>
    <col min="14" max="14" width="0" hidden="1" customWidth="1"/>
    <col min="15" max="15" width="21.1796875" hidden="1" customWidth="1"/>
    <col min="18" max="18" width="3" customWidth="1"/>
    <col min="19" max="24" width="21.81640625" customWidth="1"/>
  </cols>
  <sheetData>
    <row r="1" spans="1:24" ht="34" customHeight="1" thickBot="1">
      <c r="A1" s="56"/>
      <c r="B1" s="56" t="s">
        <v>5039</v>
      </c>
      <c r="C1" s="57" t="s">
        <v>3</v>
      </c>
      <c r="D1" s="57" t="s">
        <v>1</v>
      </c>
      <c r="E1" s="57" t="s">
        <v>2</v>
      </c>
      <c r="F1" s="57" t="s">
        <v>4</v>
      </c>
      <c r="G1" s="57" t="s">
        <v>5</v>
      </c>
      <c r="H1" s="57" t="s">
        <v>0</v>
      </c>
      <c r="I1" s="60" t="s">
        <v>5049</v>
      </c>
    </row>
    <row r="2" spans="1:24" ht="15" thickTop="1">
      <c r="A2">
        <v>2211</v>
      </c>
      <c r="B2" t="s">
        <v>201</v>
      </c>
      <c r="C2" s="50">
        <v>1</v>
      </c>
      <c r="D2" s="50">
        <v>0.33333333333333331</v>
      </c>
      <c r="E2" s="50">
        <v>0</v>
      </c>
      <c r="F2" s="50">
        <v>0.5</v>
      </c>
      <c r="G2" s="50">
        <v>0.11166666666666665</v>
      </c>
      <c r="H2" s="50">
        <v>5.5000000000000014E-2</v>
      </c>
      <c r="I2" s="49">
        <v>1</v>
      </c>
      <c r="J2" s="61">
        <f>MAX(C2:H2)</f>
        <v>1</v>
      </c>
      <c r="K2" t="str">
        <f>_xlfn.XLOOKUP(J2,C2:H2,$C$1:$H$1)</f>
        <v>Administrative</v>
      </c>
      <c r="L2" s="58" t="str">
        <f>K2&amp;" "&amp;"("&amp;TEXT(J2,"0.0%")&amp;")"</f>
        <v>Administrative (100.0%)</v>
      </c>
      <c r="M2" s="59">
        <f>LARGE(C2:H2,2)</f>
        <v>0.5</v>
      </c>
      <c r="N2" t="str">
        <f>_xlfn.XLOOKUP(M2,C2:H2,$C$1:$H$1)</f>
        <v>Enterprising</v>
      </c>
      <c r="O2" t="str">
        <f>N2&amp;" "&amp;"("&amp;TEXT(M2,"0.0%")&amp;")"</f>
        <v>Enterprising (50.0%)</v>
      </c>
      <c r="P2" s="189" t="s">
        <v>5060</v>
      </c>
    </row>
    <row r="3" spans="1:24">
      <c r="A3">
        <v>2251</v>
      </c>
      <c r="B3" t="s">
        <v>233</v>
      </c>
      <c r="C3" s="50">
        <v>0.72166666666666668</v>
      </c>
      <c r="D3" s="50">
        <v>0.22166666666666668</v>
      </c>
      <c r="E3" s="50">
        <v>0.44500000000000001</v>
      </c>
      <c r="F3" s="50">
        <v>1</v>
      </c>
      <c r="G3" s="50">
        <v>0.27833333333333332</v>
      </c>
      <c r="H3" s="50">
        <v>0</v>
      </c>
      <c r="I3" s="49">
        <v>1</v>
      </c>
      <c r="J3" s="61">
        <f t="shared" ref="J3:J66" si="0">MAX(C3:H3)</f>
        <v>1</v>
      </c>
      <c r="K3" t="str">
        <f t="shared" ref="K3:K66" si="1">_xlfn.XLOOKUP(J3,C3:H3,$C$1:$H$1)</f>
        <v>Enterprising</v>
      </c>
      <c r="L3" s="58" t="str">
        <f t="shared" ref="L3:L66" si="2">K3&amp;" "&amp;"("&amp;TEXT(J3,"0.0%")&amp;")"</f>
        <v>Enterprising (100.0%)</v>
      </c>
      <c r="M3" s="59">
        <f t="shared" ref="M3:M66" si="3">LARGE(C3:H3,2)</f>
        <v>0.72166666666666668</v>
      </c>
      <c r="N3" t="str">
        <f t="shared" ref="N3:N66" si="4">_xlfn.XLOOKUP(M3,C3:H3,$C$1:$H$1)</f>
        <v>Administrative</v>
      </c>
      <c r="O3" t="str">
        <f t="shared" ref="O3:O66" si="5">N3&amp;" "&amp;"("&amp;TEXT(M3,"0.0%")&amp;")"</f>
        <v>Administrative (72.2%)</v>
      </c>
    </row>
    <row r="4" spans="1:24">
      <c r="A4">
        <v>4231</v>
      </c>
      <c r="B4" t="s">
        <v>563</v>
      </c>
      <c r="C4" s="50">
        <v>0.55500000000000005</v>
      </c>
      <c r="D4" s="50">
        <v>0.11166666666666665</v>
      </c>
      <c r="E4" s="50">
        <v>5.5000000000000014E-2</v>
      </c>
      <c r="F4" s="50">
        <v>0.22166666666666668</v>
      </c>
      <c r="G4" s="50">
        <v>1</v>
      </c>
      <c r="H4" s="50">
        <v>0.72166666666666668</v>
      </c>
      <c r="I4" s="49">
        <v>1</v>
      </c>
      <c r="J4" s="61">
        <f t="shared" si="0"/>
        <v>1</v>
      </c>
      <c r="K4" t="str">
        <f t="shared" si="1"/>
        <v>Helping</v>
      </c>
      <c r="L4" s="58" t="str">
        <f t="shared" si="2"/>
        <v>Helping (100.0%)</v>
      </c>
      <c r="M4" s="59">
        <f t="shared" si="3"/>
        <v>0.72166666666666668</v>
      </c>
      <c r="N4" t="str">
        <f t="shared" si="4"/>
        <v>Practical</v>
      </c>
      <c r="O4" t="str">
        <f t="shared" si="5"/>
        <v>Practical (72.2%)</v>
      </c>
    </row>
    <row r="5" spans="1:24" ht="18">
      <c r="A5">
        <v>3111</v>
      </c>
      <c r="B5" t="s">
        <v>404</v>
      </c>
      <c r="C5" s="50">
        <v>0.55500000000000005</v>
      </c>
      <c r="D5" s="50">
        <v>0.66666666666666663</v>
      </c>
      <c r="E5" s="50">
        <v>0</v>
      </c>
      <c r="F5" s="50">
        <v>0.22166666666666668</v>
      </c>
      <c r="G5" s="50">
        <v>5.5000000000000014E-2</v>
      </c>
      <c r="H5" s="50">
        <v>0.88833333333333331</v>
      </c>
      <c r="I5" s="49">
        <v>1</v>
      </c>
      <c r="J5" s="61">
        <f t="shared" si="0"/>
        <v>0.88833333333333331</v>
      </c>
      <c r="K5" t="str">
        <f t="shared" si="1"/>
        <v>Practical</v>
      </c>
      <c r="L5" s="58" t="str">
        <f t="shared" si="2"/>
        <v>Practical (88.8%)</v>
      </c>
      <c r="M5" s="59">
        <f t="shared" si="3"/>
        <v>0.66666666666666663</v>
      </c>
      <c r="N5" t="str">
        <f t="shared" si="4"/>
        <v>Analytical</v>
      </c>
      <c r="O5" t="str">
        <f t="shared" si="5"/>
        <v>Analytical (66.7%)</v>
      </c>
      <c r="R5" s="33"/>
      <c r="S5" s="41">
        <f>COUNTIF('Interests selection'!$I$4:$I$121,1)/15</f>
        <v>0.2</v>
      </c>
      <c r="T5" s="36">
        <f>COUNTIF('Interests selection'!$I$4:$I$121,2)/15</f>
        <v>0.2</v>
      </c>
      <c r="U5" s="37">
        <f>COUNTIF('Interests selection'!$I$4:$I$121,3)/15</f>
        <v>0.2</v>
      </c>
      <c r="V5" s="38">
        <f>COUNTIF('Interests selection'!$I$4:$I$121,4)/15</f>
        <v>0.13333333333333333</v>
      </c>
      <c r="W5" s="39">
        <f>COUNTIF('Interests selection'!$I$4:$I$121,5)/15</f>
        <v>0.13333333333333333</v>
      </c>
      <c r="X5" s="42">
        <f>COUNTIF('Interests selection'!$I$4:$I$121,6)/15</f>
        <v>0.13333333333333333</v>
      </c>
    </row>
    <row r="6" spans="1:24" ht="36">
      <c r="A6">
        <v>2311</v>
      </c>
      <c r="B6" t="s">
        <v>245</v>
      </c>
      <c r="C6" s="50">
        <v>0.72166666666666668</v>
      </c>
      <c r="D6" s="50">
        <v>0.55500000000000005</v>
      </c>
      <c r="E6" s="50">
        <v>5.5000000000000014E-2</v>
      </c>
      <c r="F6" s="50">
        <v>0.33333333333333331</v>
      </c>
      <c r="G6" s="50">
        <v>0.11166666666666665</v>
      </c>
      <c r="H6" s="50">
        <v>1</v>
      </c>
      <c r="I6" s="49">
        <v>1</v>
      </c>
      <c r="J6" s="61">
        <f t="shared" si="0"/>
        <v>1</v>
      </c>
      <c r="K6" t="str">
        <f t="shared" si="1"/>
        <v>Practical</v>
      </c>
      <c r="L6" s="58" t="str">
        <f t="shared" si="2"/>
        <v>Practical (100.0%)</v>
      </c>
      <c r="M6" s="59">
        <f t="shared" si="3"/>
        <v>0.72166666666666668</v>
      </c>
      <c r="N6" t="str">
        <f t="shared" si="4"/>
        <v>Administrative</v>
      </c>
      <c r="O6" t="str">
        <f t="shared" si="5"/>
        <v>Administrative (72.2%)</v>
      </c>
      <c r="R6" s="33"/>
      <c r="S6" s="47" t="s">
        <v>0</v>
      </c>
      <c r="T6" s="46" t="s">
        <v>1</v>
      </c>
      <c r="U6" s="40" t="s">
        <v>5032</v>
      </c>
      <c r="V6" s="43" t="s">
        <v>5033</v>
      </c>
      <c r="W6" s="44" t="s">
        <v>4</v>
      </c>
      <c r="X6" s="45" t="s">
        <v>5</v>
      </c>
    </row>
    <row r="7" spans="1:24">
      <c r="A7">
        <v>3421</v>
      </c>
      <c r="B7" t="s">
        <v>469</v>
      </c>
      <c r="C7" s="50">
        <v>0.61166666666666669</v>
      </c>
      <c r="D7" s="50">
        <v>0.61166666666666669</v>
      </c>
      <c r="E7" s="50">
        <v>0.16666666666666666</v>
      </c>
      <c r="F7" s="50">
        <v>0.33333333333333331</v>
      </c>
      <c r="G7" s="50">
        <v>5.5000000000000014E-2</v>
      </c>
      <c r="H7" s="50">
        <v>1</v>
      </c>
      <c r="I7" s="49">
        <v>1</v>
      </c>
      <c r="J7" s="61">
        <f t="shared" si="0"/>
        <v>1</v>
      </c>
      <c r="K7" t="str">
        <f t="shared" si="1"/>
        <v>Practical</v>
      </c>
      <c r="L7" s="58" t="str">
        <f t="shared" si="2"/>
        <v>Practical (100.0%)</v>
      </c>
      <c r="M7" s="59">
        <f t="shared" si="3"/>
        <v>0.61166666666666669</v>
      </c>
      <c r="N7" t="str">
        <f t="shared" si="4"/>
        <v>Administrative</v>
      </c>
      <c r="O7" t="str">
        <f t="shared" si="5"/>
        <v>Administrative (61.2%)</v>
      </c>
    </row>
    <row r="8" spans="1:24">
      <c r="A8">
        <v>4111</v>
      </c>
      <c r="B8" t="s">
        <v>542</v>
      </c>
      <c r="C8" s="50">
        <v>0.27833333333333332</v>
      </c>
      <c r="D8" s="50">
        <v>0.61166666666666669</v>
      </c>
      <c r="E8" s="50">
        <v>5.5000000000000014E-2</v>
      </c>
      <c r="F8" s="50">
        <v>0.5</v>
      </c>
      <c r="G8" s="50">
        <v>0.88833333333333331</v>
      </c>
      <c r="H8" s="50">
        <v>0.55500000000000005</v>
      </c>
      <c r="I8" s="49">
        <v>1</v>
      </c>
      <c r="J8" s="61">
        <f t="shared" si="0"/>
        <v>0.88833333333333331</v>
      </c>
      <c r="K8" t="str">
        <f t="shared" si="1"/>
        <v>Helping</v>
      </c>
      <c r="L8" s="58" t="str">
        <f t="shared" si="2"/>
        <v>Helping (88.8%)</v>
      </c>
      <c r="M8" s="59">
        <f t="shared" si="3"/>
        <v>0.61166666666666669</v>
      </c>
      <c r="N8" t="str">
        <f t="shared" si="4"/>
        <v>Analytical</v>
      </c>
      <c r="O8" t="str">
        <f t="shared" si="5"/>
        <v>Analytical (61.2%)</v>
      </c>
    </row>
    <row r="9" spans="1:24">
      <c r="A9">
        <v>1491</v>
      </c>
      <c r="B9" t="s">
        <v>176</v>
      </c>
      <c r="C9" s="50">
        <v>0.38833333333333336</v>
      </c>
      <c r="D9" s="50">
        <v>0.27833333333333332</v>
      </c>
      <c r="E9" s="50">
        <v>0.22166666666666668</v>
      </c>
      <c r="F9" s="50">
        <v>0.94499999999999995</v>
      </c>
      <c r="G9" s="50">
        <v>0.61166666666666669</v>
      </c>
      <c r="H9" s="50">
        <v>0.44500000000000001</v>
      </c>
      <c r="I9" s="49">
        <v>1</v>
      </c>
      <c r="J9" s="61">
        <f t="shared" si="0"/>
        <v>0.94499999999999995</v>
      </c>
      <c r="K9" t="str">
        <f t="shared" si="1"/>
        <v>Enterprising</v>
      </c>
      <c r="L9" s="58" t="str">
        <f t="shared" si="2"/>
        <v>Enterprising (94.5%)</v>
      </c>
      <c r="M9" s="59">
        <f t="shared" si="3"/>
        <v>0.61166666666666669</v>
      </c>
      <c r="N9" t="str">
        <f t="shared" si="4"/>
        <v>Helping</v>
      </c>
      <c r="O9" t="str">
        <f t="shared" si="5"/>
        <v>Helping (61.2%)</v>
      </c>
    </row>
    <row r="10" spans="1:24">
      <c r="A10">
        <v>2532</v>
      </c>
      <c r="B10" t="s">
        <v>349</v>
      </c>
      <c r="C10" s="50">
        <v>0.27833333333333332</v>
      </c>
      <c r="D10" s="50">
        <v>0.72166666666666668</v>
      </c>
      <c r="E10" s="50">
        <v>0.16666666666666666</v>
      </c>
      <c r="F10" s="50">
        <v>0.27833333333333332</v>
      </c>
      <c r="G10" s="50">
        <v>0.66666666666666663</v>
      </c>
      <c r="H10" s="50">
        <v>0.66666666666666663</v>
      </c>
      <c r="I10" s="49">
        <v>1</v>
      </c>
      <c r="J10" s="61">
        <f t="shared" si="0"/>
        <v>0.72166666666666668</v>
      </c>
      <c r="K10" t="str">
        <f t="shared" si="1"/>
        <v>Analytical</v>
      </c>
      <c r="L10" s="58" t="str">
        <f t="shared" si="2"/>
        <v>Analytical (72.2%)</v>
      </c>
      <c r="M10" s="59">
        <f t="shared" si="3"/>
        <v>0.66666666666666663</v>
      </c>
      <c r="N10" t="str">
        <f t="shared" si="4"/>
        <v>Helping</v>
      </c>
      <c r="O10" t="str">
        <f t="shared" si="5"/>
        <v>Helping (66.7%)</v>
      </c>
    </row>
    <row r="11" spans="1:24">
      <c r="A11">
        <v>1211</v>
      </c>
      <c r="B11" t="s">
        <v>104</v>
      </c>
      <c r="C11" s="50">
        <v>0.61166666666666669</v>
      </c>
      <c r="D11" s="50">
        <v>0.44500000000000001</v>
      </c>
      <c r="E11" s="50">
        <v>0.11166666666666665</v>
      </c>
      <c r="F11" s="50">
        <v>1</v>
      </c>
      <c r="G11" s="50">
        <v>0.11166666666666665</v>
      </c>
      <c r="H11" s="50">
        <v>0.83333333333333337</v>
      </c>
      <c r="I11" s="49">
        <v>1</v>
      </c>
      <c r="J11" s="61">
        <f t="shared" si="0"/>
        <v>1</v>
      </c>
      <c r="K11" t="str">
        <f t="shared" si="1"/>
        <v>Enterprising</v>
      </c>
      <c r="L11" s="58" t="str">
        <f t="shared" si="2"/>
        <v>Enterprising (100.0%)</v>
      </c>
      <c r="M11" s="59">
        <f t="shared" si="3"/>
        <v>0.83333333333333337</v>
      </c>
      <c r="N11" t="str">
        <f t="shared" si="4"/>
        <v>Practical</v>
      </c>
      <c r="O11" t="str">
        <f t="shared" si="5"/>
        <v>Practical (83.3%)</v>
      </c>
    </row>
    <row r="12" spans="1:24">
      <c r="A12">
        <v>8411</v>
      </c>
      <c r="B12" t="s">
        <v>855</v>
      </c>
      <c r="C12" s="50">
        <v>0.22166666666666668</v>
      </c>
      <c r="D12" s="50">
        <v>5.5000000000000014E-2</v>
      </c>
      <c r="E12" s="50">
        <v>0</v>
      </c>
      <c r="F12" s="50">
        <v>5.5000000000000014E-2</v>
      </c>
      <c r="G12" s="50">
        <v>0</v>
      </c>
      <c r="H12" s="50">
        <v>1</v>
      </c>
      <c r="I12" s="49">
        <v>1</v>
      </c>
      <c r="J12" s="61">
        <f t="shared" si="0"/>
        <v>1</v>
      </c>
      <c r="K12" t="str">
        <f t="shared" si="1"/>
        <v>Practical</v>
      </c>
      <c r="L12" s="58" t="str">
        <f t="shared" si="2"/>
        <v>Practical (100.0%)</v>
      </c>
      <c r="M12" s="59">
        <f t="shared" si="3"/>
        <v>0.22166666666666668</v>
      </c>
      <c r="N12" t="str">
        <f t="shared" si="4"/>
        <v>Administrative</v>
      </c>
      <c r="O12" t="str">
        <f t="shared" si="5"/>
        <v>Administrative (22.2%)</v>
      </c>
    </row>
    <row r="13" spans="1:24">
      <c r="A13">
        <v>7311</v>
      </c>
      <c r="B13" t="s">
        <v>783</v>
      </c>
      <c r="C13" s="50">
        <v>0.27833333333333332</v>
      </c>
      <c r="D13" s="50">
        <v>5.5000000000000014E-2</v>
      </c>
      <c r="E13" s="50">
        <v>0</v>
      </c>
      <c r="F13" s="50">
        <v>0.66666666666666663</v>
      </c>
      <c r="G13" s="50">
        <v>0.33333333333333331</v>
      </c>
      <c r="H13" s="50">
        <v>0.77833333333333332</v>
      </c>
      <c r="I13" s="49">
        <v>1</v>
      </c>
      <c r="J13" s="61">
        <f t="shared" si="0"/>
        <v>0.77833333333333332</v>
      </c>
      <c r="K13" t="str">
        <f t="shared" si="1"/>
        <v>Practical</v>
      </c>
      <c r="L13" s="58" t="str">
        <f t="shared" si="2"/>
        <v>Practical (77.8%)</v>
      </c>
      <c r="M13" s="59">
        <f t="shared" si="3"/>
        <v>0.66666666666666663</v>
      </c>
      <c r="N13" t="str">
        <f t="shared" si="4"/>
        <v>Enterprising</v>
      </c>
      <c r="O13" t="str">
        <f t="shared" si="5"/>
        <v>Enterprising (66.7%)</v>
      </c>
    </row>
    <row r="14" spans="1:24">
      <c r="A14">
        <v>3211</v>
      </c>
      <c r="B14" t="s">
        <v>425</v>
      </c>
      <c r="C14" s="50">
        <v>0.55500000000000005</v>
      </c>
      <c r="D14" s="50">
        <v>0.66666666666666663</v>
      </c>
      <c r="E14" s="50">
        <v>0.16666666666666666</v>
      </c>
      <c r="F14" s="50">
        <v>0.16666666666666666</v>
      </c>
      <c r="G14" s="50">
        <v>0</v>
      </c>
      <c r="H14" s="50">
        <v>1</v>
      </c>
      <c r="I14" s="49">
        <v>1</v>
      </c>
      <c r="J14" s="61">
        <f t="shared" si="0"/>
        <v>1</v>
      </c>
      <c r="K14" t="str">
        <f t="shared" si="1"/>
        <v>Practical</v>
      </c>
      <c r="L14" s="58" t="str">
        <f t="shared" si="2"/>
        <v>Practical (100.0%)</v>
      </c>
      <c r="M14" s="59">
        <f t="shared" si="3"/>
        <v>0.66666666666666663</v>
      </c>
      <c r="N14" t="str">
        <f t="shared" si="4"/>
        <v>Analytical</v>
      </c>
      <c r="O14" t="str">
        <f t="shared" si="5"/>
        <v>Analytical (66.7%)</v>
      </c>
    </row>
    <row r="15" spans="1:24">
      <c r="A15">
        <v>3511</v>
      </c>
      <c r="B15" t="s">
        <v>479</v>
      </c>
      <c r="C15" s="50">
        <v>0.5</v>
      </c>
      <c r="D15" s="50">
        <v>5.5000000000000014E-2</v>
      </c>
      <c r="E15" s="50">
        <v>0.22166666666666668</v>
      </c>
      <c r="F15" s="50">
        <v>0.33333333333333331</v>
      </c>
      <c r="G15" s="50">
        <v>0</v>
      </c>
      <c r="H15" s="50">
        <v>0.94499999999999995</v>
      </c>
      <c r="I15" s="49">
        <v>1</v>
      </c>
      <c r="J15" s="61">
        <f t="shared" si="0"/>
        <v>0.94499999999999995</v>
      </c>
      <c r="K15" t="str">
        <f t="shared" si="1"/>
        <v>Practical</v>
      </c>
      <c r="L15" s="58" t="str">
        <f t="shared" si="2"/>
        <v>Practical (94.5%)</v>
      </c>
      <c r="M15" s="59">
        <f t="shared" si="3"/>
        <v>0.5</v>
      </c>
      <c r="N15" t="str">
        <f t="shared" si="4"/>
        <v>Administrative</v>
      </c>
      <c r="O15" t="str">
        <f t="shared" si="5"/>
        <v>Administrative (50.0%)</v>
      </c>
    </row>
    <row r="16" spans="1:24">
      <c r="A16">
        <v>5521</v>
      </c>
      <c r="B16" t="s">
        <v>652</v>
      </c>
      <c r="C16" s="50">
        <v>0.94499999999999995</v>
      </c>
      <c r="D16" s="50">
        <v>5.5000000000000014E-2</v>
      </c>
      <c r="E16" s="50">
        <v>0</v>
      </c>
      <c r="F16" s="50">
        <v>0.61166666666666669</v>
      </c>
      <c r="G16" s="50">
        <v>0.16666666666666666</v>
      </c>
      <c r="H16" s="50">
        <v>0.27833333333333332</v>
      </c>
      <c r="I16" s="49">
        <v>1</v>
      </c>
      <c r="J16" s="61">
        <f t="shared" si="0"/>
        <v>0.94499999999999995</v>
      </c>
      <c r="K16" t="str">
        <f t="shared" si="1"/>
        <v>Administrative</v>
      </c>
      <c r="L16" s="58" t="str">
        <f t="shared" si="2"/>
        <v>Administrative (94.5%)</v>
      </c>
      <c r="M16" s="59">
        <f t="shared" si="3"/>
        <v>0.61166666666666669</v>
      </c>
      <c r="N16" t="str">
        <f t="shared" si="4"/>
        <v>Enterprising</v>
      </c>
      <c r="O16" t="str">
        <f t="shared" si="5"/>
        <v>Enterprising (61.2%)</v>
      </c>
    </row>
    <row r="17" spans="1:15">
      <c r="A17">
        <v>2711</v>
      </c>
      <c r="B17" t="s">
        <v>383</v>
      </c>
      <c r="C17" s="50">
        <v>0.44500000000000001</v>
      </c>
      <c r="D17" s="50">
        <v>0.61166666666666669</v>
      </c>
      <c r="E17" s="50">
        <v>0.5</v>
      </c>
      <c r="F17" s="50">
        <v>1</v>
      </c>
      <c r="G17" s="50">
        <v>0.38833333333333336</v>
      </c>
      <c r="H17" s="50">
        <v>5.5000000000000014E-2</v>
      </c>
      <c r="I17" s="49">
        <v>1</v>
      </c>
      <c r="J17" s="61">
        <f t="shared" si="0"/>
        <v>1</v>
      </c>
      <c r="K17" t="str">
        <f t="shared" si="1"/>
        <v>Enterprising</v>
      </c>
      <c r="L17" s="58" t="str">
        <f t="shared" si="2"/>
        <v>Enterprising (100.0%)</v>
      </c>
      <c r="M17" s="59">
        <f t="shared" si="3"/>
        <v>0.61166666666666669</v>
      </c>
      <c r="N17" t="str">
        <f t="shared" si="4"/>
        <v>Analytical</v>
      </c>
      <c r="O17" t="str">
        <f t="shared" si="5"/>
        <v>Analytical (61.2%)</v>
      </c>
    </row>
    <row r="18" spans="1:15">
      <c r="A18">
        <v>4511</v>
      </c>
      <c r="B18" t="s">
        <v>595</v>
      </c>
      <c r="C18" s="50">
        <v>0.16666666666666666</v>
      </c>
      <c r="D18" s="50">
        <v>0</v>
      </c>
      <c r="E18" s="50">
        <v>0.38833333333333336</v>
      </c>
      <c r="F18" s="50">
        <v>0.94499999999999995</v>
      </c>
      <c r="G18" s="50">
        <v>0.61166666666666669</v>
      </c>
      <c r="H18" s="50">
        <v>0.61166666666666669</v>
      </c>
      <c r="I18" s="49">
        <v>1</v>
      </c>
      <c r="J18" s="61">
        <f t="shared" si="0"/>
        <v>0.94499999999999995</v>
      </c>
      <c r="K18" t="str">
        <f t="shared" si="1"/>
        <v>Enterprising</v>
      </c>
      <c r="L18" s="58" t="str">
        <f t="shared" si="2"/>
        <v>Enterprising (94.5%)</v>
      </c>
      <c r="M18" s="59">
        <f t="shared" si="3"/>
        <v>0.61166666666666669</v>
      </c>
      <c r="N18" t="str">
        <f t="shared" si="4"/>
        <v>Helping</v>
      </c>
      <c r="O18" t="str">
        <f t="shared" si="5"/>
        <v>Helping (61.2%)</v>
      </c>
    </row>
    <row r="19" spans="1:15">
      <c r="A19">
        <v>5611</v>
      </c>
      <c r="B19" t="s">
        <v>659</v>
      </c>
      <c r="C19" s="50">
        <v>0.94499999999999995</v>
      </c>
      <c r="D19" s="50">
        <v>0</v>
      </c>
      <c r="E19" s="50">
        <v>5.5000000000000014E-2</v>
      </c>
      <c r="F19" s="50">
        <v>0.72166666666666668</v>
      </c>
      <c r="G19" s="50">
        <v>0.33333333333333331</v>
      </c>
      <c r="H19" s="50">
        <v>0.55500000000000005</v>
      </c>
      <c r="I19" s="49">
        <v>1</v>
      </c>
      <c r="J19" s="61">
        <f t="shared" si="0"/>
        <v>0.94499999999999995</v>
      </c>
      <c r="K19" t="str">
        <f t="shared" si="1"/>
        <v>Administrative</v>
      </c>
      <c r="L19" s="58" t="str">
        <f t="shared" si="2"/>
        <v>Administrative (94.5%)</v>
      </c>
      <c r="M19" s="59">
        <f t="shared" si="3"/>
        <v>0.72166666666666668</v>
      </c>
      <c r="N19" t="str">
        <f t="shared" si="4"/>
        <v>Enterprising</v>
      </c>
      <c r="O19" t="str">
        <f t="shared" si="5"/>
        <v>Enterprising (72.2%)</v>
      </c>
    </row>
    <row r="20" spans="1:15">
      <c r="A20">
        <v>3991</v>
      </c>
      <c r="B20" t="s">
        <v>529</v>
      </c>
      <c r="C20" s="50">
        <v>0.33333333333333331</v>
      </c>
      <c r="D20" s="50">
        <v>1</v>
      </c>
      <c r="E20" s="50">
        <v>0.72166666666666668</v>
      </c>
      <c r="F20" s="50">
        <v>0.16666666666666666</v>
      </c>
      <c r="G20" s="50">
        <v>5.5000000000000014E-2</v>
      </c>
      <c r="H20" s="50">
        <v>0.72166666666666668</v>
      </c>
      <c r="I20" s="49">
        <v>1</v>
      </c>
      <c r="J20" s="61">
        <f t="shared" si="0"/>
        <v>1</v>
      </c>
      <c r="K20" t="str">
        <f t="shared" si="1"/>
        <v>Analytical</v>
      </c>
      <c r="L20" s="58" t="str">
        <f t="shared" si="2"/>
        <v>Analytical (100.0%)</v>
      </c>
      <c r="M20" s="59">
        <f t="shared" si="3"/>
        <v>0.72166666666666668</v>
      </c>
      <c r="N20" t="str">
        <f t="shared" si="4"/>
        <v>Creative</v>
      </c>
      <c r="O20" t="str">
        <f t="shared" si="5"/>
        <v>Creative (72.2%)</v>
      </c>
    </row>
    <row r="21" spans="1:15">
      <c r="A21">
        <v>5512</v>
      </c>
      <c r="B21" t="s">
        <v>646</v>
      </c>
      <c r="C21" s="50">
        <v>1</v>
      </c>
      <c r="D21" s="50">
        <v>0.22166666666666668</v>
      </c>
      <c r="E21" s="50">
        <v>0</v>
      </c>
      <c r="F21" s="50">
        <v>0.44500000000000001</v>
      </c>
      <c r="G21" s="50">
        <v>0.11166666666666665</v>
      </c>
      <c r="H21" s="50">
        <v>0.22166666666666668</v>
      </c>
      <c r="I21" s="49">
        <v>1</v>
      </c>
      <c r="J21" s="61">
        <f t="shared" si="0"/>
        <v>1</v>
      </c>
      <c r="K21" t="str">
        <f t="shared" si="1"/>
        <v>Administrative</v>
      </c>
      <c r="L21" s="58" t="str">
        <f t="shared" si="2"/>
        <v>Administrative (100.0%)</v>
      </c>
      <c r="M21" s="59">
        <f t="shared" si="3"/>
        <v>0.44500000000000001</v>
      </c>
      <c r="N21" t="str">
        <f t="shared" si="4"/>
        <v>Enterprising</v>
      </c>
      <c r="O21" t="str">
        <f t="shared" si="5"/>
        <v>Enterprising (44.5%)</v>
      </c>
    </row>
    <row r="22" spans="1:15">
      <c r="A22">
        <v>8211</v>
      </c>
      <c r="B22" t="s">
        <v>815</v>
      </c>
      <c r="C22" s="50">
        <v>0.27833333333333332</v>
      </c>
      <c r="D22" s="50">
        <v>0</v>
      </c>
      <c r="E22" s="50">
        <v>0</v>
      </c>
      <c r="F22" s="50">
        <v>0.22166666666666668</v>
      </c>
      <c r="G22" s="50">
        <v>0</v>
      </c>
      <c r="H22" s="50">
        <v>1</v>
      </c>
      <c r="I22" s="49">
        <v>1</v>
      </c>
      <c r="J22" s="61">
        <f t="shared" si="0"/>
        <v>1</v>
      </c>
      <c r="K22" t="str">
        <f t="shared" si="1"/>
        <v>Practical</v>
      </c>
      <c r="L22" s="58" t="str">
        <f t="shared" si="2"/>
        <v>Practical (100.0%)</v>
      </c>
      <c r="M22" s="59">
        <f t="shared" si="3"/>
        <v>0.27833333333333332</v>
      </c>
      <c r="N22" t="str">
        <f t="shared" si="4"/>
        <v>Administrative</v>
      </c>
      <c r="O22" t="str">
        <f t="shared" si="5"/>
        <v>Administrative (27.8%)</v>
      </c>
    </row>
    <row r="23" spans="1:15">
      <c r="A23">
        <v>7312</v>
      </c>
      <c r="B23" t="s">
        <v>786</v>
      </c>
      <c r="C23" s="50">
        <v>0.22166666666666668</v>
      </c>
      <c r="D23" s="50">
        <v>0</v>
      </c>
      <c r="E23" s="50">
        <v>0</v>
      </c>
      <c r="F23" s="50">
        <v>0.33333333333333331</v>
      </c>
      <c r="G23" s="50">
        <v>0.44500000000000001</v>
      </c>
      <c r="H23" s="50">
        <v>1</v>
      </c>
      <c r="I23" s="49">
        <v>1</v>
      </c>
      <c r="J23" s="61">
        <f t="shared" si="0"/>
        <v>1</v>
      </c>
      <c r="K23" t="str">
        <f t="shared" si="1"/>
        <v>Practical</v>
      </c>
      <c r="L23" s="58" t="str">
        <f t="shared" si="2"/>
        <v>Practical (100.0%)</v>
      </c>
      <c r="M23" s="59">
        <f t="shared" si="3"/>
        <v>0.44500000000000001</v>
      </c>
      <c r="N23" t="str">
        <f t="shared" si="4"/>
        <v>Helping</v>
      </c>
      <c r="O23" t="str">
        <f t="shared" si="5"/>
        <v>Helping (44.5%)</v>
      </c>
    </row>
    <row r="24" spans="1:15">
      <c r="A24">
        <v>3512</v>
      </c>
      <c r="B24" t="s">
        <v>482</v>
      </c>
      <c r="C24" s="50">
        <v>0.61166666666666669</v>
      </c>
      <c r="D24" s="50">
        <v>0.11166666666666665</v>
      </c>
      <c r="E24" s="50">
        <v>5.5000000000000014E-2</v>
      </c>
      <c r="F24" s="50">
        <v>0.5</v>
      </c>
      <c r="G24" s="50">
        <v>5.5000000000000014E-2</v>
      </c>
      <c r="H24" s="50">
        <v>0.94499999999999995</v>
      </c>
      <c r="I24" s="49">
        <v>1</v>
      </c>
      <c r="J24" s="61">
        <f t="shared" si="0"/>
        <v>0.94499999999999995</v>
      </c>
      <c r="K24" t="str">
        <f t="shared" si="1"/>
        <v>Practical</v>
      </c>
      <c r="L24" s="58" t="str">
        <f t="shared" si="2"/>
        <v>Practical (94.5%)</v>
      </c>
      <c r="M24" s="59">
        <f t="shared" si="3"/>
        <v>0.61166666666666669</v>
      </c>
      <c r="N24" t="str">
        <f t="shared" si="4"/>
        <v>Administrative</v>
      </c>
      <c r="O24" t="str">
        <f t="shared" si="5"/>
        <v>Administrative (61.2%)</v>
      </c>
    </row>
    <row r="25" spans="1:15">
      <c r="A25">
        <v>3941</v>
      </c>
      <c r="B25" t="s">
        <v>525</v>
      </c>
      <c r="C25" s="50">
        <v>0.27833333333333332</v>
      </c>
      <c r="D25" s="50">
        <v>0</v>
      </c>
      <c r="E25" s="50">
        <v>0.16666666666666666</v>
      </c>
      <c r="F25" s="50">
        <v>0.16666666666666666</v>
      </c>
      <c r="G25" s="50">
        <v>0</v>
      </c>
      <c r="H25" s="50">
        <v>1</v>
      </c>
      <c r="I25" s="49">
        <v>1</v>
      </c>
      <c r="J25" s="61">
        <f t="shared" si="0"/>
        <v>1</v>
      </c>
      <c r="K25" t="str">
        <f t="shared" si="1"/>
        <v>Practical</v>
      </c>
      <c r="L25" s="58" t="str">
        <f t="shared" si="2"/>
        <v>Practical (100.0%)</v>
      </c>
      <c r="M25" s="59">
        <f t="shared" si="3"/>
        <v>0.27833333333333332</v>
      </c>
      <c r="N25" t="str">
        <f t="shared" si="4"/>
        <v>Administrative</v>
      </c>
      <c r="O25" t="str">
        <f t="shared" si="5"/>
        <v>Administrative (27.8%)</v>
      </c>
    </row>
    <row r="26" spans="1:15">
      <c r="A26">
        <v>1411</v>
      </c>
      <c r="B26" t="s">
        <v>160</v>
      </c>
      <c r="C26" s="50">
        <v>0.72166666666666668</v>
      </c>
      <c r="D26" s="50">
        <v>0.11166666666666665</v>
      </c>
      <c r="E26" s="50">
        <v>0.11166666666666665</v>
      </c>
      <c r="F26" s="50">
        <v>1</v>
      </c>
      <c r="G26" s="50">
        <v>0.55500000000000005</v>
      </c>
      <c r="H26" s="50">
        <v>0.55500000000000005</v>
      </c>
      <c r="I26" s="49">
        <v>1</v>
      </c>
      <c r="J26" s="61">
        <f t="shared" si="0"/>
        <v>1</v>
      </c>
      <c r="K26" t="str">
        <f t="shared" si="1"/>
        <v>Enterprising</v>
      </c>
      <c r="L26" s="58" t="str">
        <f t="shared" si="2"/>
        <v>Enterprising (100.0%)</v>
      </c>
      <c r="M26" s="59">
        <f t="shared" si="3"/>
        <v>0.72166666666666668</v>
      </c>
      <c r="N26" t="str">
        <f t="shared" si="4"/>
        <v>Administrative</v>
      </c>
      <c r="O26" t="str">
        <f t="shared" si="5"/>
        <v>Administrative (72.2%)</v>
      </c>
    </row>
    <row r="27" spans="1:15">
      <c r="A27">
        <v>4312</v>
      </c>
      <c r="B27" t="s">
        <v>572</v>
      </c>
      <c r="C27" s="50">
        <v>0.94499999999999995</v>
      </c>
      <c r="D27" s="50">
        <v>0</v>
      </c>
      <c r="E27" s="50">
        <v>5.5000000000000014E-2</v>
      </c>
      <c r="F27" s="50">
        <v>0.5</v>
      </c>
      <c r="G27" s="50">
        <v>0.38833333333333336</v>
      </c>
      <c r="H27" s="50">
        <v>0.77833333333333332</v>
      </c>
      <c r="I27" s="49">
        <v>1</v>
      </c>
      <c r="J27" s="61">
        <f t="shared" si="0"/>
        <v>0.94499999999999995</v>
      </c>
      <c r="K27" t="str">
        <f t="shared" si="1"/>
        <v>Administrative</v>
      </c>
      <c r="L27" s="58" t="str">
        <f t="shared" si="2"/>
        <v>Administrative (94.5%)</v>
      </c>
      <c r="M27" s="59">
        <f t="shared" si="3"/>
        <v>0.77833333333333332</v>
      </c>
      <c r="N27" t="str">
        <f t="shared" si="4"/>
        <v>Practical</v>
      </c>
      <c r="O27" t="str">
        <f t="shared" si="5"/>
        <v>Practical (77.8%)</v>
      </c>
    </row>
    <row r="28" spans="1:15">
      <c r="A28">
        <v>5411</v>
      </c>
      <c r="B28" t="s">
        <v>636</v>
      </c>
      <c r="C28" s="50">
        <v>0.55500000000000005</v>
      </c>
      <c r="D28" s="50">
        <v>5.5000000000000014E-2</v>
      </c>
      <c r="E28" s="50">
        <v>0</v>
      </c>
      <c r="F28" s="50">
        <v>0.88833333333333331</v>
      </c>
      <c r="G28" s="50">
        <v>0.55500000000000005</v>
      </c>
      <c r="H28" s="50">
        <v>0.11166666666666665</v>
      </c>
      <c r="I28" s="49">
        <v>1</v>
      </c>
      <c r="J28" s="61">
        <f t="shared" si="0"/>
        <v>0.88833333333333331</v>
      </c>
      <c r="K28" t="str">
        <f t="shared" si="1"/>
        <v>Enterprising</v>
      </c>
      <c r="L28" s="58" t="str">
        <f t="shared" si="2"/>
        <v>Enterprising (88.8%)</v>
      </c>
      <c r="M28" s="59">
        <f t="shared" si="3"/>
        <v>0.55500000000000005</v>
      </c>
      <c r="N28" t="str">
        <f t="shared" si="4"/>
        <v>Administrative</v>
      </c>
      <c r="O28" t="str">
        <f t="shared" si="5"/>
        <v>Administrative (55.5%)</v>
      </c>
    </row>
    <row r="29" spans="1:15">
      <c r="A29">
        <v>8111</v>
      </c>
      <c r="B29" t="s">
        <v>801</v>
      </c>
      <c r="C29" s="50">
        <v>0.38833333333333336</v>
      </c>
      <c r="D29" s="50">
        <v>5.5000000000000014E-2</v>
      </c>
      <c r="E29" s="50">
        <v>0</v>
      </c>
      <c r="F29" s="50">
        <v>0.16666666666666666</v>
      </c>
      <c r="G29" s="50">
        <v>5.5000000000000014E-2</v>
      </c>
      <c r="H29" s="50">
        <v>0.94499999999999995</v>
      </c>
      <c r="I29" s="49">
        <v>1</v>
      </c>
      <c r="J29" s="61">
        <f t="shared" si="0"/>
        <v>0.94499999999999995</v>
      </c>
      <c r="K29" t="str">
        <f t="shared" si="1"/>
        <v>Practical</v>
      </c>
      <c r="L29" s="58" t="str">
        <f t="shared" si="2"/>
        <v>Practical (94.5%)</v>
      </c>
      <c r="M29" s="59">
        <f t="shared" si="3"/>
        <v>0.38833333333333336</v>
      </c>
      <c r="N29" t="str">
        <f t="shared" si="4"/>
        <v>Administrative</v>
      </c>
      <c r="O29" t="str">
        <f t="shared" si="5"/>
        <v>Administrative (38.8%)</v>
      </c>
    </row>
    <row r="30" spans="1:15">
      <c r="A30">
        <v>1412</v>
      </c>
      <c r="B30" t="s">
        <v>163</v>
      </c>
      <c r="C30" s="50">
        <v>0.72166666666666668</v>
      </c>
      <c r="D30" s="50">
        <v>0.11166666666666665</v>
      </c>
      <c r="E30" s="50">
        <v>5.5000000000000014E-2</v>
      </c>
      <c r="F30" s="50">
        <v>1</v>
      </c>
      <c r="G30" s="50">
        <v>0.5</v>
      </c>
      <c r="H30" s="50">
        <v>0.33333333333333331</v>
      </c>
      <c r="I30" s="49">
        <v>1</v>
      </c>
      <c r="J30" s="61">
        <f t="shared" si="0"/>
        <v>1</v>
      </c>
      <c r="K30" t="str">
        <f t="shared" si="1"/>
        <v>Enterprising</v>
      </c>
      <c r="L30" s="58" t="str">
        <f t="shared" si="2"/>
        <v>Enterprising (100.0%)</v>
      </c>
      <c r="M30" s="59">
        <f t="shared" si="3"/>
        <v>0.72166666666666668</v>
      </c>
      <c r="N30" t="str">
        <f t="shared" si="4"/>
        <v>Administrative</v>
      </c>
      <c r="O30" t="str">
        <f t="shared" si="5"/>
        <v>Administrative (72.2%)</v>
      </c>
    </row>
    <row r="31" spans="1:15">
      <c r="A31">
        <v>8991</v>
      </c>
      <c r="B31" t="s">
        <v>885</v>
      </c>
      <c r="C31" s="50">
        <v>0.44500000000000001</v>
      </c>
      <c r="D31" s="50">
        <v>0</v>
      </c>
      <c r="E31" s="50">
        <v>0</v>
      </c>
      <c r="F31" s="50">
        <v>0.27833333333333332</v>
      </c>
      <c r="G31" s="50">
        <v>5.5000000000000014E-2</v>
      </c>
      <c r="H31" s="50">
        <v>0.94499999999999995</v>
      </c>
      <c r="I31" s="49">
        <v>1</v>
      </c>
      <c r="J31" s="61">
        <f t="shared" si="0"/>
        <v>0.94499999999999995</v>
      </c>
      <c r="K31" t="str">
        <f t="shared" si="1"/>
        <v>Practical</v>
      </c>
      <c r="L31" s="58" t="str">
        <f t="shared" si="2"/>
        <v>Practical (94.5%)</v>
      </c>
      <c r="M31" s="59">
        <f t="shared" si="3"/>
        <v>0.44500000000000001</v>
      </c>
      <c r="N31" t="str">
        <f t="shared" si="4"/>
        <v>Administrative</v>
      </c>
      <c r="O31" t="str">
        <f t="shared" si="5"/>
        <v>Administrative (44.5%)</v>
      </c>
    </row>
    <row r="32" spans="1:15">
      <c r="A32">
        <v>6311</v>
      </c>
      <c r="B32" t="s">
        <v>730</v>
      </c>
      <c r="C32" s="50">
        <v>0.94499999999999995</v>
      </c>
      <c r="D32" s="50">
        <v>0</v>
      </c>
      <c r="E32" s="50">
        <v>5.5000000000000014E-2</v>
      </c>
      <c r="F32" s="50">
        <v>0.55500000000000005</v>
      </c>
      <c r="G32" s="50">
        <v>0.27833333333333332</v>
      </c>
      <c r="H32" s="50">
        <v>0.27833333333333332</v>
      </c>
      <c r="I32" s="49">
        <v>1</v>
      </c>
      <c r="J32" s="61">
        <f t="shared" si="0"/>
        <v>0.94499999999999995</v>
      </c>
      <c r="K32" t="str">
        <f t="shared" si="1"/>
        <v>Administrative</v>
      </c>
      <c r="L32" s="58" t="str">
        <f t="shared" si="2"/>
        <v>Administrative (94.5%)</v>
      </c>
      <c r="M32" s="59">
        <f t="shared" si="3"/>
        <v>0.55500000000000005</v>
      </c>
      <c r="N32" t="str">
        <f t="shared" si="4"/>
        <v>Enterprising</v>
      </c>
      <c r="O32" t="str">
        <f t="shared" si="5"/>
        <v>Enterprising (55.5%)</v>
      </c>
    </row>
    <row r="33" spans="1:15">
      <c r="A33">
        <v>3513</v>
      </c>
      <c r="B33" t="s">
        <v>485</v>
      </c>
      <c r="C33" s="50">
        <v>0.27833333333333332</v>
      </c>
      <c r="D33" s="50">
        <v>5.5000000000000014E-2</v>
      </c>
      <c r="E33" s="50">
        <v>0.61166666666666669</v>
      </c>
      <c r="F33" s="50">
        <v>1</v>
      </c>
      <c r="G33" s="50">
        <v>0.38833333333333336</v>
      </c>
      <c r="H33" s="50">
        <v>0.77833333333333332</v>
      </c>
      <c r="I33" s="49">
        <v>1</v>
      </c>
      <c r="J33" s="61">
        <f t="shared" si="0"/>
        <v>1</v>
      </c>
      <c r="K33" t="str">
        <f t="shared" si="1"/>
        <v>Enterprising</v>
      </c>
      <c r="L33" s="58" t="str">
        <f t="shared" si="2"/>
        <v>Enterprising (100.0%)</v>
      </c>
      <c r="M33" s="59">
        <f t="shared" si="3"/>
        <v>0.77833333333333332</v>
      </c>
      <c r="N33" t="str">
        <f t="shared" si="4"/>
        <v>Practical</v>
      </c>
      <c r="O33" t="str">
        <f t="shared" si="5"/>
        <v>Practical (77.8%)</v>
      </c>
    </row>
    <row r="34" spans="1:15">
      <c r="A34">
        <v>1111</v>
      </c>
      <c r="B34" t="s">
        <v>95</v>
      </c>
      <c r="C34" s="50">
        <v>0.72166666666666668</v>
      </c>
      <c r="D34" s="50">
        <v>0.16666666666666666</v>
      </c>
      <c r="E34" s="50">
        <v>0.27833333333333332</v>
      </c>
      <c r="F34" s="50">
        <v>1</v>
      </c>
      <c r="G34" s="50">
        <v>0.44500000000000001</v>
      </c>
      <c r="H34" s="50">
        <v>5.5000000000000014E-2</v>
      </c>
      <c r="I34" s="49">
        <v>1</v>
      </c>
      <c r="J34" s="61">
        <f t="shared" si="0"/>
        <v>1</v>
      </c>
      <c r="K34" t="str">
        <f t="shared" si="1"/>
        <v>Enterprising</v>
      </c>
      <c r="L34" s="58" t="str">
        <f t="shared" si="2"/>
        <v>Enterprising (100.0%)</v>
      </c>
      <c r="M34" s="59">
        <f t="shared" si="3"/>
        <v>0.72166666666666668</v>
      </c>
      <c r="N34" t="str">
        <f t="shared" si="4"/>
        <v>Administrative</v>
      </c>
      <c r="O34" t="str">
        <f t="shared" si="5"/>
        <v>Administrative (72.2%)</v>
      </c>
    </row>
    <row r="35" spans="1:15">
      <c r="A35">
        <v>1341</v>
      </c>
      <c r="B35" t="s">
        <v>144</v>
      </c>
      <c r="C35" s="50">
        <v>0.5</v>
      </c>
      <c r="D35" s="50">
        <v>0.11166666666666665</v>
      </c>
      <c r="E35" s="50">
        <v>0.27833333333333332</v>
      </c>
      <c r="F35" s="50">
        <v>0.83333333333333337</v>
      </c>
      <c r="G35" s="50">
        <v>0.83333333333333337</v>
      </c>
      <c r="H35" s="50">
        <v>0</v>
      </c>
      <c r="I35" s="49">
        <v>1</v>
      </c>
      <c r="J35" s="61">
        <f t="shared" si="0"/>
        <v>0.83333333333333337</v>
      </c>
      <c r="K35" t="str">
        <f t="shared" si="1"/>
        <v>Enterprising</v>
      </c>
      <c r="L35" s="58" t="str">
        <f t="shared" si="2"/>
        <v>Enterprising (83.3%)</v>
      </c>
      <c r="M35" s="59">
        <f t="shared" si="3"/>
        <v>0.83333333333333337</v>
      </c>
      <c r="N35" t="str">
        <f t="shared" si="4"/>
        <v>Enterprising</v>
      </c>
      <c r="O35" t="str">
        <f t="shared" si="5"/>
        <v>Enterprising (83.3%)</v>
      </c>
    </row>
    <row r="36" spans="1:15">
      <c r="A36">
        <v>4211</v>
      </c>
      <c r="B36" t="s">
        <v>557</v>
      </c>
      <c r="C36" s="50">
        <v>0.38833333333333336</v>
      </c>
      <c r="D36" s="50">
        <v>0.11166666666666665</v>
      </c>
      <c r="E36" s="50">
        <v>0.66666666666666663</v>
      </c>
      <c r="F36" s="50">
        <v>0.33333333333333331</v>
      </c>
      <c r="G36" s="50">
        <v>1</v>
      </c>
      <c r="H36" s="50">
        <v>0.27833333333333332</v>
      </c>
      <c r="I36" s="49">
        <v>1</v>
      </c>
      <c r="J36" s="61">
        <f t="shared" si="0"/>
        <v>1</v>
      </c>
      <c r="K36" t="str">
        <f t="shared" si="1"/>
        <v>Helping</v>
      </c>
      <c r="L36" s="58" t="str">
        <f t="shared" si="2"/>
        <v>Helping (100.0%)</v>
      </c>
      <c r="M36" s="59">
        <f t="shared" si="3"/>
        <v>0.66666666666666663</v>
      </c>
      <c r="N36" t="str">
        <f t="shared" si="4"/>
        <v>Creative</v>
      </c>
      <c r="O36" t="str">
        <f t="shared" si="5"/>
        <v>Creative (66.7%)</v>
      </c>
    </row>
    <row r="37" spans="1:15">
      <c r="A37">
        <v>2521</v>
      </c>
      <c r="B37" t="s">
        <v>330</v>
      </c>
      <c r="C37" s="50">
        <v>0.16666666666666666</v>
      </c>
      <c r="D37" s="50">
        <v>0.77833333333333332</v>
      </c>
      <c r="E37" s="50">
        <v>0.16666666666666666</v>
      </c>
      <c r="F37" s="50">
        <v>0.27833333333333332</v>
      </c>
      <c r="G37" s="50">
        <v>0.83333333333333337</v>
      </c>
      <c r="H37" s="50">
        <v>0.72166666666666668</v>
      </c>
      <c r="I37" s="49">
        <v>1</v>
      </c>
      <c r="J37" s="61">
        <f t="shared" si="0"/>
        <v>0.83333333333333337</v>
      </c>
      <c r="K37" t="str">
        <f t="shared" si="1"/>
        <v>Helping</v>
      </c>
      <c r="L37" s="58" t="str">
        <f t="shared" si="2"/>
        <v>Helping (83.3%)</v>
      </c>
      <c r="M37" s="59">
        <f t="shared" si="3"/>
        <v>0.77833333333333332</v>
      </c>
      <c r="N37" t="str">
        <f t="shared" si="4"/>
        <v>Analytical</v>
      </c>
      <c r="O37" t="str">
        <f t="shared" si="5"/>
        <v>Analytical (77.8%)</v>
      </c>
    </row>
    <row r="38" spans="1:15">
      <c r="A38">
        <v>8112</v>
      </c>
      <c r="B38" t="s">
        <v>804</v>
      </c>
      <c r="C38" s="50">
        <v>0.44500000000000001</v>
      </c>
      <c r="D38" s="50">
        <v>0</v>
      </c>
      <c r="E38" s="50">
        <v>0</v>
      </c>
      <c r="F38" s="50">
        <v>0.27833333333333332</v>
      </c>
      <c r="G38" s="50">
        <v>5.5000000000000014E-2</v>
      </c>
      <c r="H38" s="50">
        <v>0.94499999999999995</v>
      </c>
      <c r="I38" s="49">
        <v>1</v>
      </c>
      <c r="J38" s="61">
        <f t="shared" si="0"/>
        <v>0.94499999999999995</v>
      </c>
      <c r="K38" t="str">
        <f t="shared" si="1"/>
        <v>Practical</v>
      </c>
      <c r="L38" s="58" t="str">
        <f t="shared" si="2"/>
        <v>Practical (94.5%)</v>
      </c>
      <c r="M38" s="59">
        <f t="shared" si="3"/>
        <v>0.44500000000000001</v>
      </c>
      <c r="N38" t="str">
        <f t="shared" si="4"/>
        <v>Administrative</v>
      </c>
      <c r="O38" t="str">
        <f t="shared" si="5"/>
        <v>Administrative (44.5%)</v>
      </c>
    </row>
    <row r="39" spans="1:15">
      <c r="A39">
        <v>8212</v>
      </c>
      <c r="B39" t="s">
        <v>818</v>
      </c>
      <c r="C39" s="50">
        <v>0.27833333333333332</v>
      </c>
      <c r="D39" s="50">
        <v>0.11166666666666665</v>
      </c>
      <c r="E39" s="50">
        <v>5.5000000000000014E-2</v>
      </c>
      <c r="F39" s="50">
        <v>0.33333333333333331</v>
      </c>
      <c r="G39" s="50">
        <v>0</v>
      </c>
      <c r="H39" s="50">
        <v>1</v>
      </c>
      <c r="I39" s="49">
        <v>1</v>
      </c>
      <c r="J39" s="61">
        <f t="shared" si="0"/>
        <v>1</v>
      </c>
      <c r="K39" t="str">
        <f t="shared" si="1"/>
        <v>Practical</v>
      </c>
      <c r="L39" s="58" t="str">
        <f t="shared" si="2"/>
        <v>Practical (100.0%)</v>
      </c>
      <c r="M39" s="59">
        <f t="shared" si="3"/>
        <v>0.33333333333333331</v>
      </c>
      <c r="N39" t="str">
        <f t="shared" si="4"/>
        <v>Enterprising</v>
      </c>
      <c r="O39" t="str">
        <f t="shared" si="5"/>
        <v>Enterprising (33.3%)</v>
      </c>
    </row>
    <row r="40" spans="1:15">
      <c r="A40">
        <v>1493</v>
      </c>
      <c r="B40" t="s">
        <v>180</v>
      </c>
      <c r="C40" s="50">
        <v>0.66666666666666663</v>
      </c>
      <c r="D40" s="50">
        <v>5.5000000000000014E-2</v>
      </c>
      <c r="E40" s="50">
        <v>0.22166666666666668</v>
      </c>
      <c r="F40" s="50">
        <v>1</v>
      </c>
      <c r="G40" s="50">
        <v>0.55500000000000005</v>
      </c>
      <c r="H40" s="50">
        <v>0.11166666666666665</v>
      </c>
      <c r="I40" s="49">
        <v>1</v>
      </c>
      <c r="J40" s="61">
        <f t="shared" si="0"/>
        <v>1</v>
      </c>
      <c r="K40" t="str">
        <f t="shared" si="1"/>
        <v>Enterprising</v>
      </c>
      <c r="L40" s="58" t="str">
        <f t="shared" si="2"/>
        <v>Enterprising (100.0%)</v>
      </c>
      <c r="M40" s="59">
        <f t="shared" si="3"/>
        <v>0.66666666666666663</v>
      </c>
      <c r="N40" t="str">
        <f t="shared" si="4"/>
        <v>Administrative</v>
      </c>
      <c r="O40" t="str">
        <f t="shared" si="5"/>
        <v>Administrative (66.7%)</v>
      </c>
    </row>
    <row r="41" spans="1:15">
      <c r="A41">
        <v>1331</v>
      </c>
      <c r="B41" t="s">
        <v>132</v>
      </c>
      <c r="C41" s="50">
        <v>0.61166666666666669</v>
      </c>
      <c r="D41" s="50">
        <v>0.16666666666666666</v>
      </c>
      <c r="E41" s="50">
        <v>5.5000000000000014E-2</v>
      </c>
      <c r="F41" s="50">
        <v>1</v>
      </c>
      <c r="G41" s="50">
        <v>0.16666666666666666</v>
      </c>
      <c r="H41" s="50">
        <v>0.77833333333333332</v>
      </c>
      <c r="I41" s="49">
        <v>1</v>
      </c>
      <c r="J41" s="61">
        <f t="shared" si="0"/>
        <v>1</v>
      </c>
      <c r="K41" t="str">
        <f t="shared" si="1"/>
        <v>Enterprising</v>
      </c>
      <c r="L41" s="58" t="str">
        <f t="shared" si="2"/>
        <v>Enterprising (100.0%)</v>
      </c>
      <c r="M41" s="59">
        <f t="shared" si="3"/>
        <v>0.77833333333333332</v>
      </c>
      <c r="N41" t="str">
        <f t="shared" si="4"/>
        <v>Practical</v>
      </c>
      <c r="O41" t="str">
        <f t="shared" si="5"/>
        <v>Practical (77.8%)</v>
      </c>
    </row>
    <row r="42" spans="1:15">
      <c r="A42">
        <v>5991</v>
      </c>
      <c r="B42" t="s">
        <v>680</v>
      </c>
      <c r="C42" s="50">
        <v>0.77833333333333332</v>
      </c>
      <c r="D42" s="50">
        <v>0.66666666666666663</v>
      </c>
      <c r="E42" s="50">
        <v>0.11166666666666665</v>
      </c>
      <c r="F42" s="50">
        <v>0.55500000000000005</v>
      </c>
      <c r="G42" s="50">
        <v>0.16666666666666666</v>
      </c>
      <c r="H42" s="50">
        <v>0</v>
      </c>
      <c r="I42" s="49">
        <v>1</v>
      </c>
      <c r="J42" s="61">
        <f t="shared" si="0"/>
        <v>0.77833333333333332</v>
      </c>
      <c r="K42" t="str">
        <f t="shared" si="1"/>
        <v>Administrative</v>
      </c>
      <c r="L42" s="58" t="str">
        <f t="shared" si="2"/>
        <v>Administrative (77.8%)</v>
      </c>
      <c r="M42" s="59">
        <f t="shared" si="3"/>
        <v>0.66666666666666663</v>
      </c>
      <c r="N42" t="str">
        <f t="shared" si="4"/>
        <v>Analytical</v>
      </c>
      <c r="O42" t="str">
        <f t="shared" si="5"/>
        <v>Analytical (66.7%)</v>
      </c>
    </row>
    <row r="43" spans="1:15">
      <c r="A43">
        <v>3514</v>
      </c>
      <c r="B43" t="s">
        <v>488</v>
      </c>
      <c r="C43" s="50">
        <v>0.38833333333333336</v>
      </c>
      <c r="D43" s="50">
        <v>5.5000000000000014E-2</v>
      </c>
      <c r="E43" s="50">
        <v>0.38833333333333336</v>
      </c>
      <c r="F43" s="50">
        <v>0.5</v>
      </c>
      <c r="G43" s="50">
        <v>0.22166666666666668</v>
      </c>
      <c r="H43" s="50">
        <v>0.94499999999999995</v>
      </c>
      <c r="I43" s="49">
        <v>1</v>
      </c>
      <c r="J43" s="61">
        <f t="shared" si="0"/>
        <v>0.94499999999999995</v>
      </c>
      <c r="K43" t="str">
        <f t="shared" si="1"/>
        <v>Practical</v>
      </c>
      <c r="L43" s="58" t="str">
        <f t="shared" si="2"/>
        <v>Practical (94.5%)</v>
      </c>
      <c r="M43" s="59">
        <f t="shared" si="3"/>
        <v>0.5</v>
      </c>
      <c r="N43" t="str">
        <f t="shared" si="4"/>
        <v>Enterprising</v>
      </c>
      <c r="O43" t="str">
        <f t="shared" si="5"/>
        <v>Enterprising (50.0%)</v>
      </c>
    </row>
    <row r="44" spans="1:15">
      <c r="A44">
        <v>1321</v>
      </c>
      <c r="B44" t="s">
        <v>117</v>
      </c>
      <c r="C44" s="50">
        <v>0.44500000000000001</v>
      </c>
      <c r="D44" s="50">
        <v>5.5000000000000014E-2</v>
      </c>
      <c r="E44" s="50">
        <v>0</v>
      </c>
      <c r="F44" s="50">
        <v>1</v>
      </c>
      <c r="G44" s="50">
        <v>0.38833333333333336</v>
      </c>
      <c r="H44" s="50">
        <v>5.5000000000000014E-2</v>
      </c>
      <c r="I44" s="49">
        <v>1</v>
      </c>
      <c r="J44" s="61">
        <f t="shared" si="0"/>
        <v>1</v>
      </c>
      <c r="K44" t="str">
        <f t="shared" si="1"/>
        <v>Enterprising</v>
      </c>
      <c r="L44" s="58" t="str">
        <f t="shared" si="2"/>
        <v>Enterprising (100.0%)</v>
      </c>
      <c r="M44" s="59">
        <f t="shared" si="3"/>
        <v>0.44500000000000001</v>
      </c>
      <c r="N44" t="str">
        <f t="shared" si="4"/>
        <v>Administrative</v>
      </c>
      <c r="O44" t="str">
        <f t="shared" si="5"/>
        <v>Administrative (44.5%)</v>
      </c>
    </row>
    <row r="45" spans="1:15">
      <c r="A45">
        <v>2721</v>
      </c>
      <c r="B45" t="s">
        <v>392</v>
      </c>
      <c r="C45" s="50">
        <v>0.22166666666666668</v>
      </c>
      <c r="D45" s="50">
        <v>0.83333333333333337</v>
      </c>
      <c r="E45" s="50">
        <v>0.55500000000000005</v>
      </c>
      <c r="F45" s="50">
        <v>0.27833333333333332</v>
      </c>
      <c r="G45" s="50">
        <v>0.88833333333333331</v>
      </c>
      <c r="H45" s="50">
        <v>5.5000000000000014E-2</v>
      </c>
      <c r="I45" s="49">
        <v>1</v>
      </c>
      <c r="J45" s="61">
        <f t="shared" si="0"/>
        <v>0.88833333333333331</v>
      </c>
      <c r="K45" t="str">
        <f t="shared" si="1"/>
        <v>Helping</v>
      </c>
      <c r="L45" s="58" t="str">
        <f t="shared" si="2"/>
        <v>Helping (88.8%)</v>
      </c>
      <c r="M45" s="59">
        <f t="shared" si="3"/>
        <v>0.83333333333333337</v>
      </c>
      <c r="N45" t="str">
        <f t="shared" si="4"/>
        <v>Analytical</v>
      </c>
      <c r="O45" t="str">
        <f t="shared" si="5"/>
        <v>Analytical (83.3%)</v>
      </c>
    </row>
    <row r="46" spans="1:15">
      <c r="A46">
        <v>5992</v>
      </c>
      <c r="B46" t="s">
        <v>683</v>
      </c>
      <c r="C46" s="50">
        <v>1</v>
      </c>
      <c r="D46" s="50">
        <v>0.16666666666666666</v>
      </c>
      <c r="E46" s="50">
        <v>0</v>
      </c>
      <c r="F46" s="50">
        <v>0.55500000000000005</v>
      </c>
      <c r="G46" s="50">
        <v>0.38833333333333336</v>
      </c>
      <c r="H46" s="50">
        <v>0.44500000000000001</v>
      </c>
      <c r="I46" s="49">
        <v>1</v>
      </c>
      <c r="J46" s="61">
        <f t="shared" si="0"/>
        <v>1</v>
      </c>
      <c r="K46" t="str">
        <f t="shared" si="1"/>
        <v>Administrative</v>
      </c>
      <c r="L46" s="58" t="str">
        <f t="shared" si="2"/>
        <v>Administrative (100.0%)</v>
      </c>
      <c r="M46" s="59">
        <f t="shared" si="3"/>
        <v>0.55500000000000005</v>
      </c>
      <c r="N46" t="str">
        <f t="shared" si="4"/>
        <v>Enterprising</v>
      </c>
      <c r="O46" t="str">
        <f t="shared" si="5"/>
        <v>Enterprising (55.5%)</v>
      </c>
    </row>
    <row r="47" spans="1:15">
      <c r="A47">
        <v>7121</v>
      </c>
      <c r="B47" t="s">
        <v>767</v>
      </c>
      <c r="C47" s="50">
        <v>0.55500000000000005</v>
      </c>
      <c r="D47" s="50">
        <v>0.38833333333333336</v>
      </c>
      <c r="E47" s="50">
        <v>0</v>
      </c>
      <c r="F47" s="50">
        <v>0.11166666666666665</v>
      </c>
      <c r="G47" s="50">
        <v>0</v>
      </c>
      <c r="H47" s="50">
        <v>1</v>
      </c>
      <c r="I47" s="49">
        <v>1</v>
      </c>
      <c r="J47" s="61">
        <f t="shared" si="0"/>
        <v>1</v>
      </c>
      <c r="K47" t="str">
        <f t="shared" si="1"/>
        <v>Practical</v>
      </c>
      <c r="L47" s="58" t="str">
        <f t="shared" si="2"/>
        <v>Practical (100.0%)</v>
      </c>
      <c r="M47" s="59">
        <f t="shared" si="3"/>
        <v>0.55500000000000005</v>
      </c>
      <c r="N47" t="str">
        <f t="shared" si="4"/>
        <v>Administrative</v>
      </c>
      <c r="O47" t="str">
        <f t="shared" si="5"/>
        <v>Administrative (55.5%)</v>
      </c>
    </row>
    <row r="48" spans="1:15">
      <c r="A48">
        <v>8412</v>
      </c>
      <c r="B48" t="s">
        <v>858</v>
      </c>
      <c r="C48" s="50">
        <v>0.16666666666666666</v>
      </c>
      <c r="D48" s="50">
        <v>5.5000000000000014E-2</v>
      </c>
      <c r="E48" s="50">
        <v>0</v>
      </c>
      <c r="F48" s="50">
        <v>0</v>
      </c>
      <c r="G48" s="50">
        <v>0</v>
      </c>
      <c r="H48" s="50">
        <v>1</v>
      </c>
      <c r="I48" s="49">
        <v>1</v>
      </c>
      <c r="J48" s="61">
        <f t="shared" si="0"/>
        <v>1</v>
      </c>
      <c r="K48" t="str">
        <f t="shared" si="1"/>
        <v>Practical</v>
      </c>
      <c r="L48" s="58" t="str">
        <f t="shared" si="2"/>
        <v>Practical (100.0%)</v>
      </c>
      <c r="M48" s="59">
        <f t="shared" si="3"/>
        <v>0.16666666666666666</v>
      </c>
      <c r="N48" t="str">
        <f t="shared" si="4"/>
        <v>Administrative</v>
      </c>
      <c r="O48" t="str">
        <f t="shared" si="5"/>
        <v>Administrative (16.7%)</v>
      </c>
    </row>
    <row r="49" spans="1:15">
      <c r="A49">
        <v>1212</v>
      </c>
      <c r="B49" t="s">
        <v>107</v>
      </c>
      <c r="C49" s="50">
        <v>0.66666666666666663</v>
      </c>
      <c r="D49" s="50">
        <v>0.27833333333333332</v>
      </c>
      <c r="E49" s="50">
        <v>5.5000000000000014E-2</v>
      </c>
      <c r="F49" s="50">
        <v>1</v>
      </c>
      <c r="G49" s="50">
        <v>0.11166666666666665</v>
      </c>
      <c r="H49" s="50">
        <v>0.94499999999999995</v>
      </c>
      <c r="I49" s="49">
        <v>1</v>
      </c>
      <c r="J49" s="61">
        <f t="shared" si="0"/>
        <v>1</v>
      </c>
      <c r="K49" t="str">
        <f t="shared" si="1"/>
        <v>Enterprising</v>
      </c>
      <c r="L49" s="58" t="str">
        <f t="shared" si="2"/>
        <v>Enterprising (100.0%)</v>
      </c>
      <c r="M49" s="59">
        <f t="shared" si="3"/>
        <v>0.94499999999999995</v>
      </c>
      <c r="N49" t="str">
        <f t="shared" si="4"/>
        <v>Practical</v>
      </c>
      <c r="O49" t="str">
        <f t="shared" si="5"/>
        <v>Practical (94.5%)</v>
      </c>
    </row>
    <row r="50" spans="1:15">
      <c r="A50">
        <v>5993</v>
      </c>
      <c r="B50" t="s">
        <v>686</v>
      </c>
      <c r="C50" s="50">
        <v>0.94499999999999995</v>
      </c>
      <c r="D50" s="50">
        <v>5.5000000000000014E-2</v>
      </c>
      <c r="E50" s="50">
        <v>0</v>
      </c>
      <c r="F50" s="50">
        <v>0.77833333333333332</v>
      </c>
      <c r="G50" s="50">
        <v>0.22166666666666668</v>
      </c>
      <c r="H50" s="50">
        <v>0.16666666666666666</v>
      </c>
      <c r="I50" s="49">
        <v>1</v>
      </c>
      <c r="J50" s="61">
        <f t="shared" si="0"/>
        <v>0.94499999999999995</v>
      </c>
      <c r="K50" t="str">
        <f t="shared" si="1"/>
        <v>Administrative</v>
      </c>
      <c r="L50" s="58" t="str">
        <f t="shared" si="2"/>
        <v>Administrative (94.5%)</v>
      </c>
      <c r="M50" s="59">
        <f t="shared" si="3"/>
        <v>0.77833333333333332</v>
      </c>
      <c r="N50" t="str">
        <f t="shared" si="4"/>
        <v>Enterprising</v>
      </c>
      <c r="O50" t="str">
        <f t="shared" si="5"/>
        <v>Enterprising (77.8%)</v>
      </c>
    </row>
    <row r="51" spans="1:15">
      <c r="A51">
        <v>7321</v>
      </c>
      <c r="B51" t="s">
        <v>792</v>
      </c>
      <c r="C51" s="50">
        <v>0.72166666666666668</v>
      </c>
      <c r="D51" s="50">
        <v>0.27833333333333332</v>
      </c>
      <c r="E51" s="50">
        <v>0</v>
      </c>
      <c r="F51" s="50">
        <v>0.33333333333333331</v>
      </c>
      <c r="G51" s="50">
        <v>0</v>
      </c>
      <c r="H51" s="50">
        <v>1</v>
      </c>
      <c r="I51" s="49">
        <v>1</v>
      </c>
      <c r="J51" s="61">
        <f t="shared" si="0"/>
        <v>1</v>
      </c>
      <c r="K51" t="str">
        <f t="shared" si="1"/>
        <v>Practical</v>
      </c>
      <c r="L51" s="58" t="str">
        <f t="shared" si="2"/>
        <v>Practical (100.0%)</v>
      </c>
      <c r="M51" s="59">
        <f t="shared" si="3"/>
        <v>0.72166666666666668</v>
      </c>
      <c r="N51" t="str">
        <f t="shared" si="4"/>
        <v>Administrative</v>
      </c>
      <c r="O51" t="str">
        <f t="shared" si="5"/>
        <v>Administrative (72.2%)</v>
      </c>
    </row>
    <row r="52" spans="1:15">
      <c r="A52">
        <v>4232</v>
      </c>
      <c r="B52" t="s">
        <v>566</v>
      </c>
      <c r="C52" s="50">
        <v>0.83333333333333337</v>
      </c>
      <c r="D52" s="50">
        <v>0.38833333333333336</v>
      </c>
      <c r="E52" s="50">
        <v>5.5000000000000014E-2</v>
      </c>
      <c r="F52" s="50">
        <v>0.27833333333333332</v>
      </c>
      <c r="G52" s="50">
        <v>0.61166666666666669</v>
      </c>
      <c r="H52" s="50">
        <v>0.77833333333333332</v>
      </c>
      <c r="I52" s="49">
        <v>1</v>
      </c>
      <c r="J52" s="61">
        <f t="shared" si="0"/>
        <v>0.83333333333333337</v>
      </c>
      <c r="K52" t="str">
        <f t="shared" si="1"/>
        <v>Administrative</v>
      </c>
      <c r="L52" s="58" t="str">
        <f t="shared" si="2"/>
        <v>Administrative (83.3%)</v>
      </c>
      <c r="M52" s="59">
        <f t="shared" si="3"/>
        <v>0.77833333333333332</v>
      </c>
      <c r="N52" t="str">
        <f t="shared" si="4"/>
        <v>Practical</v>
      </c>
      <c r="O52" t="str">
        <f t="shared" si="5"/>
        <v>Practical (77.8%)</v>
      </c>
    </row>
    <row r="53" spans="1:15">
      <c r="A53">
        <v>2523</v>
      </c>
      <c r="B53" t="s">
        <v>334</v>
      </c>
      <c r="C53" s="50">
        <v>0.33333333333333331</v>
      </c>
      <c r="D53" s="50">
        <v>1</v>
      </c>
      <c r="E53" s="50">
        <v>0.11166666666666665</v>
      </c>
      <c r="F53" s="50">
        <v>0.22166666666666668</v>
      </c>
      <c r="G53" s="50">
        <v>0.5</v>
      </c>
      <c r="H53" s="50">
        <v>0.72166666666666668</v>
      </c>
      <c r="I53" s="49">
        <v>1</v>
      </c>
      <c r="J53" s="61">
        <f t="shared" si="0"/>
        <v>1</v>
      </c>
      <c r="K53" t="str">
        <f t="shared" si="1"/>
        <v>Analytical</v>
      </c>
      <c r="L53" s="58" t="str">
        <f t="shared" si="2"/>
        <v>Analytical (100.0%)</v>
      </c>
      <c r="M53" s="59">
        <f t="shared" si="3"/>
        <v>0.72166666666666668</v>
      </c>
      <c r="N53" t="str">
        <f t="shared" si="4"/>
        <v>Practical</v>
      </c>
      <c r="O53" t="str">
        <f t="shared" si="5"/>
        <v>Practical (72.2%)</v>
      </c>
    </row>
    <row r="54" spans="1:15">
      <c r="A54">
        <v>4113</v>
      </c>
      <c r="B54" t="s">
        <v>546</v>
      </c>
      <c r="C54" s="50">
        <v>0.22166666666666668</v>
      </c>
      <c r="D54" s="50">
        <v>0.44500000000000001</v>
      </c>
      <c r="E54" s="50">
        <v>0.61166666666666669</v>
      </c>
      <c r="F54" s="50">
        <v>0.38833333333333336</v>
      </c>
      <c r="G54" s="50">
        <v>1</v>
      </c>
      <c r="H54" s="50">
        <v>0.11166666666666665</v>
      </c>
      <c r="I54" s="49">
        <v>1</v>
      </c>
      <c r="J54" s="61">
        <f t="shared" si="0"/>
        <v>1</v>
      </c>
      <c r="K54" t="str">
        <f t="shared" si="1"/>
        <v>Helping</v>
      </c>
      <c r="L54" s="58" t="str">
        <f t="shared" si="2"/>
        <v>Helping (100.0%)</v>
      </c>
      <c r="M54" s="59">
        <f t="shared" si="3"/>
        <v>0.61166666666666669</v>
      </c>
      <c r="N54" t="str">
        <f t="shared" si="4"/>
        <v>Creative</v>
      </c>
      <c r="O54" t="str">
        <f t="shared" si="5"/>
        <v>Creative (61.2%)</v>
      </c>
    </row>
    <row r="55" spans="1:15">
      <c r="A55">
        <v>8113</v>
      </c>
      <c r="B55" t="s">
        <v>807</v>
      </c>
      <c r="C55" s="50">
        <v>0.66666666666666663</v>
      </c>
      <c r="D55" s="50">
        <v>5.5000000000000014E-2</v>
      </c>
      <c r="E55" s="50">
        <v>0</v>
      </c>
      <c r="F55" s="50">
        <v>0.22166666666666668</v>
      </c>
      <c r="G55" s="50">
        <v>0.33333333333333331</v>
      </c>
      <c r="H55" s="50">
        <v>0.94499999999999995</v>
      </c>
      <c r="I55" s="49">
        <v>1</v>
      </c>
      <c r="J55" s="61">
        <f t="shared" si="0"/>
        <v>0.94499999999999995</v>
      </c>
      <c r="K55" t="str">
        <f t="shared" si="1"/>
        <v>Practical</v>
      </c>
      <c r="L55" s="58" t="str">
        <f t="shared" si="2"/>
        <v>Practical (94.5%)</v>
      </c>
      <c r="M55" s="59">
        <f t="shared" si="3"/>
        <v>0.66666666666666663</v>
      </c>
      <c r="N55" t="str">
        <f t="shared" si="4"/>
        <v>Administrative</v>
      </c>
      <c r="O55" t="str">
        <f t="shared" si="5"/>
        <v>Administrative (66.7%)</v>
      </c>
    </row>
    <row r="56" spans="1:15">
      <c r="A56">
        <v>4512</v>
      </c>
      <c r="B56" t="s">
        <v>598</v>
      </c>
      <c r="C56" s="50">
        <v>0.16666666666666666</v>
      </c>
      <c r="D56" s="50">
        <v>0.27833333333333332</v>
      </c>
      <c r="E56" s="50">
        <v>0.72166666666666668</v>
      </c>
      <c r="F56" s="50">
        <v>0.5</v>
      </c>
      <c r="G56" s="50">
        <v>1</v>
      </c>
      <c r="H56" s="50">
        <v>0.11166666666666665</v>
      </c>
      <c r="I56" s="49">
        <v>1</v>
      </c>
      <c r="J56" s="61">
        <f t="shared" si="0"/>
        <v>1</v>
      </c>
      <c r="K56" t="str">
        <f t="shared" si="1"/>
        <v>Helping</v>
      </c>
      <c r="L56" s="58" t="str">
        <f t="shared" si="2"/>
        <v>Helping (100.0%)</v>
      </c>
      <c r="M56" s="59">
        <f t="shared" si="3"/>
        <v>0.72166666666666668</v>
      </c>
      <c r="N56" t="str">
        <f t="shared" si="4"/>
        <v>Creative</v>
      </c>
      <c r="O56" t="str">
        <f t="shared" si="5"/>
        <v>Creative (72.2%)</v>
      </c>
    </row>
    <row r="57" spans="1:15">
      <c r="A57">
        <v>2411</v>
      </c>
      <c r="B57" t="s">
        <v>288</v>
      </c>
      <c r="C57" s="50">
        <v>0.16666666666666666</v>
      </c>
      <c r="D57" s="50">
        <v>0.27833333333333332</v>
      </c>
      <c r="E57" s="50">
        <v>0.77833333333333332</v>
      </c>
      <c r="F57" s="50">
        <v>0.38833333333333336</v>
      </c>
      <c r="G57" s="50">
        <v>1</v>
      </c>
      <c r="H57" s="50">
        <v>0.16666666666666666</v>
      </c>
      <c r="I57" s="49">
        <v>1</v>
      </c>
      <c r="J57" s="61">
        <f t="shared" si="0"/>
        <v>1</v>
      </c>
      <c r="K57" t="str">
        <f t="shared" si="1"/>
        <v>Helping</v>
      </c>
      <c r="L57" s="58" t="str">
        <f t="shared" si="2"/>
        <v>Helping (100.0%)</v>
      </c>
      <c r="M57" s="59">
        <f t="shared" si="3"/>
        <v>0.77833333333333332</v>
      </c>
      <c r="N57" t="str">
        <f t="shared" si="4"/>
        <v>Creative</v>
      </c>
      <c r="O57" t="str">
        <f t="shared" si="5"/>
        <v>Creative (77.8%)</v>
      </c>
    </row>
    <row r="58" spans="1:15">
      <c r="A58">
        <v>7212</v>
      </c>
      <c r="B58" t="s">
        <v>776</v>
      </c>
      <c r="C58" s="50">
        <v>0.55500000000000005</v>
      </c>
      <c r="D58" s="50">
        <v>0.38833333333333336</v>
      </c>
      <c r="E58" s="50">
        <v>0</v>
      </c>
      <c r="F58" s="50">
        <v>0.11166666666666665</v>
      </c>
      <c r="G58" s="50">
        <v>0</v>
      </c>
      <c r="H58" s="50">
        <v>1</v>
      </c>
      <c r="I58" s="49">
        <v>1</v>
      </c>
      <c r="J58" s="61">
        <f t="shared" si="0"/>
        <v>1</v>
      </c>
      <c r="K58" t="str">
        <f t="shared" si="1"/>
        <v>Practical</v>
      </c>
      <c r="L58" s="58" t="str">
        <f t="shared" si="2"/>
        <v>Practical (100.0%)</v>
      </c>
      <c r="M58" s="59">
        <f t="shared" si="3"/>
        <v>0.55500000000000005</v>
      </c>
      <c r="N58" t="str">
        <f t="shared" si="4"/>
        <v>Administrative</v>
      </c>
      <c r="O58" t="str">
        <f t="shared" si="5"/>
        <v>Administrative (55.5%)</v>
      </c>
    </row>
    <row r="59" spans="1:15">
      <c r="A59">
        <v>2243</v>
      </c>
      <c r="B59" t="s">
        <v>221</v>
      </c>
      <c r="C59" s="50">
        <v>0.61166666666666669</v>
      </c>
      <c r="D59" s="50">
        <v>1</v>
      </c>
      <c r="E59" s="50">
        <v>0.27833333333333332</v>
      </c>
      <c r="F59" s="50">
        <v>0.5</v>
      </c>
      <c r="G59" s="50">
        <v>0.11166666666666665</v>
      </c>
      <c r="H59" s="50">
        <v>0.22166666666666668</v>
      </c>
      <c r="I59" s="49">
        <v>1</v>
      </c>
      <c r="J59" s="61">
        <f t="shared" si="0"/>
        <v>1</v>
      </c>
      <c r="K59" t="str">
        <f t="shared" si="1"/>
        <v>Analytical</v>
      </c>
      <c r="L59" s="58" t="str">
        <f t="shared" si="2"/>
        <v>Analytical (100.0%)</v>
      </c>
      <c r="M59" s="59">
        <f t="shared" si="3"/>
        <v>0.61166666666666669</v>
      </c>
      <c r="N59" t="str">
        <f t="shared" si="4"/>
        <v>Administrative</v>
      </c>
      <c r="O59" t="str">
        <f t="shared" si="5"/>
        <v>Administrative (61.2%)</v>
      </c>
    </row>
    <row r="60" spans="1:15">
      <c r="A60">
        <v>2491</v>
      </c>
      <c r="B60" t="s">
        <v>309</v>
      </c>
      <c r="C60" s="50">
        <v>0.33333333333333331</v>
      </c>
      <c r="D60" s="50">
        <v>0.66666666666666663</v>
      </c>
      <c r="E60" s="50">
        <v>0.55500000000000005</v>
      </c>
      <c r="F60" s="50">
        <v>0.55500000000000005</v>
      </c>
      <c r="G60" s="50">
        <v>0.94499999999999995</v>
      </c>
      <c r="H60" s="50">
        <v>0.16666666666666666</v>
      </c>
      <c r="I60" s="49">
        <v>1</v>
      </c>
      <c r="J60" s="61">
        <f t="shared" si="0"/>
        <v>0.94499999999999995</v>
      </c>
      <c r="K60" t="str">
        <f t="shared" si="1"/>
        <v>Helping</v>
      </c>
      <c r="L60" s="58" t="str">
        <f t="shared" si="2"/>
        <v>Helping (94.5%)</v>
      </c>
      <c r="M60" s="59">
        <f t="shared" si="3"/>
        <v>0.66666666666666663</v>
      </c>
      <c r="N60" t="str">
        <f t="shared" si="4"/>
        <v>Analytical</v>
      </c>
      <c r="O60" t="str">
        <f t="shared" si="5"/>
        <v>Analytical (66.7%)</v>
      </c>
    </row>
    <row r="61" spans="1:15">
      <c r="A61">
        <v>4221</v>
      </c>
      <c r="B61" t="s">
        <v>560</v>
      </c>
      <c r="C61" s="50">
        <v>0.72166666666666668</v>
      </c>
      <c r="D61" s="50">
        <v>0.27833333333333332</v>
      </c>
      <c r="E61" s="50">
        <v>0.44500000000000001</v>
      </c>
      <c r="F61" s="50">
        <v>0.33333333333333331</v>
      </c>
      <c r="G61" s="50">
        <v>1</v>
      </c>
      <c r="H61" s="50">
        <v>0</v>
      </c>
      <c r="I61" s="49">
        <v>1</v>
      </c>
      <c r="J61" s="61">
        <f t="shared" si="0"/>
        <v>1</v>
      </c>
      <c r="K61" t="str">
        <f t="shared" si="1"/>
        <v>Helping</v>
      </c>
      <c r="L61" s="58" t="str">
        <f t="shared" si="2"/>
        <v>Helping (100.0%)</v>
      </c>
      <c r="M61" s="59">
        <f t="shared" si="3"/>
        <v>0.72166666666666668</v>
      </c>
      <c r="N61" t="str">
        <f t="shared" si="4"/>
        <v>Administrative</v>
      </c>
      <c r="O61" t="str">
        <f t="shared" si="5"/>
        <v>Administrative (72.2%)</v>
      </c>
    </row>
    <row r="62" spans="1:15">
      <c r="A62">
        <v>3422</v>
      </c>
      <c r="B62" t="s">
        <v>472</v>
      </c>
      <c r="C62" s="50">
        <v>0.5</v>
      </c>
      <c r="D62" s="50">
        <v>0.55500000000000005</v>
      </c>
      <c r="E62" s="50">
        <v>0.22166666666666668</v>
      </c>
      <c r="F62" s="50">
        <v>0.11166666666666665</v>
      </c>
      <c r="G62" s="50">
        <v>0</v>
      </c>
      <c r="H62" s="50">
        <v>1</v>
      </c>
      <c r="I62" s="49">
        <v>1</v>
      </c>
      <c r="J62" s="61">
        <f t="shared" si="0"/>
        <v>1</v>
      </c>
      <c r="K62" t="str">
        <f t="shared" si="1"/>
        <v>Practical</v>
      </c>
      <c r="L62" s="58" t="str">
        <f t="shared" si="2"/>
        <v>Practical (100.0%)</v>
      </c>
      <c r="M62" s="59">
        <f t="shared" si="3"/>
        <v>0.55500000000000005</v>
      </c>
      <c r="N62" t="str">
        <f t="shared" si="4"/>
        <v>Analytical</v>
      </c>
      <c r="O62" t="str">
        <f t="shared" si="5"/>
        <v>Analytical (55.5%)</v>
      </c>
    </row>
    <row r="63" spans="1:15">
      <c r="A63">
        <v>2333</v>
      </c>
      <c r="B63" t="s">
        <v>265</v>
      </c>
      <c r="C63" s="50">
        <v>0.44500000000000001</v>
      </c>
      <c r="D63" s="50">
        <v>0.88833333333333331</v>
      </c>
      <c r="E63" s="50">
        <v>0.16666666666666666</v>
      </c>
      <c r="F63" s="50">
        <v>0.33333333333333331</v>
      </c>
      <c r="G63" s="50">
        <v>0</v>
      </c>
      <c r="H63" s="50">
        <v>0.83333333333333337</v>
      </c>
      <c r="I63" s="49">
        <v>1</v>
      </c>
      <c r="J63" s="61">
        <f t="shared" si="0"/>
        <v>0.88833333333333331</v>
      </c>
      <c r="K63" t="str">
        <f t="shared" si="1"/>
        <v>Analytical</v>
      </c>
      <c r="L63" s="58" t="str">
        <f t="shared" si="2"/>
        <v>Analytical (88.8%)</v>
      </c>
      <c r="M63" s="59">
        <f t="shared" si="3"/>
        <v>0.83333333333333337</v>
      </c>
      <c r="N63" t="str">
        <f t="shared" si="4"/>
        <v>Practical</v>
      </c>
      <c r="O63" t="str">
        <f t="shared" si="5"/>
        <v>Practical (83.3%)</v>
      </c>
    </row>
    <row r="64" spans="1:15">
      <c r="A64">
        <v>3411</v>
      </c>
      <c r="B64" t="s">
        <v>466</v>
      </c>
      <c r="C64" s="50">
        <v>0.38833333333333336</v>
      </c>
      <c r="D64" s="50">
        <v>0.38833333333333336</v>
      </c>
      <c r="E64" s="50">
        <v>5.5000000000000014E-2</v>
      </c>
      <c r="F64" s="50">
        <v>0.27833333333333332</v>
      </c>
      <c r="G64" s="50">
        <v>5.5000000000000014E-2</v>
      </c>
      <c r="H64" s="50">
        <v>1</v>
      </c>
      <c r="I64" s="49">
        <v>1</v>
      </c>
      <c r="J64" s="61">
        <f t="shared" si="0"/>
        <v>1</v>
      </c>
      <c r="K64" t="str">
        <f t="shared" si="1"/>
        <v>Practical</v>
      </c>
      <c r="L64" s="58" t="str">
        <f t="shared" si="2"/>
        <v>Practical (100.0%)</v>
      </c>
      <c r="M64" s="59">
        <f t="shared" si="3"/>
        <v>0.38833333333333336</v>
      </c>
      <c r="N64" t="str">
        <f t="shared" si="4"/>
        <v>Administrative</v>
      </c>
      <c r="O64" t="str">
        <f t="shared" si="5"/>
        <v>Administrative (38.8%)</v>
      </c>
    </row>
    <row r="65" spans="1:15">
      <c r="A65">
        <v>2334</v>
      </c>
      <c r="B65" t="s">
        <v>268</v>
      </c>
      <c r="C65" s="50">
        <v>0.44500000000000001</v>
      </c>
      <c r="D65" s="50">
        <v>1</v>
      </c>
      <c r="E65" s="50">
        <v>0.5</v>
      </c>
      <c r="F65" s="50">
        <v>0.27833333333333332</v>
      </c>
      <c r="G65" s="50">
        <v>0.16666666666666666</v>
      </c>
      <c r="H65" s="50">
        <v>0.77833333333333332</v>
      </c>
      <c r="I65" s="49">
        <v>1</v>
      </c>
      <c r="J65" s="61">
        <f t="shared" si="0"/>
        <v>1</v>
      </c>
      <c r="K65" t="str">
        <f t="shared" si="1"/>
        <v>Analytical</v>
      </c>
      <c r="L65" s="58" t="str">
        <f t="shared" si="2"/>
        <v>Analytical (100.0%)</v>
      </c>
      <c r="M65" s="59">
        <f t="shared" si="3"/>
        <v>0.77833333333333332</v>
      </c>
      <c r="N65" t="str">
        <f t="shared" si="4"/>
        <v>Practical</v>
      </c>
      <c r="O65" t="str">
        <f t="shared" si="5"/>
        <v>Practical (77.8%)</v>
      </c>
    </row>
    <row r="66" spans="1:15">
      <c r="A66">
        <v>1332</v>
      </c>
      <c r="B66" t="s">
        <v>135</v>
      </c>
      <c r="C66" s="50">
        <v>0.5</v>
      </c>
      <c r="D66" s="50">
        <v>0.61166666666666669</v>
      </c>
      <c r="E66" s="50">
        <v>0.11166666666666665</v>
      </c>
      <c r="F66" s="50">
        <v>1</v>
      </c>
      <c r="G66" s="50">
        <v>5.5000000000000014E-2</v>
      </c>
      <c r="H66" s="50">
        <v>0.61166666666666669</v>
      </c>
      <c r="I66" s="49">
        <v>1</v>
      </c>
      <c r="J66" s="61">
        <f t="shared" si="0"/>
        <v>1</v>
      </c>
      <c r="K66" t="str">
        <f t="shared" si="1"/>
        <v>Enterprising</v>
      </c>
      <c r="L66" s="58" t="str">
        <f t="shared" si="2"/>
        <v>Enterprising (100.0%)</v>
      </c>
      <c r="M66" s="59">
        <f t="shared" si="3"/>
        <v>0.61166666666666669</v>
      </c>
      <c r="N66" t="str">
        <f t="shared" si="4"/>
        <v>Analytical</v>
      </c>
      <c r="O66" t="str">
        <f t="shared" si="5"/>
        <v>Analytical (61.2%)</v>
      </c>
    </row>
    <row r="67" spans="1:15">
      <c r="A67">
        <v>7123</v>
      </c>
      <c r="B67" t="s">
        <v>771</v>
      </c>
      <c r="C67" s="50">
        <v>0.66666666666666663</v>
      </c>
      <c r="D67" s="50">
        <v>0.77833333333333332</v>
      </c>
      <c r="E67" s="50">
        <v>0.11166666666666665</v>
      </c>
      <c r="F67" s="50">
        <v>0.11166666666666665</v>
      </c>
      <c r="G67" s="50">
        <v>0</v>
      </c>
      <c r="H67" s="50">
        <v>1</v>
      </c>
      <c r="I67" s="49">
        <v>1</v>
      </c>
      <c r="J67" s="61">
        <f t="shared" ref="J67:J130" si="6">MAX(C67:H67)</f>
        <v>1</v>
      </c>
      <c r="K67" t="str">
        <f t="shared" ref="K67:K130" si="7">_xlfn.XLOOKUP(J67,C67:H67,$C$1:$H$1)</f>
        <v>Practical</v>
      </c>
      <c r="L67" s="58" t="str">
        <f t="shared" ref="L67:L130" si="8">K67&amp;" "&amp;"("&amp;TEXT(J67,"0.0%")&amp;")"</f>
        <v>Practical (100.0%)</v>
      </c>
      <c r="M67" s="59">
        <f t="shared" ref="M67:M130" si="9">LARGE(C67:H67,2)</f>
        <v>0.77833333333333332</v>
      </c>
      <c r="N67" t="str">
        <f t="shared" ref="N67:N130" si="10">_xlfn.XLOOKUP(M67,C67:H67,$C$1:$H$1)</f>
        <v>Analytical</v>
      </c>
      <c r="O67" t="str">
        <f t="shared" ref="O67:O130" si="11">N67&amp;" "&amp;"("&amp;TEXT(M67,"0.0%")&amp;")"</f>
        <v>Analytical (77.8%)</v>
      </c>
    </row>
    <row r="68" spans="1:15">
      <c r="A68">
        <v>2343</v>
      </c>
      <c r="B68" t="s">
        <v>276</v>
      </c>
      <c r="C68" s="50">
        <v>0.5</v>
      </c>
      <c r="D68" s="50">
        <v>1</v>
      </c>
      <c r="E68" s="50">
        <v>0.38833333333333336</v>
      </c>
      <c r="F68" s="50">
        <v>0.11166666666666665</v>
      </c>
      <c r="G68" s="50">
        <v>0.11166666666666665</v>
      </c>
      <c r="H68" s="50">
        <v>0.72166666666666668</v>
      </c>
      <c r="I68" s="49">
        <v>1</v>
      </c>
      <c r="J68" s="61">
        <f t="shared" si="6"/>
        <v>1</v>
      </c>
      <c r="K68" t="str">
        <f t="shared" si="7"/>
        <v>Analytical</v>
      </c>
      <c r="L68" s="58" t="str">
        <f t="shared" si="8"/>
        <v>Analytical (100.0%)</v>
      </c>
      <c r="M68" s="59">
        <f t="shared" si="9"/>
        <v>0.72166666666666668</v>
      </c>
      <c r="N68" t="str">
        <f t="shared" si="10"/>
        <v>Practical</v>
      </c>
      <c r="O68" t="str">
        <f t="shared" si="11"/>
        <v>Practical (72.2%)</v>
      </c>
    </row>
    <row r="69" spans="1:15">
      <c r="A69">
        <v>8511</v>
      </c>
      <c r="B69" t="s">
        <v>872</v>
      </c>
      <c r="C69" s="50">
        <v>0.77833333333333332</v>
      </c>
      <c r="D69" s="50">
        <v>0.11166666666666665</v>
      </c>
      <c r="E69" s="50">
        <v>0</v>
      </c>
      <c r="F69" s="50">
        <v>0.33333333333333331</v>
      </c>
      <c r="G69" s="50">
        <v>0.27833333333333332</v>
      </c>
      <c r="H69" s="50">
        <v>0.94499999999999995</v>
      </c>
      <c r="I69" s="49">
        <v>1</v>
      </c>
      <c r="J69" s="61">
        <f t="shared" si="6"/>
        <v>0.94499999999999995</v>
      </c>
      <c r="K69" t="str">
        <f t="shared" si="7"/>
        <v>Practical</v>
      </c>
      <c r="L69" s="58" t="str">
        <f t="shared" si="8"/>
        <v>Practical (94.5%)</v>
      </c>
      <c r="M69" s="59">
        <f t="shared" si="9"/>
        <v>0.77833333333333332</v>
      </c>
      <c r="N69" t="str">
        <f t="shared" si="10"/>
        <v>Administrative</v>
      </c>
      <c r="O69" t="str">
        <f t="shared" si="11"/>
        <v>Administrative (77.8%)</v>
      </c>
    </row>
    <row r="70" spans="1:15">
      <c r="A70">
        <v>8213</v>
      </c>
      <c r="B70" t="s">
        <v>821</v>
      </c>
      <c r="C70" s="50">
        <v>0.61166666666666669</v>
      </c>
      <c r="D70" s="50">
        <v>0.27833333333333332</v>
      </c>
      <c r="E70" s="50">
        <v>5.5000000000000014E-2</v>
      </c>
      <c r="F70" s="50">
        <v>0.27833333333333332</v>
      </c>
      <c r="G70" s="50">
        <v>0</v>
      </c>
      <c r="H70" s="50">
        <v>1</v>
      </c>
      <c r="I70" s="49">
        <v>1</v>
      </c>
      <c r="J70" s="61">
        <f t="shared" si="6"/>
        <v>1</v>
      </c>
      <c r="K70" t="str">
        <f t="shared" si="7"/>
        <v>Practical</v>
      </c>
      <c r="L70" s="58" t="str">
        <f t="shared" si="8"/>
        <v>Practical (100.0%)</v>
      </c>
      <c r="M70" s="59">
        <f t="shared" si="9"/>
        <v>0.61166666666666669</v>
      </c>
      <c r="N70" t="str">
        <f t="shared" si="10"/>
        <v>Administrative</v>
      </c>
      <c r="O70" t="str">
        <f t="shared" si="11"/>
        <v>Administrative (61.2%)</v>
      </c>
    </row>
    <row r="71" spans="1:15">
      <c r="A71">
        <v>5613</v>
      </c>
      <c r="B71" t="s">
        <v>663</v>
      </c>
      <c r="C71" s="50">
        <v>1</v>
      </c>
      <c r="D71" s="50">
        <v>0.22166666666666668</v>
      </c>
      <c r="E71" s="50">
        <v>0</v>
      </c>
      <c r="F71" s="50">
        <v>0.44500000000000001</v>
      </c>
      <c r="G71" s="50">
        <v>0.22166666666666668</v>
      </c>
      <c r="H71" s="50">
        <v>0.61166666666666669</v>
      </c>
      <c r="I71" s="49">
        <v>1</v>
      </c>
      <c r="J71" s="61">
        <f t="shared" si="6"/>
        <v>1</v>
      </c>
      <c r="K71" t="str">
        <f t="shared" si="7"/>
        <v>Administrative</v>
      </c>
      <c r="L71" s="58" t="str">
        <f t="shared" si="8"/>
        <v>Administrative (100.0%)</v>
      </c>
      <c r="M71" s="59">
        <f t="shared" si="9"/>
        <v>0.61166666666666669</v>
      </c>
      <c r="N71" t="str">
        <f t="shared" si="10"/>
        <v>Practical</v>
      </c>
      <c r="O71" t="str">
        <f t="shared" si="11"/>
        <v>Practical (61.2%)</v>
      </c>
    </row>
    <row r="72" spans="1:15">
      <c r="A72">
        <v>2123</v>
      </c>
      <c r="B72" t="s">
        <v>195</v>
      </c>
      <c r="C72" s="50">
        <v>0.38833333333333336</v>
      </c>
      <c r="D72" s="50">
        <v>0.11166666666666665</v>
      </c>
      <c r="E72" s="50">
        <v>0.88833333333333331</v>
      </c>
      <c r="F72" s="50">
        <v>0.94499999999999995</v>
      </c>
      <c r="G72" s="50">
        <v>0.44500000000000001</v>
      </c>
      <c r="H72" s="50">
        <v>0.16666666666666666</v>
      </c>
      <c r="I72" s="49">
        <v>1</v>
      </c>
      <c r="J72" s="61">
        <f t="shared" si="6"/>
        <v>0.94499999999999995</v>
      </c>
      <c r="K72" t="str">
        <f t="shared" si="7"/>
        <v>Enterprising</v>
      </c>
      <c r="L72" s="58" t="str">
        <f t="shared" si="8"/>
        <v>Enterprising (94.5%)</v>
      </c>
      <c r="M72" s="59">
        <f t="shared" si="9"/>
        <v>0.88833333333333331</v>
      </c>
      <c r="N72" t="str">
        <f t="shared" si="10"/>
        <v>Creative</v>
      </c>
      <c r="O72" t="str">
        <f t="shared" si="11"/>
        <v>Creative (88.8%)</v>
      </c>
    </row>
    <row r="73" spans="1:15">
      <c r="A73">
        <v>1322</v>
      </c>
      <c r="B73" t="s">
        <v>120</v>
      </c>
      <c r="C73" s="50">
        <v>1</v>
      </c>
      <c r="D73" s="50">
        <v>0.27833333333333332</v>
      </c>
      <c r="E73" s="50">
        <v>0</v>
      </c>
      <c r="F73" s="50">
        <v>0.83333333333333337</v>
      </c>
      <c r="G73" s="50">
        <v>0.27833333333333332</v>
      </c>
      <c r="H73" s="50">
        <v>0.11166666666666665</v>
      </c>
      <c r="I73" s="49">
        <v>1</v>
      </c>
      <c r="J73" s="61">
        <f t="shared" si="6"/>
        <v>1</v>
      </c>
      <c r="K73" t="str">
        <f t="shared" si="7"/>
        <v>Administrative</v>
      </c>
      <c r="L73" s="58" t="str">
        <f t="shared" si="8"/>
        <v>Administrative (100.0%)</v>
      </c>
      <c r="M73" s="59">
        <f t="shared" si="9"/>
        <v>0.83333333333333337</v>
      </c>
      <c r="N73" t="str">
        <f t="shared" si="10"/>
        <v>Enterprising</v>
      </c>
      <c r="O73" t="str">
        <f t="shared" si="11"/>
        <v>Enterprising (83.3%)</v>
      </c>
    </row>
    <row r="74" spans="1:15">
      <c r="A74">
        <v>2221</v>
      </c>
      <c r="B74" t="s">
        <v>205</v>
      </c>
      <c r="C74" s="50">
        <v>0.94499999999999995</v>
      </c>
      <c r="D74" s="50">
        <v>0.27833333333333332</v>
      </c>
      <c r="E74" s="50">
        <v>0</v>
      </c>
      <c r="F74" s="50">
        <v>0.83333333333333337</v>
      </c>
      <c r="G74" s="50">
        <v>0.5</v>
      </c>
      <c r="H74" s="50">
        <v>0</v>
      </c>
      <c r="I74" s="49">
        <v>1</v>
      </c>
      <c r="J74" s="61">
        <f t="shared" si="6"/>
        <v>0.94499999999999995</v>
      </c>
      <c r="K74" t="str">
        <f t="shared" si="7"/>
        <v>Administrative</v>
      </c>
      <c r="L74" s="58" t="str">
        <f t="shared" si="8"/>
        <v>Administrative (94.5%)</v>
      </c>
      <c r="M74" s="59">
        <f t="shared" si="9"/>
        <v>0.83333333333333337</v>
      </c>
      <c r="N74" t="str">
        <f t="shared" si="10"/>
        <v>Enterprising</v>
      </c>
      <c r="O74" t="str">
        <f t="shared" si="11"/>
        <v>Enterprising (83.3%)</v>
      </c>
    </row>
    <row r="75" spans="1:15">
      <c r="A75">
        <v>2222</v>
      </c>
      <c r="B75" t="s">
        <v>208</v>
      </c>
      <c r="C75" s="50">
        <v>0.61166666666666669</v>
      </c>
      <c r="D75" s="50">
        <v>5.5000000000000014E-2</v>
      </c>
      <c r="E75" s="50">
        <v>0</v>
      </c>
      <c r="F75" s="50">
        <v>0.94499999999999995</v>
      </c>
      <c r="G75" s="50">
        <v>0.22166666666666668</v>
      </c>
      <c r="H75" s="50">
        <v>0</v>
      </c>
      <c r="I75" s="49">
        <v>1</v>
      </c>
      <c r="J75" s="61">
        <f t="shared" si="6"/>
        <v>0.94499999999999995</v>
      </c>
      <c r="K75" t="str">
        <f t="shared" si="7"/>
        <v>Enterprising</v>
      </c>
      <c r="L75" s="58" t="str">
        <f t="shared" si="8"/>
        <v>Enterprising (94.5%)</v>
      </c>
      <c r="M75" s="59">
        <f t="shared" si="9"/>
        <v>0.61166666666666669</v>
      </c>
      <c r="N75" t="str">
        <f t="shared" si="10"/>
        <v>Administrative</v>
      </c>
      <c r="O75" t="str">
        <f t="shared" si="11"/>
        <v>Administrative (61.2%)</v>
      </c>
    </row>
    <row r="76" spans="1:15">
      <c r="A76">
        <v>4521</v>
      </c>
      <c r="B76" t="s">
        <v>611</v>
      </c>
      <c r="C76" s="50">
        <v>5.5000000000000014E-2</v>
      </c>
      <c r="D76" s="50">
        <v>0.11166666666666665</v>
      </c>
      <c r="E76" s="50">
        <v>0.33333333333333331</v>
      </c>
      <c r="F76" s="50">
        <v>0.55500000000000005</v>
      </c>
      <c r="G76" s="50">
        <v>1</v>
      </c>
      <c r="H76" s="50">
        <v>0.72166666666666668</v>
      </c>
      <c r="I76" s="49">
        <v>1</v>
      </c>
      <c r="J76" s="61">
        <f t="shared" si="6"/>
        <v>1</v>
      </c>
      <c r="K76" t="str">
        <f t="shared" si="7"/>
        <v>Helping</v>
      </c>
      <c r="L76" s="58" t="str">
        <f t="shared" si="8"/>
        <v>Helping (100.0%)</v>
      </c>
      <c r="M76" s="59">
        <f t="shared" si="9"/>
        <v>0.72166666666666668</v>
      </c>
      <c r="N76" t="str">
        <f t="shared" si="10"/>
        <v>Practical</v>
      </c>
      <c r="O76" t="str">
        <f t="shared" si="11"/>
        <v>Practical (72.2%)</v>
      </c>
    </row>
    <row r="77" spans="1:15">
      <c r="A77">
        <v>3321</v>
      </c>
      <c r="B77" t="s">
        <v>447</v>
      </c>
      <c r="C77" s="50">
        <v>0.27833333333333332</v>
      </c>
      <c r="D77" s="50">
        <v>5.5000000000000014E-2</v>
      </c>
      <c r="E77" s="50">
        <v>5.5000000000000014E-2</v>
      </c>
      <c r="F77" s="50">
        <v>0.33333333333333331</v>
      </c>
      <c r="G77" s="50">
        <v>0.11166666666666665</v>
      </c>
      <c r="H77" s="50">
        <v>1</v>
      </c>
      <c r="I77" s="49">
        <v>1</v>
      </c>
      <c r="J77" s="61">
        <f t="shared" si="6"/>
        <v>1</v>
      </c>
      <c r="K77" t="str">
        <f t="shared" si="7"/>
        <v>Practical</v>
      </c>
      <c r="L77" s="58" t="str">
        <f t="shared" si="8"/>
        <v>Practical (100.0%)</v>
      </c>
      <c r="M77" s="59">
        <f t="shared" si="9"/>
        <v>0.33333333333333331</v>
      </c>
      <c r="N77" t="str">
        <f t="shared" si="10"/>
        <v>Enterprising</v>
      </c>
      <c r="O77" t="str">
        <f t="shared" si="11"/>
        <v>Enterprising (33.3%)</v>
      </c>
    </row>
    <row r="78" spans="1:15">
      <c r="A78">
        <v>3621</v>
      </c>
      <c r="B78" t="s">
        <v>498</v>
      </c>
      <c r="C78" s="50">
        <v>0.27833333333333332</v>
      </c>
      <c r="D78" s="50">
        <v>0</v>
      </c>
      <c r="E78" s="50">
        <v>0.88833333333333331</v>
      </c>
      <c r="F78" s="50">
        <v>0.66666666666666663</v>
      </c>
      <c r="G78" s="50">
        <v>0.22166666666666668</v>
      </c>
      <c r="H78" s="50">
        <v>0.55500000000000005</v>
      </c>
      <c r="I78" s="49">
        <v>1</v>
      </c>
      <c r="J78" s="61">
        <f t="shared" si="6"/>
        <v>0.88833333333333331</v>
      </c>
      <c r="K78" t="str">
        <f t="shared" si="7"/>
        <v>Creative</v>
      </c>
      <c r="L78" s="58" t="str">
        <f t="shared" si="8"/>
        <v>Creative (88.8%)</v>
      </c>
      <c r="M78" s="59">
        <f t="shared" si="9"/>
        <v>0.66666666666666663</v>
      </c>
      <c r="N78" t="str">
        <f t="shared" si="10"/>
        <v>Enterprising</v>
      </c>
      <c r="O78" t="str">
        <f t="shared" si="11"/>
        <v>Enterprising (66.7%)</v>
      </c>
    </row>
    <row r="79" spans="1:15">
      <c r="A79">
        <v>8311</v>
      </c>
      <c r="B79" t="s">
        <v>833</v>
      </c>
      <c r="C79" s="50">
        <v>0.83333333333333337</v>
      </c>
      <c r="D79" s="50">
        <v>0.38833333333333336</v>
      </c>
      <c r="E79" s="50">
        <v>0.11166666666666665</v>
      </c>
      <c r="F79" s="50">
        <v>0.33333333333333331</v>
      </c>
      <c r="G79" s="50">
        <v>0</v>
      </c>
      <c r="H79" s="50">
        <v>1</v>
      </c>
      <c r="I79" s="49">
        <v>1</v>
      </c>
      <c r="J79" s="61">
        <f t="shared" si="6"/>
        <v>1</v>
      </c>
      <c r="K79" t="str">
        <f t="shared" si="7"/>
        <v>Practical</v>
      </c>
      <c r="L79" s="58" t="str">
        <f t="shared" si="8"/>
        <v>Practical (100.0%)</v>
      </c>
      <c r="M79" s="59">
        <f t="shared" si="9"/>
        <v>0.83333333333333337</v>
      </c>
      <c r="N79" t="str">
        <f t="shared" si="10"/>
        <v>Administrative</v>
      </c>
      <c r="O79" t="str">
        <f t="shared" si="11"/>
        <v>Administrative (83.3%)</v>
      </c>
    </row>
    <row r="80" spans="1:15">
      <c r="A80">
        <v>7213</v>
      </c>
      <c r="B80" t="s">
        <v>779</v>
      </c>
      <c r="C80" s="50">
        <v>0.61166666666666669</v>
      </c>
      <c r="D80" s="50">
        <v>0.33333333333333331</v>
      </c>
      <c r="E80" s="50">
        <v>0</v>
      </c>
      <c r="F80" s="50">
        <v>0.11166666666666665</v>
      </c>
      <c r="G80" s="50">
        <v>0</v>
      </c>
      <c r="H80" s="50">
        <v>1</v>
      </c>
      <c r="I80" s="49">
        <v>1</v>
      </c>
      <c r="J80" s="61">
        <f t="shared" si="6"/>
        <v>1</v>
      </c>
      <c r="K80" t="str">
        <f t="shared" si="7"/>
        <v>Practical</v>
      </c>
      <c r="L80" s="58" t="str">
        <f t="shared" si="8"/>
        <v>Practical (100.0%)</v>
      </c>
      <c r="M80" s="59">
        <f t="shared" si="9"/>
        <v>0.61166666666666669</v>
      </c>
      <c r="N80" t="str">
        <f t="shared" si="10"/>
        <v>Administrative</v>
      </c>
      <c r="O80" t="str">
        <f t="shared" si="11"/>
        <v>Administrative (61.2%)</v>
      </c>
    </row>
    <row r="81" spans="1:15">
      <c r="A81">
        <v>8911</v>
      </c>
      <c r="B81" t="s">
        <v>879</v>
      </c>
      <c r="C81" s="50">
        <v>0.22166666666666668</v>
      </c>
      <c r="D81" s="50">
        <v>0</v>
      </c>
      <c r="E81" s="50">
        <v>0</v>
      </c>
      <c r="F81" s="50">
        <v>0.11166666666666665</v>
      </c>
      <c r="G81" s="50">
        <v>0</v>
      </c>
      <c r="H81" s="50">
        <v>1</v>
      </c>
      <c r="I81" s="49">
        <v>1</v>
      </c>
      <c r="J81" s="61">
        <f t="shared" si="6"/>
        <v>1</v>
      </c>
      <c r="K81" t="str">
        <f t="shared" si="7"/>
        <v>Practical</v>
      </c>
      <c r="L81" s="58" t="str">
        <f t="shared" si="8"/>
        <v>Practical (100.0%)</v>
      </c>
      <c r="M81" s="59">
        <f t="shared" si="9"/>
        <v>0.22166666666666668</v>
      </c>
      <c r="N81" t="str">
        <f t="shared" si="10"/>
        <v>Administrative</v>
      </c>
      <c r="O81" t="str">
        <f t="shared" si="11"/>
        <v>Administrative (22.2%)</v>
      </c>
    </row>
    <row r="82" spans="1:15">
      <c r="A82">
        <v>4513</v>
      </c>
      <c r="B82" t="s">
        <v>601</v>
      </c>
      <c r="C82" s="50">
        <v>0.55500000000000005</v>
      </c>
      <c r="D82" s="50">
        <v>0</v>
      </c>
      <c r="E82" s="50">
        <v>0.11166666666666665</v>
      </c>
      <c r="F82" s="50">
        <v>1</v>
      </c>
      <c r="G82" s="50">
        <v>0.72166666666666668</v>
      </c>
      <c r="H82" s="50">
        <v>0.33333333333333331</v>
      </c>
      <c r="I82" s="49">
        <v>1</v>
      </c>
      <c r="J82" s="61">
        <f t="shared" si="6"/>
        <v>1</v>
      </c>
      <c r="K82" t="str">
        <f t="shared" si="7"/>
        <v>Enterprising</v>
      </c>
      <c r="L82" s="58" t="str">
        <f t="shared" si="8"/>
        <v>Enterprising (100.0%)</v>
      </c>
      <c r="M82" s="59">
        <f t="shared" si="9"/>
        <v>0.72166666666666668</v>
      </c>
      <c r="N82" t="str">
        <f t="shared" si="10"/>
        <v>Helping</v>
      </c>
      <c r="O82" t="str">
        <f t="shared" si="11"/>
        <v>Helping (72.2%)</v>
      </c>
    </row>
    <row r="83" spans="1:15">
      <c r="A83">
        <v>4514</v>
      </c>
      <c r="B83" t="s">
        <v>604</v>
      </c>
      <c r="C83" s="50">
        <v>5.5000000000000014E-2</v>
      </c>
      <c r="D83" s="50">
        <v>5.5000000000000014E-2</v>
      </c>
      <c r="E83" s="50">
        <v>0.27833333333333332</v>
      </c>
      <c r="F83" s="50">
        <v>0.61166666666666669</v>
      </c>
      <c r="G83" s="50">
        <v>0.94499999999999995</v>
      </c>
      <c r="H83" s="50">
        <v>0.22166666666666668</v>
      </c>
      <c r="I83" s="49">
        <v>1</v>
      </c>
      <c r="J83" s="61">
        <f t="shared" si="6"/>
        <v>0.94499999999999995</v>
      </c>
      <c r="K83" t="str">
        <f t="shared" si="7"/>
        <v>Helping</v>
      </c>
      <c r="L83" s="58" t="str">
        <f t="shared" si="8"/>
        <v>Helping (94.5%)</v>
      </c>
      <c r="M83" s="59">
        <f t="shared" si="9"/>
        <v>0.61166666666666669</v>
      </c>
      <c r="N83" t="str">
        <f t="shared" si="10"/>
        <v>Enterprising</v>
      </c>
      <c r="O83" t="str">
        <f t="shared" si="11"/>
        <v>Enterprising (61.2%)</v>
      </c>
    </row>
    <row r="84" spans="1:15">
      <c r="A84">
        <v>4313</v>
      </c>
      <c r="B84" t="s">
        <v>575</v>
      </c>
      <c r="C84" s="50">
        <v>1</v>
      </c>
      <c r="D84" s="50">
        <v>0.16666666666666666</v>
      </c>
      <c r="E84" s="50">
        <v>0</v>
      </c>
      <c r="F84" s="50">
        <v>0.72166666666666668</v>
      </c>
      <c r="G84" s="50">
        <v>0.22166666666666668</v>
      </c>
      <c r="H84" s="50">
        <v>0.66666666666666663</v>
      </c>
      <c r="I84" s="49">
        <v>1</v>
      </c>
      <c r="J84" s="61">
        <f t="shared" si="6"/>
        <v>1</v>
      </c>
      <c r="K84" t="str">
        <f t="shared" si="7"/>
        <v>Administrative</v>
      </c>
      <c r="L84" s="58" t="str">
        <f t="shared" si="8"/>
        <v>Administrative (100.0%)</v>
      </c>
      <c r="M84" s="59">
        <f t="shared" si="9"/>
        <v>0.72166666666666668</v>
      </c>
      <c r="N84" t="str">
        <f t="shared" si="10"/>
        <v>Enterprising</v>
      </c>
      <c r="O84" t="str">
        <f t="shared" si="11"/>
        <v>Enterprising (72.2%)</v>
      </c>
    </row>
    <row r="85" spans="1:15">
      <c r="A85">
        <v>8414</v>
      </c>
      <c r="B85" t="s">
        <v>862</v>
      </c>
      <c r="C85" s="50">
        <v>0.16666666666666666</v>
      </c>
      <c r="D85" s="50">
        <v>5.5000000000000014E-2</v>
      </c>
      <c r="E85" s="50">
        <v>0</v>
      </c>
      <c r="F85" s="50">
        <v>5.5000000000000014E-2</v>
      </c>
      <c r="G85" s="50">
        <v>0</v>
      </c>
      <c r="H85" s="50">
        <v>1</v>
      </c>
      <c r="I85" s="49">
        <v>1</v>
      </c>
      <c r="J85" s="61">
        <f t="shared" si="6"/>
        <v>1</v>
      </c>
      <c r="K85" t="str">
        <f t="shared" si="7"/>
        <v>Practical</v>
      </c>
      <c r="L85" s="58" t="str">
        <f t="shared" si="8"/>
        <v>Practical (100.0%)</v>
      </c>
      <c r="M85" s="59">
        <f t="shared" si="9"/>
        <v>0.16666666666666666</v>
      </c>
      <c r="N85" t="str">
        <f t="shared" si="10"/>
        <v>Administrative</v>
      </c>
      <c r="O85" t="str">
        <f t="shared" si="11"/>
        <v>Administrative (16.7%)</v>
      </c>
    </row>
    <row r="86" spans="1:15">
      <c r="A86">
        <v>3622</v>
      </c>
      <c r="B86" t="s">
        <v>501</v>
      </c>
      <c r="C86" s="50">
        <v>0.55500000000000005</v>
      </c>
      <c r="D86" s="50">
        <v>0.33333333333333331</v>
      </c>
      <c r="E86" s="50">
        <v>0.33333333333333331</v>
      </c>
      <c r="F86" s="50">
        <v>0.27833333333333332</v>
      </c>
      <c r="G86" s="50">
        <v>5.5000000000000014E-2</v>
      </c>
      <c r="H86" s="50">
        <v>1</v>
      </c>
      <c r="I86" s="49">
        <v>1</v>
      </c>
      <c r="J86" s="61">
        <f t="shared" si="6"/>
        <v>1</v>
      </c>
      <c r="K86" t="str">
        <f t="shared" si="7"/>
        <v>Practical</v>
      </c>
      <c r="L86" s="58" t="str">
        <f t="shared" si="8"/>
        <v>Practical (100.0%)</v>
      </c>
      <c r="M86" s="59">
        <f t="shared" si="9"/>
        <v>0.55500000000000005</v>
      </c>
      <c r="N86" t="str">
        <f t="shared" si="10"/>
        <v>Administrative</v>
      </c>
      <c r="O86" t="str">
        <f t="shared" si="11"/>
        <v>Administrative (55.5%)</v>
      </c>
    </row>
    <row r="87" spans="1:15">
      <c r="A87">
        <v>5311</v>
      </c>
      <c r="B87" t="s">
        <v>632</v>
      </c>
      <c r="C87" s="50">
        <v>1</v>
      </c>
      <c r="D87" s="50">
        <v>0.11166666666666665</v>
      </c>
      <c r="E87" s="50">
        <v>0</v>
      </c>
      <c r="F87" s="50">
        <v>0.55500000000000005</v>
      </c>
      <c r="G87" s="50">
        <v>0.44500000000000001</v>
      </c>
      <c r="H87" s="50">
        <v>0.44500000000000001</v>
      </c>
      <c r="I87" s="49">
        <v>1</v>
      </c>
      <c r="J87" s="61">
        <f t="shared" si="6"/>
        <v>1</v>
      </c>
      <c r="K87" t="str">
        <f t="shared" si="7"/>
        <v>Administrative</v>
      </c>
      <c r="L87" s="58" t="str">
        <f t="shared" si="8"/>
        <v>Administrative (100.0%)</v>
      </c>
      <c r="M87" s="59">
        <f t="shared" si="9"/>
        <v>0.55500000000000005</v>
      </c>
      <c r="N87" t="str">
        <f t="shared" si="10"/>
        <v>Enterprising</v>
      </c>
      <c r="O87" t="str">
        <f t="shared" si="11"/>
        <v>Enterprising (55.5%)</v>
      </c>
    </row>
    <row r="88" spans="1:15">
      <c r="A88">
        <v>1112</v>
      </c>
      <c r="B88" t="s">
        <v>98</v>
      </c>
      <c r="C88" s="50">
        <v>0.44500000000000001</v>
      </c>
      <c r="D88" s="50">
        <v>5.5000000000000014E-2</v>
      </c>
      <c r="E88" s="50">
        <v>0</v>
      </c>
      <c r="F88" s="50">
        <v>1</v>
      </c>
      <c r="G88" s="50">
        <v>0.38833333333333336</v>
      </c>
      <c r="H88" s="50">
        <v>5.5000000000000014E-2</v>
      </c>
      <c r="I88" s="49">
        <v>1</v>
      </c>
      <c r="J88" s="61">
        <f t="shared" si="6"/>
        <v>1</v>
      </c>
      <c r="K88" t="str">
        <f t="shared" si="7"/>
        <v>Enterprising</v>
      </c>
      <c r="L88" s="58" t="str">
        <f t="shared" si="8"/>
        <v>Enterprising (100.0%)</v>
      </c>
      <c r="M88" s="59">
        <f t="shared" si="9"/>
        <v>0.44500000000000001</v>
      </c>
      <c r="N88" t="str">
        <f t="shared" si="10"/>
        <v>Administrative</v>
      </c>
      <c r="O88" t="str">
        <f t="shared" si="11"/>
        <v>Administrative (44.5%)</v>
      </c>
    </row>
    <row r="89" spans="1:15">
      <c r="A89">
        <v>3331</v>
      </c>
      <c r="B89" t="s">
        <v>453</v>
      </c>
      <c r="C89" s="50">
        <v>0.27833333333333332</v>
      </c>
      <c r="D89" s="50">
        <v>5.5000000000000014E-2</v>
      </c>
      <c r="E89" s="50">
        <v>0</v>
      </c>
      <c r="F89" s="50">
        <v>0.16666666666666666</v>
      </c>
      <c r="G89" s="50">
        <v>0</v>
      </c>
      <c r="H89" s="50">
        <v>1</v>
      </c>
      <c r="I89" s="49">
        <v>1</v>
      </c>
      <c r="J89" s="61">
        <f t="shared" si="6"/>
        <v>1</v>
      </c>
      <c r="K89" t="str">
        <f t="shared" si="7"/>
        <v>Practical</v>
      </c>
      <c r="L89" s="58" t="str">
        <f t="shared" si="8"/>
        <v>Practical (100.0%)</v>
      </c>
      <c r="M89" s="59">
        <f t="shared" si="9"/>
        <v>0.27833333333333332</v>
      </c>
      <c r="N89" t="str">
        <f t="shared" si="10"/>
        <v>Administrative</v>
      </c>
      <c r="O89" t="str">
        <f t="shared" si="11"/>
        <v>Administrative (27.8%)</v>
      </c>
    </row>
    <row r="90" spans="1:15">
      <c r="A90">
        <v>3922</v>
      </c>
      <c r="B90" t="s">
        <v>514</v>
      </c>
      <c r="C90" s="50">
        <v>0.77833333333333332</v>
      </c>
      <c r="D90" s="50">
        <v>0</v>
      </c>
      <c r="E90" s="50">
        <v>0.11166666666666665</v>
      </c>
      <c r="F90" s="50">
        <v>0.16666666666666666</v>
      </c>
      <c r="G90" s="50">
        <v>0</v>
      </c>
      <c r="H90" s="50">
        <v>0.88833333333333331</v>
      </c>
      <c r="I90" s="49">
        <v>1</v>
      </c>
      <c r="J90" s="61">
        <f t="shared" si="6"/>
        <v>0.88833333333333331</v>
      </c>
      <c r="K90" t="str">
        <f t="shared" si="7"/>
        <v>Practical</v>
      </c>
      <c r="L90" s="58" t="str">
        <f t="shared" si="8"/>
        <v>Practical (88.8%)</v>
      </c>
      <c r="M90" s="59">
        <f t="shared" si="9"/>
        <v>0.77833333333333332</v>
      </c>
      <c r="N90" t="str">
        <f t="shared" si="10"/>
        <v>Administrative</v>
      </c>
      <c r="O90" t="str">
        <f t="shared" si="11"/>
        <v>Administrative (77.8%)</v>
      </c>
    </row>
    <row r="91" spans="1:15">
      <c r="A91">
        <v>3623</v>
      </c>
      <c r="B91" t="s">
        <v>504</v>
      </c>
      <c r="C91" s="50">
        <v>0.55500000000000005</v>
      </c>
      <c r="D91" s="50">
        <v>0.33333333333333331</v>
      </c>
      <c r="E91" s="50">
        <v>0.33333333333333331</v>
      </c>
      <c r="F91" s="50">
        <v>0.27833333333333332</v>
      </c>
      <c r="G91" s="50">
        <v>5.5000000000000014E-2</v>
      </c>
      <c r="H91" s="50">
        <v>1</v>
      </c>
      <c r="I91" s="49">
        <v>1</v>
      </c>
      <c r="J91" s="61">
        <f t="shared" si="6"/>
        <v>1</v>
      </c>
      <c r="K91" t="str">
        <f t="shared" si="7"/>
        <v>Practical</v>
      </c>
      <c r="L91" s="58" t="str">
        <f t="shared" si="8"/>
        <v>Practical (100.0%)</v>
      </c>
      <c r="M91" s="59">
        <f t="shared" si="9"/>
        <v>0.55500000000000005</v>
      </c>
      <c r="N91" t="str">
        <f t="shared" si="10"/>
        <v>Administrative</v>
      </c>
      <c r="O91" t="str">
        <f t="shared" si="11"/>
        <v>Administrative (55.5%)</v>
      </c>
    </row>
    <row r="92" spans="1:15">
      <c r="A92">
        <v>3911</v>
      </c>
      <c r="B92" t="s">
        <v>510</v>
      </c>
      <c r="C92" s="50">
        <v>0.55500000000000005</v>
      </c>
      <c r="D92" s="50">
        <v>0.11166666666666665</v>
      </c>
      <c r="E92" s="50">
        <v>0.22166666666666668</v>
      </c>
      <c r="F92" s="50">
        <v>0.55500000000000005</v>
      </c>
      <c r="G92" s="50">
        <v>0.38833333333333336</v>
      </c>
      <c r="H92" s="50">
        <v>0.83333333333333337</v>
      </c>
      <c r="I92" s="49">
        <v>1</v>
      </c>
      <c r="J92" s="61">
        <f t="shared" si="6"/>
        <v>0.83333333333333337</v>
      </c>
      <c r="K92" t="str">
        <f t="shared" si="7"/>
        <v>Practical</v>
      </c>
      <c r="L92" s="58" t="str">
        <f t="shared" si="8"/>
        <v>Practical (83.3%)</v>
      </c>
      <c r="M92" s="59">
        <f t="shared" si="9"/>
        <v>0.55500000000000005</v>
      </c>
      <c r="N92" t="str">
        <f t="shared" si="10"/>
        <v>Administrative</v>
      </c>
      <c r="O92" t="str">
        <f t="shared" si="11"/>
        <v>Administrative (55.5%)</v>
      </c>
    </row>
    <row r="93" spans="1:15">
      <c r="A93">
        <v>8993</v>
      </c>
      <c r="B93" t="s">
        <v>889</v>
      </c>
      <c r="C93" s="50">
        <v>0.27833333333333332</v>
      </c>
      <c r="D93" s="50">
        <v>0</v>
      </c>
      <c r="E93" s="50">
        <v>0.11166666666666665</v>
      </c>
      <c r="F93" s="50">
        <v>0.22166666666666668</v>
      </c>
      <c r="G93" s="50">
        <v>5.5000000000000014E-2</v>
      </c>
      <c r="H93" s="50">
        <v>0.94499999999999995</v>
      </c>
      <c r="I93" s="49">
        <v>1</v>
      </c>
      <c r="J93" s="61">
        <f t="shared" si="6"/>
        <v>0.94499999999999995</v>
      </c>
      <c r="K93" t="str">
        <f t="shared" si="7"/>
        <v>Practical</v>
      </c>
      <c r="L93" s="58" t="str">
        <f t="shared" si="8"/>
        <v>Practical (94.5%)</v>
      </c>
      <c r="M93" s="59">
        <f t="shared" si="9"/>
        <v>0.27833333333333332</v>
      </c>
      <c r="N93" t="str">
        <f t="shared" si="10"/>
        <v>Administrative</v>
      </c>
      <c r="O93" t="str">
        <f t="shared" si="11"/>
        <v>Administrative (27.8%)</v>
      </c>
    </row>
    <row r="94" spans="1:15">
      <c r="A94">
        <v>1342</v>
      </c>
      <c r="B94" t="s">
        <v>147</v>
      </c>
      <c r="C94" s="50">
        <v>0.66666666666666663</v>
      </c>
      <c r="D94" s="50">
        <v>0.38833333333333336</v>
      </c>
      <c r="E94" s="50">
        <v>0.11166666666666665</v>
      </c>
      <c r="F94" s="50">
        <v>1</v>
      </c>
      <c r="G94" s="50">
        <v>0.66666666666666663</v>
      </c>
      <c r="H94" s="50">
        <v>0.11166666666666665</v>
      </c>
      <c r="I94" s="49">
        <v>1</v>
      </c>
      <c r="J94" s="61">
        <f t="shared" si="6"/>
        <v>1</v>
      </c>
      <c r="K94" t="str">
        <f t="shared" si="7"/>
        <v>Enterprising</v>
      </c>
      <c r="L94" s="58" t="str">
        <f t="shared" si="8"/>
        <v>Enterprising (100.0%)</v>
      </c>
      <c r="M94" s="59">
        <f t="shared" si="9"/>
        <v>0.66666666666666663</v>
      </c>
      <c r="N94" t="str">
        <f t="shared" si="10"/>
        <v>Administrative</v>
      </c>
      <c r="O94" t="str">
        <f t="shared" si="11"/>
        <v>Administrative (66.7%)</v>
      </c>
    </row>
    <row r="95" spans="1:15">
      <c r="A95">
        <v>1413</v>
      </c>
      <c r="B95" t="s">
        <v>166</v>
      </c>
      <c r="C95" s="50">
        <v>0.72166666666666668</v>
      </c>
      <c r="D95" s="50">
        <v>0.11166666666666665</v>
      </c>
      <c r="E95" s="50">
        <v>5.5000000000000014E-2</v>
      </c>
      <c r="F95" s="50">
        <v>1</v>
      </c>
      <c r="G95" s="50">
        <v>0.5</v>
      </c>
      <c r="H95" s="50">
        <v>0.33333333333333331</v>
      </c>
      <c r="I95" s="49">
        <v>1</v>
      </c>
      <c r="J95" s="61">
        <f t="shared" si="6"/>
        <v>1</v>
      </c>
      <c r="K95" t="str">
        <f t="shared" si="7"/>
        <v>Enterprising</v>
      </c>
      <c r="L95" s="58" t="str">
        <f t="shared" si="8"/>
        <v>Enterprising (100.0%)</v>
      </c>
      <c r="M95" s="59">
        <f t="shared" si="9"/>
        <v>0.72166666666666668</v>
      </c>
      <c r="N95" t="str">
        <f t="shared" si="10"/>
        <v>Administrative</v>
      </c>
      <c r="O95" t="str">
        <f t="shared" si="11"/>
        <v>Administrative (72.2%)</v>
      </c>
    </row>
    <row r="96" spans="1:15">
      <c r="A96">
        <v>4314</v>
      </c>
      <c r="B96" t="s">
        <v>578</v>
      </c>
      <c r="C96" s="50">
        <v>0.72166666666666668</v>
      </c>
      <c r="D96" s="50">
        <v>0.11166666666666665</v>
      </c>
      <c r="E96" s="50">
        <v>5.5000000000000014E-2</v>
      </c>
      <c r="F96" s="50">
        <v>1</v>
      </c>
      <c r="G96" s="50">
        <v>0.5</v>
      </c>
      <c r="H96" s="50">
        <v>0.33333333333333331</v>
      </c>
      <c r="I96" s="49">
        <v>1</v>
      </c>
      <c r="J96" s="61">
        <f t="shared" si="6"/>
        <v>1</v>
      </c>
      <c r="K96" t="str">
        <f t="shared" si="7"/>
        <v>Enterprising</v>
      </c>
      <c r="L96" s="58" t="str">
        <f t="shared" si="8"/>
        <v>Enterprising (100.0%)</v>
      </c>
      <c r="M96" s="59">
        <f t="shared" si="9"/>
        <v>0.72166666666666668</v>
      </c>
      <c r="N96" t="str">
        <f t="shared" si="10"/>
        <v>Administrative</v>
      </c>
      <c r="O96" t="str">
        <f t="shared" si="11"/>
        <v>Administrative (72.2%)</v>
      </c>
    </row>
    <row r="97" spans="1:15">
      <c r="A97">
        <v>5994</v>
      </c>
      <c r="B97" t="s">
        <v>689</v>
      </c>
      <c r="C97" s="50">
        <v>1</v>
      </c>
      <c r="D97" s="50">
        <v>0.11166666666666665</v>
      </c>
      <c r="E97" s="50">
        <v>0</v>
      </c>
      <c r="F97" s="50">
        <v>0.61166666666666669</v>
      </c>
      <c r="G97" s="50">
        <v>0.38833333333333336</v>
      </c>
      <c r="H97" s="50">
        <v>5.5000000000000014E-2</v>
      </c>
      <c r="I97" s="49">
        <v>1</v>
      </c>
      <c r="J97" s="61">
        <f t="shared" si="6"/>
        <v>1</v>
      </c>
      <c r="K97" t="str">
        <f t="shared" si="7"/>
        <v>Administrative</v>
      </c>
      <c r="L97" s="58" t="str">
        <f t="shared" si="8"/>
        <v>Administrative (100.0%)</v>
      </c>
      <c r="M97" s="59">
        <f t="shared" si="9"/>
        <v>0.61166666666666669</v>
      </c>
      <c r="N97" t="str">
        <f t="shared" si="10"/>
        <v>Enterprising</v>
      </c>
      <c r="O97" t="str">
        <f t="shared" si="11"/>
        <v>Enterprising (61.2%)</v>
      </c>
    </row>
    <row r="98" spans="1:15">
      <c r="A98">
        <v>1323</v>
      </c>
      <c r="B98" t="s">
        <v>123</v>
      </c>
      <c r="C98" s="50">
        <v>0.66666666666666663</v>
      </c>
      <c r="D98" s="50">
        <v>0.22166666666666668</v>
      </c>
      <c r="E98" s="50">
        <v>0.22166666666666668</v>
      </c>
      <c r="F98" s="50">
        <v>1</v>
      </c>
      <c r="G98" s="50">
        <v>0.77833333333333332</v>
      </c>
      <c r="H98" s="50">
        <v>5.5000000000000014E-2</v>
      </c>
      <c r="I98" s="49">
        <v>1</v>
      </c>
      <c r="J98" s="61">
        <f t="shared" si="6"/>
        <v>1</v>
      </c>
      <c r="K98" t="str">
        <f t="shared" si="7"/>
        <v>Enterprising</v>
      </c>
      <c r="L98" s="58" t="str">
        <f t="shared" si="8"/>
        <v>Enterprising (100.0%)</v>
      </c>
      <c r="M98" s="59">
        <f t="shared" si="9"/>
        <v>0.77833333333333332</v>
      </c>
      <c r="N98" t="str">
        <f t="shared" si="10"/>
        <v>Helping</v>
      </c>
      <c r="O98" t="str">
        <f t="shared" si="11"/>
        <v>Helping (77.8%)</v>
      </c>
    </row>
    <row r="99" spans="1:15">
      <c r="A99">
        <v>2611</v>
      </c>
      <c r="B99" t="s">
        <v>372</v>
      </c>
      <c r="C99" s="50">
        <v>0.88833333333333331</v>
      </c>
      <c r="D99" s="50">
        <v>0.88833333333333331</v>
      </c>
      <c r="E99" s="50">
        <v>0.11166666666666665</v>
      </c>
      <c r="F99" s="50">
        <v>0.38833333333333336</v>
      </c>
      <c r="G99" s="50">
        <v>0.16666666666666666</v>
      </c>
      <c r="H99" s="50">
        <v>0.55500000000000005</v>
      </c>
      <c r="I99" s="49">
        <v>1</v>
      </c>
      <c r="J99" s="61">
        <f t="shared" si="6"/>
        <v>0.88833333333333331</v>
      </c>
      <c r="K99" t="str">
        <f t="shared" si="7"/>
        <v>Administrative</v>
      </c>
      <c r="L99" s="58" t="str">
        <f t="shared" si="8"/>
        <v>Administrative (88.8%)</v>
      </c>
      <c r="M99" s="59">
        <f t="shared" si="9"/>
        <v>0.88833333333333331</v>
      </c>
      <c r="N99" t="str">
        <f t="shared" si="10"/>
        <v>Administrative</v>
      </c>
      <c r="O99" t="str">
        <f t="shared" si="11"/>
        <v>Administrative (88.8%)</v>
      </c>
    </row>
    <row r="100" spans="1:15">
      <c r="A100">
        <v>6212</v>
      </c>
      <c r="B100" t="s">
        <v>713</v>
      </c>
      <c r="C100" s="50">
        <v>0.72166666666666668</v>
      </c>
      <c r="D100" s="50">
        <v>0.38833333333333336</v>
      </c>
      <c r="E100" s="50">
        <v>0.11166666666666665</v>
      </c>
      <c r="F100" s="50">
        <v>1</v>
      </c>
      <c r="G100" s="50">
        <v>0.27833333333333332</v>
      </c>
      <c r="H100" s="50">
        <v>0.38833333333333336</v>
      </c>
      <c r="I100" s="49">
        <v>1</v>
      </c>
      <c r="J100" s="61">
        <f t="shared" si="6"/>
        <v>1</v>
      </c>
      <c r="K100" t="str">
        <f t="shared" si="7"/>
        <v>Enterprising</v>
      </c>
      <c r="L100" s="58" t="str">
        <f t="shared" si="8"/>
        <v>Enterprising (100.0%)</v>
      </c>
      <c r="M100" s="59">
        <f t="shared" si="9"/>
        <v>0.72166666666666668</v>
      </c>
      <c r="N100" t="str">
        <f t="shared" si="10"/>
        <v>Administrative</v>
      </c>
      <c r="O100" t="str">
        <f t="shared" si="11"/>
        <v>Administrative (72.2%)</v>
      </c>
    </row>
    <row r="101" spans="1:15">
      <c r="A101">
        <v>2252</v>
      </c>
      <c r="B101" t="s">
        <v>236</v>
      </c>
      <c r="C101" s="50">
        <v>0.72166666666666668</v>
      </c>
      <c r="D101" s="50">
        <v>0.38833333333333336</v>
      </c>
      <c r="E101" s="50">
        <v>0.11166666666666665</v>
      </c>
      <c r="F101" s="50">
        <v>1</v>
      </c>
      <c r="G101" s="50">
        <v>0.27833333333333332</v>
      </c>
      <c r="H101" s="50">
        <v>0.38833333333333336</v>
      </c>
      <c r="I101" s="49">
        <v>1</v>
      </c>
      <c r="J101" s="61">
        <f t="shared" si="6"/>
        <v>1</v>
      </c>
      <c r="K101" t="str">
        <f t="shared" si="7"/>
        <v>Enterprising</v>
      </c>
      <c r="L101" s="58" t="str">
        <f t="shared" si="8"/>
        <v>Enterprising (100.0%)</v>
      </c>
      <c r="M101" s="59">
        <f t="shared" si="9"/>
        <v>0.72166666666666668</v>
      </c>
      <c r="N101" t="str">
        <f t="shared" si="10"/>
        <v>Administrative</v>
      </c>
      <c r="O101" t="str">
        <f t="shared" si="11"/>
        <v>Administrative (72.2%)</v>
      </c>
    </row>
    <row r="102" spans="1:15">
      <c r="A102">
        <v>2232</v>
      </c>
      <c r="B102" t="s">
        <v>213</v>
      </c>
      <c r="C102" s="50">
        <v>0.38833333333333336</v>
      </c>
      <c r="D102" s="50">
        <v>0.5</v>
      </c>
      <c r="E102" s="50">
        <v>0.5</v>
      </c>
      <c r="F102" s="50">
        <v>0.72166666666666668</v>
      </c>
      <c r="G102" s="50">
        <v>0.55500000000000005</v>
      </c>
      <c r="H102" s="50">
        <v>0.33333333333333331</v>
      </c>
      <c r="I102" s="49">
        <v>1</v>
      </c>
      <c r="J102" s="61">
        <f t="shared" si="6"/>
        <v>0.72166666666666668</v>
      </c>
      <c r="K102" t="str">
        <f t="shared" si="7"/>
        <v>Enterprising</v>
      </c>
      <c r="L102" s="58" t="str">
        <f t="shared" si="8"/>
        <v>Enterprising (72.2%)</v>
      </c>
      <c r="M102" s="59">
        <f t="shared" si="9"/>
        <v>0.55500000000000005</v>
      </c>
      <c r="N102" t="str">
        <f t="shared" si="10"/>
        <v>Helping</v>
      </c>
      <c r="O102" t="str">
        <f t="shared" si="11"/>
        <v>Helping (55.5%)</v>
      </c>
    </row>
    <row r="103" spans="1:15">
      <c r="A103">
        <v>4115</v>
      </c>
      <c r="B103" t="s">
        <v>550</v>
      </c>
      <c r="C103" s="50">
        <v>0.33333333333333331</v>
      </c>
      <c r="D103" s="50">
        <v>0.5</v>
      </c>
      <c r="E103" s="50">
        <v>0.38833333333333336</v>
      </c>
      <c r="F103" s="50">
        <v>0.38833333333333336</v>
      </c>
      <c r="G103" s="50">
        <v>1</v>
      </c>
      <c r="H103" s="50">
        <v>0</v>
      </c>
      <c r="I103" s="49">
        <v>1</v>
      </c>
      <c r="J103" s="61">
        <f t="shared" si="6"/>
        <v>1</v>
      </c>
      <c r="K103" t="str">
        <f t="shared" si="7"/>
        <v>Helping</v>
      </c>
      <c r="L103" s="58" t="str">
        <f t="shared" si="8"/>
        <v>Helping (100.0%)</v>
      </c>
      <c r="M103" s="59">
        <f t="shared" si="9"/>
        <v>0.5</v>
      </c>
      <c r="N103" t="str">
        <f t="shared" si="10"/>
        <v>Analytical</v>
      </c>
      <c r="O103" t="str">
        <f t="shared" si="11"/>
        <v>Analytical (50.0%)</v>
      </c>
    </row>
    <row r="104" spans="1:15">
      <c r="A104">
        <v>7112</v>
      </c>
      <c r="B104" t="s">
        <v>748</v>
      </c>
      <c r="C104" s="50">
        <v>0.61166666666666669</v>
      </c>
      <c r="D104" s="50">
        <v>0.44500000000000001</v>
      </c>
      <c r="E104" s="50">
        <v>0.16666666666666666</v>
      </c>
      <c r="F104" s="50">
        <v>0.11166666666666665</v>
      </c>
      <c r="G104" s="50">
        <v>0</v>
      </c>
      <c r="H104" s="50">
        <v>1</v>
      </c>
      <c r="I104" s="49">
        <v>1</v>
      </c>
      <c r="J104" s="61">
        <f t="shared" si="6"/>
        <v>1</v>
      </c>
      <c r="K104" t="str">
        <f t="shared" si="7"/>
        <v>Practical</v>
      </c>
      <c r="L104" s="58" t="str">
        <f t="shared" si="8"/>
        <v>Practical (100.0%)</v>
      </c>
      <c r="M104" s="59">
        <f t="shared" si="9"/>
        <v>0.61166666666666669</v>
      </c>
      <c r="N104" t="str">
        <f t="shared" si="10"/>
        <v>Administrative</v>
      </c>
      <c r="O104" t="str">
        <f t="shared" si="11"/>
        <v>Administrative (61.2%)</v>
      </c>
    </row>
    <row r="105" spans="1:15">
      <c r="A105">
        <v>5412</v>
      </c>
      <c r="B105" t="s">
        <v>639</v>
      </c>
      <c r="C105" s="50">
        <v>0.94499999999999995</v>
      </c>
      <c r="D105" s="50">
        <v>0</v>
      </c>
      <c r="E105" s="50">
        <v>0</v>
      </c>
      <c r="F105" s="50">
        <v>0.72166666666666668</v>
      </c>
      <c r="G105" s="50">
        <v>0.38833333333333336</v>
      </c>
      <c r="H105" s="50">
        <v>0.11166666666666665</v>
      </c>
      <c r="I105" s="49">
        <v>1</v>
      </c>
      <c r="J105" s="61">
        <f t="shared" si="6"/>
        <v>0.94499999999999995</v>
      </c>
      <c r="K105" t="str">
        <f t="shared" si="7"/>
        <v>Administrative</v>
      </c>
      <c r="L105" s="58" t="str">
        <f t="shared" si="8"/>
        <v>Administrative (94.5%)</v>
      </c>
      <c r="M105" s="59">
        <f t="shared" si="9"/>
        <v>0.72166666666666668</v>
      </c>
      <c r="N105" t="str">
        <f t="shared" si="10"/>
        <v>Enterprising</v>
      </c>
      <c r="O105" t="str">
        <f t="shared" si="11"/>
        <v>Enterprising (72.2%)</v>
      </c>
    </row>
    <row r="106" spans="1:15">
      <c r="A106">
        <v>5995</v>
      </c>
      <c r="B106" t="s">
        <v>692</v>
      </c>
      <c r="C106" s="50">
        <v>0.83333333333333337</v>
      </c>
      <c r="D106" s="50">
        <v>0.11166666666666665</v>
      </c>
      <c r="E106" s="50">
        <v>0</v>
      </c>
      <c r="F106" s="50">
        <v>0.83333333333333337</v>
      </c>
      <c r="G106" s="50">
        <v>0.33333333333333331</v>
      </c>
      <c r="H106" s="50">
        <v>0.22166666666666668</v>
      </c>
      <c r="I106" s="49">
        <v>1</v>
      </c>
      <c r="J106" s="61">
        <f t="shared" si="6"/>
        <v>0.83333333333333337</v>
      </c>
      <c r="K106" t="str">
        <f t="shared" si="7"/>
        <v>Administrative</v>
      </c>
      <c r="L106" s="58" t="str">
        <f t="shared" si="8"/>
        <v>Administrative (83.3%)</v>
      </c>
      <c r="M106" s="59">
        <f t="shared" si="9"/>
        <v>0.83333333333333337</v>
      </c>
      <c r="N106" t="str">
        <f t="shared" si="10"/>
        <v>Administrative</v>
      </c>
      <c r="O106" t="str">
        <f t="shared" si="11"/>
        <v>Administrative (83.3%)</v>
      </c>
    </row>
    <row r="107" spans="1:15">
      <c r="A107">
        <v>6112</v>
      </c>
      <c r="B107" t="s">
        <v>703</v>
      </c>
      <c r="C107" s="50">
        <v>0.72166666666666668</v>
      </c>
      <c r="D107" s="50">
        <v>0.11166666666666665</v>
      </c>
      <c r="E107" s="50">
        <v>5.5000000000000014E-2</v>
      </c>
      <c r="F107" s="50">
        <v>1</v>
      </c>
      <c r="G107" s="50">
        <v>0.44500000000000001</v>
      </c>
      <c r="H107" s="50">
        <v>0.22166666666666668</v>
      </c>
      <c r="I107" s="49">
        <v>1</v>
      </c>
      <c r="J107" s="61">
        <f t="shared" si="6"/>
        <v>1</v>
      </c>
      <c r="K107" t="str">
        <f t="shared" si="7"/>
        <v>Enterprising</v>
      </c>
      <c r="L107" s="58" t="str">
        <f t="shared" si="8"/>
        <v>Enterprising (100.0%)</v>
      </c>
      <c r="M107" s="59">
        <f t="shared" si="9"/>
        <v>0.72166666666666668</v>
      </c>
      <c r="N107" t="str">
        <f t="shared" si="10"/>
        <v>Administrative</v>
      </c>
      <c r="O107" t="str">
        <f t="shared" si="11"/>
        <v>Administrative (72.2%)</v>
      </c>
    </row>
    <row r="108" spans="1:15">
      <c r="A108">
        <v>5996</v>
      </c>
      <c r="B108" t="s">
        <v>695</v>
      </c>
      <c r="C108" s="50">
        <v>0.94499999999999995</v>
      </c>
      <c r="D108" s="50">
        <v>0.27833333333333332</v>
      </c>
      <c r="E108" s="50">
        <v>5.5000000000000014E-2</v>
      </c>
      <c r="F108" s="50">
        <v>0.72166666666666668</v>
      </c>
      <c r="G108" s="50">
        <v>0.27833333333333332</v>
      </c>
      <c r="H108" s="50">
        <v>0.27833333333333332</v>
      </c>
      <c r="I108" s="49">
        <v>1</v>
      </c>
      <c r="J108" s="61">
        <f t="shared" si="6"/>
        <v>0.94499999999999995</v>
      </c>
      <c r="K108" t="str">
        <f t="shared" si="7"/>
        <v>Administrative</v>
      </c>
      <c r="L108" s="58" t="str">
        <f t="shared" si="8"/>
        <v>Administrative (94.5%)</v>
      </c>
      <c r="M108" s="59">
        <f t="shared" si="9"/>
        <v>0.72166666666666668</v>
      </c>
      <c r="N108" t="str">
        <f t="shared" si="10"/>
        <v>Enterprising</v>
      </c>
      <c r="O108" t="str">
        <f t="shared" si="11"/>
        <v>Enterprising (72.2%)</v>
      </c>
    </row>
    <row r="109" spans="1:15">
      <c r="A109">
        <v>2325</v>
      </c>
      <c r="B109" t="s">
        <v>257</v>
      </c>
      <c r="C109" s="50">
        <v>5.5000000000000014E-2</v>
      </c>
      <c r="D109" s="50">
        <v>0.11166666666666665</v>
      </c>
      <c r="E109" s="50">
        <v>0.94499999999999995</v>
      </c>
      <c r="F109" s="50">
        <v>0.72166666666666668</v>
      </c>
      <c r="G109" s="50">
        <v>0.33333333333333331</v>
      </c>
      <c r="H109" s="50">
        <v>0.33333333333333331</v>
      </c>
      <c r="I109" s="49">
        <v>1</v>
      </c>
      <c r="J109" s="61">
        <f t="shared" si="6"/>
        <v>0.94499999999999995</v>
      </c>
      <c r="K109" t="str">
        <f t="shared" si="7"/>
        <v>Creative</v>
      </c>
      <c r="L109" s="58" t="str">
        <f t="shared" si="8"/>
        <v>Creative (94.5%)</v>
      </c>
      <c r="M109" s="59">
        <f t="shared" si="9"/>
        <v>0.72166666666666668</v>
      </c>
      <c r="N109" t="str">
        <f t="shared" si="10"/>
        <v>Enterprising</v>
      </c>
      <c r="O109" t="str">
        <f t="shared" si="11"/>
        <v>Enterprising (72.2%)</v>
      </c>
    </row>
    <row r="110" spans="1:15">
      <c r="A110">
        <v>3994</v>
      </c>
      <c r="B110" t="s">
        <v>534</v>
      </c>
      <c r="C110" s="50">
        <v>0.27833333333333332</v>
      </c>
      <c r="D110" s="50">
        <v>0.27833333333333332</v>
      </c>
      <c r="E110" s="50">
        <v>0.88833333333333331</v>
      </c>
      <c r="F110" s="50">
        <v>0.44500000000000001</v>
      </c>
      <c r="G110" s="50">
        <v>0</v>
      </c>
      <c r="H110" s="50">
        <v>0.94499999999999995</v>
      </c>
      <c r="I110" s="49">
        <v>1</v>
      </c>
      <c r="J110" s="61">
        <f t="shared" si="6"/>
        <v>0.94499999999999995</v>
      </c>
      <c r="K110" t="str">
        <f t="shared" si="7"/>
        <v>Practical</v>
      </c>
      <c r="L110" s="58" t="str">
        <f t="shared" si="8"/>
        <v>Practical (94.5%)</v>
      </c>
      <c r="M110" s="59">
        <f t="shared" si="9"/>
        <v>0.88833333333333331</v>
      </c>
      <c r="N110" t="str">
        <f t="shared" si="10"/>
        <v>Creative</v>
      </c>
      <c r="O110" t="str">
        <f t="shared" si="11"/>
        <v>Creative (88.8%)</v>
      </c>
    </row>
    <row r="111" spans="1:15">
      <c r="A111">
        <v>2124</v>
      </c>
      <c r="B111" t="s">
        <v>198</v>
      </c>
      <c r="C111" s="50">
        <v>0.33333333333333331</v>
      </c>
      <c r="D111" s="50">
        <v>0.5</v>
      </c>
      <c r="E111" s="50">
        <v>0.88833333333333331</v>
      </c>
      <c r="F111" s="50">
        <v>0.55500000000000005</v>
      </c>
      <c r="G111" s="50">
        <v>0.27833333333333332</v>
      </c>
      <c r="H111" s="50">
        <v>0.11166666666666665</v>
      </c>
      <c r="I111" s="49">
        <v>1</v>
      </c>
      <c r="J111" s="61">
        <f t="shared" si="6"/>
        <v>0.88833333333333331</v>
      </c>
      <c r="K111" t="str">
        <f t="shared" si="7"/>
        <v>Creative</v>
      </c>
      <c r="L111" s="58" t="str">
        <f t="shared" si="8"/>
        <v>Creative (88.8%)</v>
      </c>
      <c r="M111" s="59">
        <f t="shared" si="9"/>
        <v>0.55500000000000005</v>
      </c>
      <c r="N111" t="str">
        <f t="shared" si="10"/>
        <v>Enterprising</v>
      </c>
      <c r="O111" t="str">
        <f t="shared" si="11"/>
        <v>Enterprising (55.5%)</v>
      </c>
    </row>
    <row r="112" spans="1:15">
      <c r="A112">
        <v>2712</v>
      </c>
      <c r="B112" t="s">
        <v>386</v>
      </c>
      <c r="C112" s="50">
        <v>0.5</v>
      </c>
      <c r="D112" s="50">
        <v>0.44500000000000001</v>
      </c>
      <c r="E112" s="50">
        <v>0.16666666666666666</v>
      </c>
      <c r="F112" s="50">
        <v>1</v>
      </c>
      <c r="G112" s="50">
        <v>0.77833333333333332</v>
      </c>
      <c r="H112" s="50">
        <v>5.5000000000000014E-2</v>
      </c>
      <c r="I112" s="49">
        <v>1</v>
      </c>
      <c r="J112" s="61">
        <f t="shared" si="6"/>
        <v>1</v>
      </c>
      <c r="K112" t="str">
        <f t="shared" si="7"/>
        <v>Enterprising</v>
      </c>
      <c r="L112" s="58" t="str">
        <f t="shared" si="8"/>
        <v>Enterprising (100.0%)</v>
      </c>
      <c r="M112" s="59">
        <f t="shared" si="9"/>
        <v>0.77833333333333332</v>
      </c>
      <c r="N112" t="str">
        <f t="shared" si="10"/>
        <v>Helping</v>
      </c>
      <c r="O112" t="str">
        <f t="shared" si="11"/>
        <v>Helping (77.8%)</v>
      </c>
    </row>
    <row r="113" spans="1:15">
      <c r="A113">
        <v>8513</v>
      </c>
      <c r="B113" t="s">
        <v>876</v>
      </c>
      <c r="C113" s="50">
        <v>0.83333333333333337</v>
      </c>
      <c r="D113" s="50">
        <v>0.11166666666666665</v>
      </c>
      <c r="E113" s="50">
        <v>5.5000000000000014E-2</v>
      </c>
      <c r="F113" s="50">
        <v>0.27833333333333332</v>
      </c>
      <c r="G113" s="50">
        <v>0.27833333333333332</v>
      </c>
      <c r="H113" s="50">
        <v>0.94499999999999995</v>
      </c>
      <c r="I113" s="49">
        <v>1</v>
      </c>
      <c r="J113" s="61">
        <f t="shared" si="6"/>
        <v>0.94499999999999995</v>
      </c>
      <c r="K113" t="str">
        <f t="shared" si="7"/>
        <v>Practical</v>
      </c>
      <c r="L113" s="58" t="str">
        <f t="shared" si="8"/>
        <v>Practical (94.5%)</v>
      </c>
      <c r="M113" s="59">
        <f t="shared" si="9"/>
        <v>0.83333333333333337</v>
      </c>
      <c r="N113" t="str">
        <f t="shared" si="10"/>
        <v>Administrative</v>
      </c>
      <c r="O113" t="str">
        <f t="shared" si="11"/>
        <v>Administrative (83.3%)</v>
      </c>
    </row>
    <row r="114" spans="1:15">
      <c r="A114">
        <v>2245</v>
      </c>
      <c r="B114" t="s">
        <v>225</v>
      </c>
      <c r="C114" s="50">
        <v>0.33333333333333331</v>
      </c>
      <c r="D114" s="50">
        <v>0.94499999999999995</v>
      </c>
      <c r="E114" s="50">
        <v>0.5</v>
      </c>
      <c r="F114" s="50">
        <v>0.61166666666666669</v>
      </c>
      <c r="G114" s="50">
        <v>0.16666666666666666</v>
      </c>
      <c r="H114" s="50">
        <v>0.33333333333333331</v>
      </c>
      <c r="I114" s="49">
        <v>1</v>
      </c>
      <c r="J114" s="61">
        <f t="shared" si="6"/>
        <v>0.94499999999999995</v>
      </c>
      <c r="K114" t="str">
        <f t="shared" si="7"/>
        <v>Analytical</v>
      </c>
      <c r="L114" s="58" t="str">
        <f t="shared" si="8"/>
        <v>Analytical (94.5%)</v>
      </c>
      <c r="M114" s="59">
        <f t="shared" si="9"/>
        <v>0.61166666666666669</v>
      </c>
      <c r="N114" t="str">
        <f t="shared" si="10"/>
        <v>Enterprising</v>
      </c>
      <c r="O114" t="str">
        <f t="shared" si="11"/>
        <v>Enterprising (61.2%)</v>
      </c>
    </row>
    <row r="115" spans="1:15">
      <c r="A115">
        <v>8115</v>
      </c>
      <c r="B115" t="s">
        <v>811</v>
      </c>
      <c r="C115" s="50">
        <v>0.38833333333333336</v>
      </c>
      <c r="D115" s="50">
        <v>5.5000000000000014E-2</v>
      </c>
      <c r="E115" s="50">
        <v>0</v>
      </c>
      <c r="F115" s="50">
        <v>0.22166666666666668</v>
      </c>
      <c r="G115" s="50">
        <v>5.5000000000000014E-2</v>
      </c>
      <c r="H115" s="50">
        <v>0.88833333333333331</v>
      </c>
      <c r="I115" s="49">
        <v>1</v>
      </c>
      <c r="J115" s="61">
        <f t="shared" si="6"/>
        <v>0.88833333333333331</v>
      </c>
      <c r="K115" t="str">
        <f t="shared" si="7"/>
        <v>Practical</v>
      </c>
      <c r="L115" s="58" t="str">
        <f t="shared" si="8"/>
        <v>Practical (88.8%)</v>
      </c>
      <c r="M115" s="59">
        <f t="shared" si="9"/>
        <v>0.38833333333333336</v>
      </c>
      <c r="N115" t="str">
        <f t="shared" si="10"/>
        <v>Administrative</v>
      </c>
      <c r="O115" t="str">
        <f t="shared" si="11"/>
        <v>Administrative (38.8%)</v>
      </c>
    </row>
    <row r="116" spans="1:15">
      <c r="A116">
        <v>2246</v>
      </c>
      <c r="B116" t="s">
        <v>228</v>
      </c>
      <c r="C116" s="50">
        <v>1</v>
      </c>
      <c r="D116" s="50">
        <v>0.38833333333333336</v>
      </c>
      <c r="E116" s="50">
        <v>0.27833333333333332</v>
      </c>
      <c r="F116" s="50">
        <v>0.61166666666666669</v>
      </c>
      <c r="G116" s="50">
        <v>0.72166666666666668</v>
      </c>
      <c r="H116" s="50">
        <v>0.22166666666666668</v>
      </c>
      <c r="I116" s="49">
        <v>1</v>
      </c>
      <c r="J116" s="61">
        <f t="shared" si="6"/>
        <v>1</v>
      </c>
      <c r="K116" t="str">
        <f t="shared" si="7"/>
        <v>Administrative</v>
      </c>
      <c r="L116" s="58" t="str">
        <f t="shared" si="8"/>
        <v>Administrative (100.0%)</v>
      </c>
      <c r="M116" s="59">
        <f t="shared" si="9"/>
        <v>0.72166666666666668</v>
      </c>
      <c r="N116" t="str">
        <f t="shared" si="10"/>
        <v>Helping</v>
      </c>
      <c r="O116" t="str">
        <f t="shared" si="11"/>
        <v>Helping (72.2%)</v>
      </c>
    </row>
    <row r="117" spans="1:15">
      <c r="A117">
        <v>5997</v>
      </c>
      <c r="B117" t="s">
        <v>698</v>
      </c>
      <c r="C117" s="50">
        <v>1</v>
      </c>
      <c r="D117" s="50">
        <v>0.11166666666666665</v>
      </c>
      <c r="E117" s="50">
        <v>0</v>
      </c>
      <c r="F117" s="50">
        <v>0.27833333333333332</v>
      </c>
      <c r="G117" s="50">
        <v>0.5</v>
      </c>
      <c r="H117" s="50">
        <v>0.72166666666666668</v>
      </c>
      <c r="I117" s="49">
        <v>1</v>
      </c>
      <c r="J117" s="61">
        <f t="shared" si="6"/>
        <v>1</v>
      </c>
      <c r="K117" t="str">
        <f t="shared" si="7"/>
        <v>Administrative</v>
      </c>
      <c r="L117" s="58" t="str">
        <f t="shared" si="8"/>
        <v>Administrative (100.0%)</v>
      </c>
      <c r="M117" s="59">
        <f t="shared" si="9"/>
        <v>0.72166666666666668</v>
      </c>
      <c r="N117" t="str">
        <f t="shared" si="10"/>
        <v>Practical</v>
      </c>
      <c r="O117" t="str">
        <f t="shared" si="11"/>
        <v>Practical (72.2%)</v>
      </c>
    </row>
    <row r="118" spans="1:15">
      <c r="A118">
        <v>1414</v>
      </c>
      <c r="B118" t="s">
        <v>169</v>
      </c>
      <c r="C118" s="50">
        <v>0.66666666666666663</v>
      </c>
      <c r="D118" s="50">
        <v>0.16666666666666666</v>
      </c>
      <c r="E118" s="50">
        <v>0.11166666666666665</v>
      </c>
      <c r="F118" s="50">
        <v>1</v>
      </c>
      <c r="G118" s="50">
        <v>0.33333333333333331</v>
      </c>
      <c r="H118" s="50">
        <v>0.38833333333333336</v>
      </c>
      <c r="I118" s="49">
        <v>1</v>
      </c>
      <c r="J118" s="61">
        <f t="shared" si="6"/>
        <v>1</v>
      </c>
      <c r="K118" t="str">
        <f t="shared" si="7"/>
        <v>Enterprising</v>
      </c>
      <c r="L118" s="58" t="str">
        <f t="shared" si="8"/>
        <v>Enterprising (100.0%)</v>
      </c>
      <c r="M118" s="59">
        <f t="shared" si="9"/>
        <v>0.66666666666666663</v>
      </c>
      <c r="N118" t="str">
        <f t="shared" si="10"/>
        <v>Administrative</v>
      </c>
      <c r="O118" t="str">
        <f t="shared" si="11"/>
        <v>Administrative (66.7%)</v>
      </c>
    </row>
    <row r="119" spans="1:15">
      <c r="A119">
        <v>8415</v>
      </c>
      <c r="B119" t="s">
        <v>865</v>
      </c>
      <c r="C119" s="50">
        <v>0.22166666666666668</v>
      </c>
      <c r="D119" s="50">
        <v>5.5000000000000014E-2</v>
      </c>
      <c r="E119" s="50">
        <v>0</v>
      </c>
      <c r="F119" s="50">
        <v>5.5000000000000014E-2</v>
      </c>
      <c r="G119" s="50">
        <v>0</v>
      </c>
      <c r="H119" s="50">
        <v>1</v>
      </c>
      <c r="I119" s="49">
        <v>1</v>
      </c>
      <c r="J119" s="61">
        <f t="shared" si="6"/>
        <v>1</v>
      </c>
      <c r="K119" t="str">
        <f t="shared" si="7"/>
        <v>Practical</v>
      </c>
      <c r="L119" s="58" t="str">
        <f t="shared" si="8"/>
        <v>Practical (100.0%)</v>
      </c>
      <c r="M119" s="59">
        <f t="shared" si="9"/>
        <v>0.22166666666666668</v>
      </c>
      <c r="N119" t="str">
        <f t="shared" si="10"/>
        <v>Administrative</v>
      </c>
      <c r="O119" t="str">
        <f t="shared" si="11"/>
        <v>Administrative (22.2%)</v>
      </c>
    </row>
    <row r="120" spans="1:15">
      <c r="A120">
        <v>1213</v>
      </c>
      <c r="B120" t="s">
        <v>110</v>
      </c>
      <c r="C120" s="50">
        <v>0.66666666666666663</v>
      </c>
      <c r="D120" s="50">
        <v>0.27833333333333332</v>
      </c>
      <c r="E120" s="50">
        <v>5.5000000000000014E-2</v>
      </c>
      <c r="F120" s="50">
        <v>1</v>
      </c>
      <c r="G120" s="50">
        <v>0.11166666666666665</v>
      </c>
      <c r="H120" s="50">
        <v>0.94499999999999995</v>
      </c>
      <c r="I120" s="49">
        <v>1</v>
      </c>
      <c r="J120" s="61">
        <f t="shared" si="6"/>
        <v>1</v>
      </c>
      <c r="K120" t="str">
        <f t="shared" si="7"/>
        <v>Enterprising</v>
      </c>
      <c r="L120" s="58" t="str">
        <f t="shared" si="8"/>
        <v>Enterprising (100.0%)</v>
      </c>
      <c r="M120" s="59">
        <f t="shared" si="9"/>
        <v>0.94499999999999995</v>
      </c>
      <c r="N120" t="str">
        <f t="shared" si="10"/>
        <v>Practical</v>
      </c>
      <c r="O120" t="str">
        <f t="shared" si="11"/>
        <v>Practical (94.5%)</v>
      </c>
    </row>
    <row r="121" spans="1:15">
      <c r="A121">
        <v>5614</v>
      </c>
      <c r="B121" t="s">
        <v>666</v>
      </c>
      <c r="C121" s="50">
        <v>1</v>
      </c>
      <c r="D121" s="50">
        <v>0</v>
      </c>
      <c r="E121" s="50">
        <v>0</v>
      </c>
      <c r="F121" s="50">
        <v>0.22166666666666668</v>
      </c>
      <c r="G121" s="50">
        <v>5.5000000000000014E-2</v>
      </c>
      <c r="H121" s="50">
        <v>0.61166666666666669</v>
      </c>
      <c r="I121" s="49">
        <v>1</v>
      </c>
      <c r="J121" s="61">
        <f t="shared" si="6"/>
        <v>1</v>
      </c>
      <c r="K121" t="str">
        <f t="shared" si="7"/>
        <v>Administrative</v>
      </c>
      <c r="L121" s="58" t="str">
        <f t="shared" si="8"/>
        <v>Administrative (100.0%)</v>
      </c>
      <c r="M121" s="59">
        <f t="shared" si="9"/>
        <v>0.61166666666666669</v>
      </c>
      <c r="N121" t="str">
        <f t="shared" si="10"/>
        <v>Practical</v>
      </c>
      <c r="O121" t="str">
        <f t="shared" si="11"/>
        <v>Practical (61.2%)</v>
      </c>
    </row>
    <row r="122" spans="1:15">
      <c r="A122">
        <v>2312</v>
      </c>
      <c r="B122" t="s">
        <v>248</v>
      </c>
      <c r="C122" s="50">
        <v>0.44500000000000001</v>
      </c>
      <c r="D122" s="50">
        <v>0.22166666666666668</v>
      </c>
      <c r="E122" s="50">
        <v>0</v>
      </c>
      <c r="F122" s="50">
        <v>0.94499999999999995</v>
      </c>
      <c r="G122" s="50">
        <v>0.22166666666666668</v>
      </c>
      <c r="H122" s="50">
        <v>0.83333333333333337</v>
      </c>
      <c r="I122" s="49">
        <v>1</v>
      </c>
      <c r="J122" s="61">
        <f t="shared" si="6"/>
        <v>0.94499999999999995</v>
      </c>
      <c r="K122" t="str">
        <f t="shared" si="7"/>
        <v>Enterprising</v>
      </c>
      <c r="L122" s="58" t="str">
        <f t="shared" si="8"/>
        <v>Enterprising (94.5%)</v>
      </c>
      <c r="M122" s="59">
        <f t="shared" si="9"/>
        <v>0.83333333333333337</v>
      </c>
      <c r="N122" t="str">
        <f t="shared" si="10"/>
        <v>Practical</v>
      </c>
      <c r="O122" t="str">
        <f t="shared" si="11"/>
        <v>Practical (83.3%)</v>
      </c>
    </row>
    <row r="123" spans="1:15">
      <c r="A123">
        <v>4116</v>
      </c>
      <c r="B123" t="s">
        <v>553</v>
      </c>
      <c r="C123" s="50">
        <v>0.33333333333333331</v>
      </c>
      <c r="D123" s="50">
        <v>0.44500000000000001</v>
      </c>
      <c r="E123" s="50">
        <v>0.11166666666666665</v>
      </c>
      <c r="F123" s="50">
        <v>0.22166666666666668</v>
      </c>
      <c r="G123" s="50">
        <v>0.88833333333333331</v>
      </c>
      <c r="H123" s="50">
        <v>0.77833333333333332</v>
      </c>
      <c r="I123" s="49">
        <v>1</v>
      </c>
      <c r="J123" s="61">
        <f t="shared" si="6"/>
        <v>0.88833333333333331</v>
      </c>
      <c r="K123" t="str">
        <f t="shared" si="7"/>
        <v>Helping</v>
      </c>
      <c r="L123" s="58" t="str">
        <f t="shared" si="8"/>
        <v>Helping (88.8%)</v>
      </c>
      <c r="M123" s="59">
        <f t="shared" si="9"/>
        <v>0.77833333333333332</v>
      </c>
      <c r="N123" t="str">
        <f t="shared" si="10"/>
        <v>Practical</v>
      </c>
      <c r="O123" t="str">
        <f t="shared" si="11"/>
        <v>Practical (77.8%)</v>
      </c>
    </row>
    <row r="124" spans="1:15">
      <c r="A124">
        <v>8313</v>
      </c>
      <c r="B124" t="s">
        <v>837</v>
      </c>
      <c r="C124" s="50">
        <v>0.66666666666666663</v>
      </c>
      <c r="D124" s="50">
        <v>0.16666666666666666</v>
      </c>
      <c r="E124" s="50">
        <v>0.11166666666666665</v>
      </c>
      <c r="F124" s="50">
        <v>0.27833333333333332</v>
      </c>
      <c r="G124" s="50">
        <v>0</v>
      </c>
      <c r="H124" s="50">
        <v>1</v>
      </c>
      <c r="I124" s="49">
        <v>1</v>
      </c>
      <c r="J124" s="61">
        <f t="shared" si="6"/>
        <v>1</v>
      </c>
      <c r="K124" t="str">
        <f t="shared" si="7"/>
        <v>Practical</v>
      </c>
      <c r="L124" s="58" t="str">
        <f t="shared" si="8"/>
        <v>Practical (100.0%)</v>
      </c>
      <c r="M124" s="59">
        <f t="shared" si="9"/>
        <v>0.66666666666666663</v>
      </c>
      <c r="N124" t="str">
        <f t="shared" si="10"/>
        <v>Administrative</v>
      </c>
      <c r="O124" t="str">
        <f t="shared" si="11"/>
        <v>Administrative (66.7%)</v>
      </c>
    </row>
    <row r="125" spans="1:15">
      <c r="A125">
        <v>2512</v>
      </c>
      <c r="B125" t="s">
        <v>321</v>
      </c>
      <c r="C125" s="50">
        <v>0.33333333333333331</v>
      </c>
      <c r="D125" s="50">
        <v>0.44500000000000001</v>
      </c>
      <c r="E125" s="50">
        <v>5.5000000000000014E-2</v>
      </c>
      <c r="F125" s="50">
        <v>0.33333333333333331</v>
      </c>
      <c r="G125" s="50">
        <v>0.66666666666666663</v>
      </c>
      <c r="H125" s="50">
        <v>0.94499999999999995</v>
      </c>
      <c r="I125" s="49">
        <v>1</v>
      </c>
      <c r="J125" s="61">
        <f t="shared" si="6"/>
        <v>0.94499999999999995</v>
      </c>
      <c r="K125" t="str">
        <f t="shared" si="7"/>
        <v>Practical</v>
      </c>
      <c r="L125" s="58" t="str">
        <f t="shared" si="8"/>
        <v>Practical (94.5%)</v>
      </c>
      <c r="M125" s="59">
        <f t="shared" si="9"/>
        <v>0.66666666666666663</v>
      </c>
      <c r="N125" t="str">
        <f t="shared" si="10"/>
        <v>Helping</v>
      </c>
      <c r="O125" t="str">
        <f t="shared" si="11"/>
        <v>Helping (66.7%)</v>
      </c>
    </row>
    <row r="126" spans="1:15">
      <c r="A126">
        <v>2346</v>
      </c>
      <c r="B126" t="s">
        <v>281</v>
      </c>
      <c r="C126" s="50">
        <v>0.22166666666666668</v>
      </c>
      <c r="D126" s="50">
        <v>1</v>
      </c>
      <c r="E126" s="50">
        <v>0.55500000000000005</v>
      </c>
      <c r="F126" s="50">
        <v>0.11166666666666665</v>
      </c>
      <c r="G126" s="50">
        <v>0.5</v>
      </c>
      <c r="H126" s="50">
        <v>0.55500000000000005</v>
      </c>
      <c r="I126" s="49">
        <v>1</v>
      </c>
      <c r="J126" s="61">
        <f t="shared" si="6"/>
        <v>1</v>
      </c>
      <c r="K126" t="str">
        <f t="shared" si="7"/>
        <v>Analytical</v>
      </c>
      <c r="L126" s="58" t="str">
        <f t="shared" si="8"/>
        <v>Analytical (100.0%)</v>
      </c>
      <c r="M126" s="59">
        <f t="shared" si="9"/>
        <v>0.55500000000000005</v>
      </c>
      <c r="N126" t="str">
        <f t="shared" si="10"/>
        <v>Creative</v>
      </c>
      <c r="O126" t="str">
        <f t="shared" si="11"/>
        <v>Creative (55.5%)</v>
      </c>
    </row>
    <row r="127" spans="1:15">
      <c r="A127">
        <v>2541</v>
      </c>
      <c r="B127" t="s">
        <v>362</v>
      </c>
      <c r="C127" s="50">
        <v>5.5000000000000014E-2</v>
      </c>
      <c r="D127" s="50">
        <v>0.5</v>
      </c>
      <c r="E127" s="50">
        <v>0.22166666666666668</v>
      </c>
      <c r="F127" s="50">
        <v>0.33333333333333331</v>
      </c>
      <c r="G127" s="50">
        <v>1</v>
      </c>
      <c r="H127" s="50">
        <v>0.38833333333333336</v>
      </c>
      <c r="I127" s="49">
        <v>1</v>
      </c>
      <c r="J127" s="61">
        <f t="shared" si="6"/>
        <v>1</v>
      </c>
      <c r="K127" t="str">
        <f t="shared" si="7"/>
        <v>Helping</v>
      </c>
      <c r="L127" s="58" t="str">
        <f t="shared" si="8"/>
        <v>Helping (100.0%)</v>
      </c>
      <c r="M127" s="59">
        <f t="shared" si="9"/>
        <v>0.5</v>
      </c>
      <c r="N127" t="str">
        <f t="shared" si="10"/>
        <v>Analytical</v>
      </c>
      <c r="O127" t="str">
        <f t="shared" si="11"/>
        <v>Analytical (50.0%)</v>
      </c>
    </row>
    <row r="128" spans="1:15">
      <c r="A128">
        <v>2722</v>
      </c>
      <c r="B128" t="s">
        <v>395</v>
      </c>
      <c r="C128" s="50">
        <v>0.27833333333333332</v>
      </c>
      <c r="D128" s="50">
        <v>0.16666666666666666</v>
      </c>
      <c r="E128" s="50">
        <v>0.61166666666666669</v>
      </c>
      <c r="F128" s="50">
        <v>0.61166666666666669</v>
      </c>
      <c r="G128" s="50">
        <v>1</v>
      </c>
      <c r="H128" s="50">
        <v>0</v>
      </c>
      <c r="I128" s="49">
        <v>1</v>
      </c>
      <c r="J128" s="61">
        <f t="shared" si="6"/>
        <v>1</v>
      </c>
      <c r="K128" t="str">
        <f t="shared" si="7"/>
        <v>Helping</v>
      </c>
      <c r="L128" s="58" t="str">
        <f t="shared" si="8"/>
        <v>Helping (100.0%)</v>
      </c>
      <c r="M128" s="59">
        <f t="shared" si="9"/>
        <v>0.61166666666666669</v>
      </c>
      <c r="N128" t="str">
        <f t="shared" si="10"/>
        <v>Creative</v>
      </c>
      <c r="O128" t="str">
        <f t="shared" si="11"/>
        <v>Creative (61.2%)</v>
      </c>
    </row>
    <row r="129" spans="1:15">
      <c r="A129">
        <v>8416</v>
      </c>
      <c r="B129" t="s">
        <v>868</v>
      </c>
      <c r="C129" s="50">
        <v>0.22166666666666668</v>
      </c>
      <c r="D129" s="50">
        <v>5.5000000000000014E-2</v>
      </c>
      <c r="E129" s="50">
        <v>0</v>
      </c>
      <c r="F129" s="50">
        <v>5.5000000000000014E-2</v>
      </c>
      <c r="G129" s="50">
        <v>0</v>
      </c>
      <c r="H129" s="50">
        <v>1</v>
      </c>
      <c r="I129" s="49">
        <v>1</v>
      </c>
      <c r="J129" s="61">
        <f t="shared" si="6"/>
        <v>1</v>
      </c>
      <c r="K129" t="str">
        <f t="shared" si="7"/>
        <v>Practical</v>
      </c>
      <c r="L129" s="58" t="str">
        <f t="shared" si="8"/>
        <v>Practical (100.0%)</v>
      </c>
      <c r="M129" s="59">
        <f t="shared" si="9"/>
        <v>0.22166666666666668</v>
      </c>
      <c r="N129" t="str">
        <f t="shared" si="10"/>
        <v>Administrative</v>
      </c>
      <c r="O129" t="str">
        <f t="shared" si="11"/>
        <v>Administrative (22.2%)</v>
      </c>
    </row>
    <row r="130" spans="1:15">
      <c r="A130">
        <v>1214</v>
      </c>
      <c r="B130" t="s">
        <v>113</v>
      </c>
      <c r="C130" s="50">
        <v>0.66666666666666663</v>
      </c>
      <c r="D130" s="50">
        <v>0.27833333333333332</v>
      </c>
      <c r="E130" s="50">
        <v>5.5000000000000014E-2</v>
      </c>
      <c r="F130" s="50">
        <v>1</v>
      </c>
      <c r="G130" s="50">
        <v>0.11166666666666665</v>
      </c>
      <c r="H130" s="50">
        <v>0.94499999999999995</v>
      </c>
      <c r="I130" s="49">
        <v>1</v>
      </c>
      <c r="J130" s="61">
        <f t="shared" si="6"/>
        <v>1</v>
      </c>
      <c r="K130" t="str">
        <f t="shared" si="7"/>
        <v>Enterprising</v>
      </c>
      <c r="L130" s="58" t="str">
        <f t="shared" si="8"/>
        <v>Enterprising (100.0%)</v>
      </c>
      <c r="M130" s="59">
        <f t="shared" si="9"/>
        <v>0.94499999999999995</v>
      </c>
      <c r="N130" t="str">
        <f t="shared" si="10"/>
        <v>Practical</v>
      </c>
      <c r="O130" t="str">
        <f t="shared" si="11"/>
        <v>Practical (94.5%)</v>
      </c>
    </row>
    <row r="131" spans="1:15">
      <c r="A131">
        <v>8994</v>
      </c>
      <c r="B131" t="s">
        <v>892</v>
      </c>
      <c r="C131" s="50">
        <v>0.33333333333333331</v>
      </c>
      <c r="D131" s="50">
        <v>0.38833333333333336</v>
      </c>
      <c r="E131" s="50">
        <v>0</v>
      </c>
      <c r="F131" s="50">
        <v>0.16666666666666666</v>
      </c>
      <c r="G131" s="50">
        <v>0</v>
      </c>
      <c r="H131" s="50">
        <v>1</v>
      </c>
      <c r="I131" s="49">
        <v>1</v>
      </c>
      <c r="J131" s="61">
        <f t="shared" ref="J131:J194" si="12">MAX(C131:H131)</f>
        <v>1</v>
      </c>
      <c r="K131" t="str">
        <f t="shared" ref="K131:K194" si="13">_xlfn.XLOOKUP(J131,C131:H131,$C$1:$H$1)</f>
        <v>Practical</v>
      </c>
      <c r="L131" s="58" t="str">
        <f t="shared" ref="L131:L194" si="14">K131&amp;" "&amp;"("&amp;TEXT(J131,"0.0%")&amp;")"</f>
        <v>Practical (100.0%)</v>
      </c>
      <c r="M131" s="59">
        <f t="shared" ref="M131:M194" si="15">LARGE(C131:H131,2)</f>
        <v>0.38833333333333336</v>
      </c>
      <c r="N131" t="str">
        <f t="shared" ref="N131:N194" si="16">_xlfn.XLOOKUP(M131,C131:H131,$C$1:$H$1)</f>
        <v>Analytical</v>
      </c>
      <c r="O131" t="str">
        <f t="shared" ref="O131:O194" si="17">N131&amp;" "&amp;"("&amp;TEXT(M131,"0.0%")&amp;")"</f>
        <v>Analytical (38.8%)</v>
      </c>
    </row>
    <row r="132" spans="1:15">
      <c r="A132">
        <v>2543</v>
      </c>
      <c r="B132" t="s">
        <v>366</v>
      </c>
      <c r="C132" s="50">
        <v>0.66666666666666663</v>
      </c>
      <c r="D132" s="50">
        <v>0.38833333333333336</v>
      </c>
      <c r="E132" s="50">
        <v>0.11166666666666665</v>
      </c>
      <c r="F132" s="50">
        <v>1</v>
      </c>
      <c r="G132" s="50">
        <v>0.66666666666666663</v>
      </c>
      <c r="H132" s="50">
        <v>0.11166666666666665</v>
      </c>
      <c r="I132" s="49">
        <v>1</v>
      </c>
      <c r="J132" s="61">
        <f t="shared" si="12"/>
        <v>1</v>
      </c>
      <c r="K132" t="str">
        <f t="shared" si="13"/>
        <v>Enterprising</v>
      </c>
      <c r="L132" s="58" t="str">
        <f t="shared" si="14"/>
        <v>Enterprising (100.0%)</v>
      </c>
      <c r="M132" s="59">
        <f t="shared" si="15"/>
        <v>0.66666666666666663</v>
      </c>
      <c r="N132" t="str">
        <f t="shared" si="16"/>
        <v>Administrative</v>
      </c>
      <c r="O132" t="str">
        <f t="shared" si="17"/>
        <v>Administrative (66.7%)</v>
      </c>
    </row>
    <row r="133" spans="1:15">
      <c r="A133">
        <v>3624</v>
      </c>
      <c r="B133" t="s">
        <v>507</v>
      </c>
      <c r="C133" s="50">
        <v>0.16666666666666666</v>
      </c>
      <c r="D133" s="50">
        <v>5.5000000000000014E-2</v>
      </c>
      <c r="E133" s="50">
        <v>0</v>
      </c>
      <c r="F133" s="50">
        <v>5.5000000000000014E-2</v>
      </c>
      <c r="G133" s="50">
        <v>0</v>
      </c>
      <c r="H133" s="50">
        <v>1</v>
      </c>
      <c r="I133" s="49">
        <v>1</v>
      </c>
      <c r="J133" s="61">
        <f t="shared" si="12"/>
        <v>1</v>
      </c>
      <c r="K133" t="str">
        <f t="shared" si="13"/>
        <v>Practical</v>
      </c>
      <c r="L133" s="58" t="str">
        <f t="shared" si="14"/>
        <v>Practical (100.0%)</v>
      </c>
      <c r="M133" s="59">
        <f t="shared" si="15"/>
        <v>0.16666666666666666</v>
      </c>
      <c r="N133" t="str">
        <f t="shared" si="16"/>
        <v>Administrative</v>
      </c>
      <c r="O133" t="str">
        <f t="shared" si="17"/>
        <v>Administrative (16.7%)</v>
      </c>
    </row>
    <row r="134" spans="1:15">
      <c r="A134">
        <v>2511</v>
      </c>
      <c r="B134" t="s">
        <v>318</v>
      </c>
      <c r="C134" s="50">
        <v>0.16666666666666666</v>
      </c>
      <c r="D134" s="50">
        <v>0.94499999999999995</v>
      </c>
      <c r="E134" s="50">
        <v>0.22166666666666668</v>
      </c>
      <c r="F134" s="50">
        <v>0.5</v>
      </c>
      <c r="G134" s="50">
        <v>0.88833333333333331</v>
      </c>
      <c r="H134" s="50">
        <v>0.22166666666666668</v>
      </c>
      <c r="I134" s="49">
        <v>1</v>
      </c>
      <c r="J134" s="61">
        <f t="shared" si="12"/>
        <v>0.94499999999999995</v>
      </c>
      <c r="K134" t="str">
        <f t="shared" si="13"/>
        <v>Analytical</v>
      </c>
      <c r="L134" s="58" t="str">
        <f t="shared" si="14"/>
        <v>Analytical (94.5%)</v>
      </c>
      <c r="M134" s="59">
        <f t="shared" si="15"/>
        <v>0.88833333333333331</v>
      </c>
      <c r="N134" t="str">
        <f t="shared" si="16"/>
        <v>Helping</v>
      </c>
      <c r="O134" t="str">
        <f t="shared" si="17"/>
        <v>Helping (88.8%)</v>
      </c>
    </row>
    <row r="135" spans="1:15">
      <c r="A135">
        <v>2524</v>
      </c>
      <c r="B135" t="s">
        <v>337</v>
      </c>
      <c r="C135" s="50">
        <v>0.44500000000000001</v>
      </c>
      <c r="D135" s="50">
        <v>0.55500000000000005</v>
      </c>
      <c r="E135" s="50">
        <v>0.38833333333333336</v>
      </c>
      <c r="F135" s="50">
        <v>0.33333333333333331</v>
      </c>
      <c r="G135" s="50">
        <v>1</v>
      </c>
      <c r="H135" s="50">
        <v>0.33333333333333331</v>
      </c>
      <c r="I135" s="49">
        <v>1</v>
      </c>
      <c r="J135" s="61">
        <f t="shared" si="12"/>
        <v>1</v>
      </c>
      <c r="K135" t="str">
        <f t="shared" si="13"/>
        <v>Helping</v>
      </c>
      <c r="L135" s="58" t="str">
        <f t="shared" si="14"/>
        <v>Helping (100.0%)</v>
      </c>
      <c r="M135" s="59">
        <f t="shared" si="15"/>
        <v>0.55500000000000005</v>
      </c>
      <c r="N135" t="str">
        <f t="shared" si="16"/>
        <v>Analytical</v>
      </c>
      <c r="O135" t="str">
        <f t="shared" si="17"/>
        <v>Analytical (55.5%)</v>
      </c>
    </row>
    <row r="136" spans="1:15">
      <c r="A136">
        <v>5121</v>
      </c>
      <c r="B136" t="s">
        <v>624</v>
      </c>
      <c r="C136" s="50">
        <v>0.77833333333333332</v>
      </c>
      <c r="D136" s="50">
        <v>5.5000000000000014E-2</v>
      </c>
      <c r="E136" s="50">
        <v>0.11166666666666665</v>
      </c>
      <c r="F136" s="50">
        <v>0.94499999999999995</v>
      </c>
      <c r="G136" s="50">
        <v>0.55500000000000005</v>
      </c>
      <c r="H136" s="50">
        <v>0.11166666666666665</v>
      </c>
      <c r="I136" s="49">
        <v>1</v>
      </c>
      <c r="J136" s="61">
        <f t="shared" si="12"/>
        <v>0.94499999999999995</v>
      </c>
      <c r="K136" t="str">
        <f t="shared" si="13"/>
        <v>Enterprising</v>
      </c>
      <c r="L136" s="58" t="str">
        <f t="shared" si="14"/>
        <v>Enterprising (94.5%)</v>
      </c>
      <c r="M136" s="59">
        <f t="shared" si="15"/>
        <v>0.77833333333333332</v>
      </c>
      <c r="N136" t="str">
        <f t="shared" si="16"/>
        <v>Administrative</v>
      </c>
      <c r="O136" t="str">
        <f t="shared" si="17"/>
        <v>Administrative (77.8%)</v>
      </c>
    </row>
    <row r="137" spans="1:15">
      <c r="A137">
        <v>1344</v>
      </c>
      <c r="B137" t="s">
        <v>153</v>
      </c>
      <c r="C137" s="50">
        <v>0.66666666666666663</v>
      </c>
      <c r="D137" s="50">
        <v>0.33333333333333331</v>
      </c>
      <c r="E137" s="50">
        <v>0.33333333333333331</v>
      </c>
      <c r="F137" s="50">
        <v>1</v>
      </c>
      <c r="G137" s="50">
        <v>0.61166666666666669</v>
      </c>
      <c r="H137" s="50">
        <v>0</v>
      </c>
      <c r="I137" s="49">
        <v>1</v>
      </c>
      <c r="J137" s="61">
        <f t="shared" si="12"/>
        <v>1</v>
      </c>
      <c r="K137" t="str">
        <f t="shared" si="13"/>
        <v>Enterprising</v>
      </c>
      <c r="L137" s="58" t="str">
        <f t="shared" si="14"/>
        <v>Enterprising (100.0%)</v>
      </c>
      <c r="M137" s="59">
        <f t="shared" si="15"/>
        <v>0.66666666666666663</v>
      </c>
      <c r="N137" t="str">
        <f t="shared" si="16"/>
        <v>Administrative</v>
      </c>
      <c r="O137" t="str">
        <f t="shared" si="17"/>
        <v>Administrative (66.7%)</v>
      </c>
    </row>
    <row r="138" spans="1:15">
      <c r="A138">
        <v>4522</v>
      </c>
      <c r="B138" t="s">
        <v>614</v>
      </c>
      <c r="C138" s="50">
        <v>0.77833333333333332</v>
      </c>
      <c r="D138" s="50">
        <v>0.16666666666666666</v>
      </c>
      <c r="E138" s="50">
        <v>0.27833333333333332</v>
      </c>
      <c r="F138" s="50">
        <v>0.88833333333333331</v>
      </c>
      <c r="G138" s="50">
        <v>0.5</v>
      </c>
      <c r="H138" s="50">
        <v>0.33333333333333331</v>
      </c>
      <c r="I138" s="49">
        <v>1</v>
      </c>
      <c r="J138" s="61">
        <f t="shared" si="12"/>
        <v>0.88833333333333331</v>
      </c>
      <c r="K138" t="str">
        <f t="shared" si="13"/>
        <v>Enterprising</v>
      </c>
      <c r="L138" s="58" t="str">
        <f t="shared" si="14"/>
        <v>Enterprising (88.8%)</v>
      </c>
      <c r="M138" s="59">
        <f t="shared" si="15"/>
        <v>0.77833333333333332</v>
      </c>
      <c r="N138" t="str">
        <f t="shared" si="16"/>
        <v>Administrative</v>
      </c>
      <c r="O138" t="str">
        <f t="shared" si="17"/>
        <v>Administrative (77.8%)</v>
      </c>
    </row>
    <row r="139" spans="1:15">
      <c r="A139">
        <v>8321</v>
      </c>
      <c r="B139" t="s">
        <v>840</v>
      </c>
      <c r="C139" s="50">
        <v>0.72166666666666668</v>
      </c>
      <c r="D139" s="50">
        <v>0.33333333333333331</v>
      </c>
      <c r="E139" s="50">
        <v>0.11166666666666665</v>
      </c>
      <c r="F139" s="50">
        <v>0.11166666666666665</v>
      </c>
      <c r="G139" s="50">
        <v>0</v>
      </c>
      <c r="H139" s="50">
        <v>1</v>
      </c>
      <c r="I139" s="49">
        <v>1</v>
      </c>
      <c r="J139" s="61">
        <f t="shared" si="12"/>
        <v>1</v>
      </c>
      <c r="K139" t="str">
        <f t="shared" si="13"/>
        <v>Practical</v>
      </c>
      <c r="L139" s="58" t="str">
        <f t="shared" si="14"/>
        <v>Practical (100.0%)</v>
      </c>
      <c r="M139" s="59">
        <f t="shared" si="15"/>
        <v>0.72166666666666668</v>
      </c>
      <c r="N139" t="str">
        <f t="shared" si="16"/>
        <v>Administrative</v>
      </c>
      <c r="O139" t="str">
        <f t="shared" si="17"/>
        <v>Administrative (72.2%)</v>
      </c>
    </row>
    <row r="140" spans="1:15">
      <c r="A140">
        <v>3322</v>
      </c>
      <c r="B140" t="s">
        <v>450</v>
      </c>
      <c r="C140" s="50">
        <v>0.27833333333333332</v>
      </c>
      <c r="D140" s="50">
        <v>0</v>
      </c>
      <c r="E140" s="50">
        <v>0.11166666666666665</v>
      </c>
      <c r="F140" s="50">
        <v>0.11166666666666665</v>
      </c>
      <c r="G140" s="50">
        <v>0</v>
      </c>
      <c r="H140" s="50">
        <v>1</v>
      </c>
      <c r="I140" s="49">
        <v>1</v>
      </c>
      <c r="J140" s="61">
        <f t="shared" si="12"/>
        <v>1</v>
      </c>
      <c r="K140" t="str">
        <f t="shared" si="13"/>
        <v>Practical</v>
      </c>
      <c r="L140" s="58" t="str">
        <f t="shared" si="14"/>
        <v>Practical (100.0%)</v>
      </c>
      <c r="M140" s="59">
        <f t="shared" si="15"/>
        <v>0.27833333333333332</v>
      </c>
      <c r="N140" t="str">
        <f t="shared" si="16"/>
        <v>Administrative</v>
      </c>
      <c r="O140" t="str">
        <f t="shared" si="17"/>
        <v>Administrative (27.8%)</v>
      </c>
    </row>
    <row r="141" spans="1:15">
      <c r="A141">
        <v>3241</v>
      </c>
      <c r="B141" t="s">
        <v>438</v>
      </c>
      <c r="C141" s="50">
        <v>0.22166666666666668</v>
      </c>
      <c r="D141" s="50">
        <v>0.11166666666666665</v>
      </c>
      <c r="E141" s="50">
        <v>0.11166666666666665</v>
      </c>
      <c r="F141" s="50">
        <v>0.22166666666666668</v>
      </c>
      <c r="G141" s="50">
        <v>0</v>
      </c>
      <c r="H141" s="50">
        <v>1</v>
      </c>
      <c r="I141" s="49">
        <v>1</v>
      </c>
      <c r="J141" s="61">
        <f t="shared" si="12"/>
        <v>1</v>
      </c>
      <c r="K141" t="str">
        <f t="shared" si="13"/>
        <v>Practical</v>
      </c>
      <c r="L141" s="58" t="str">
        <f t="shared" si="14"/>
        <v>Practical (100.0%)</v>
      </c>
      <c r="M141" s="59">
        <f t="shared" si="15"/>
        <v>0.22166666666666668</v>
      </c>
      <c r="N141" t="str">
        <f t="shared" si="16"/>
        <v>Administrative</v>
      </c>
      <c r="O141" t="str">
        <f t="shared" si="17"/>
        <v>Administrative (22.2%)</v>
      </c>
    </row>
    <row r="142" spans="1:15">
      <c r="A142">
        <v>7113</v>
      </c>
      <c r="B142" t="s">
        <v>751</v>
      </c>
      <c r="C142" s="50">
        <v>0.61166666666666669</v>
      </c>
      <c r="D142" s="50">
        <v>0.33333333333333331</v>
      </c>
      <c r="E142" s="50">
        <v>0</v>
      </c>
      <c r="F142" s="50">
        <v>0.22166666666666668</v>
      </c>
      <c r="G142" s="50">
        <v>0</v>
      </c>
      <c r="H142" s="50">
        <v>0.94499999999999995</v>
      </c>
      <c r="I142" s="49">
        <v>1</v>
      </c>
      <c r="J142" s="61">
        <f t="shared" si="12"/>
        <v>0.94499999999999995</v>
      </c>
      <c r="K142" t="str">
        <f t="shared" si="13"/>
        <v>Practical</v>
      </c>
      <c r="L142" s="58" t="str">
        <f t="shared" si="14"/>
        <v>Practical (94.5%)</v>
      </c>
      <c r="M142" s="59">
        <f t="shared" si="15"/>
        <v>0.61166666666666669</v>
      </c>
      <c r="N142" t="str">
        <f t="shared" si="16"/>
        <v>Administrative</v>
      </c>
      <c r="O142" t="str">
        <f t="shared" si="17"/>
        <v>Administrative (61.2%)</v>
      </c>
    </row>
    <row r="143" spans="1:15">
      <c r="A143">
        <v>8215</v>
      </c>
      <c r="B143" t="s">
        <v>825</v>
      </c>
      <c r="C143" s="50">
        <v>0.27833333333333332</v>
      </c>
      <c r="D143" s="50">
        <v>0</v>
      </c>
      <c r="E143" s="50">
        <v>0.11166666666666665</v>
      </c>
      <c r="F143" s="50">
        <v>0.22166666666666668</v>
      </c>
      <c r="G143" s="50">
        <v>0</v>
      </c>
      <c r="H143" s="50">
        <v>1</v>
      </c>
      <c r="I143" s="49">
        <v>1</v>
      </c>
      <c r="J143" s="61">
        <f t="shared" si="12"/>
        <v>1</v>
      </c>
      <c r="K143" t="str">
        <f t="shared" si="13"/>
        <v>Practical</v>
      </c>
      <c r="L143" s="58" t="str">
        <f t="shared" si="14"/>
        <v>Practical (100.0%)</v>
      </c>
      <c r="M143" s="59">
        <f t="shared" si="15"/>
        <v>0.27833333333333332</v>
      </c>
      <c r="N143" t="str">
        <f t="shared" si="16"/>
        <v>Administrative</v>
      </c>
      <c r="O143" t="str">
        <f t="shared" si="17"/>
        <v>Administrative (27.8%)</v>
      </c>
    </row>
    <row r="144" spans="1:15">
      <c r="A144">
        <v>5513</v>
      </c>
      <c r="B144" t="s">
        <v>649</v>
      </c>
      <c r="C144" s="50">
        <v>1</v>
      </c>
      <c r="D144" s="50">
        <v>0</v>
      </c>
      <c r="E144" s="50">
        <v>0</v>
      </c>
      <c r="F144" s="50">
        <v>0.44500000000000001</v>
      </c>
      <c r="G144" s="50">
        <v>0.16666666666666666</v>
      </c>
      <c r="H144" s="50">
        <v>0.11166666666666665</v>
      </c>
      <c r="I144" s="49">
        <v>1</v>
      </c>
      <c r="J144" s="61">
        <f t="shared" si="12"/>
        <v>1</v>
      </c>
      <c r="K144" t="str">
        <f t="shared" si="13"/>
        <v>Administrative</v>
      </c>
      <c r="L144" s="58" t="str">
        <f t="shared" si="14"/>
        <v>Administrative (100.0%)</v>
      </c>
      <c r="M144" s="59">
        <f t="shared" si="15"/>
        <v>0.44500000000000001</v>
      </c>
      <c r="N144" t="str">
        <f t="shared" si="16"/>
        <v>Enterprising</v>
      </c>
      <c r="O144" t="str">
        <f t="shared" si="17"/>
        <v>Enterprising (44.5%)</v>
      </c>
    </row>
    <row r="145" spans="1:15">
      <c r="A145">
        <v>5211</v>
      </c>
      <c r="B145" t="s">
        <v>628</v>
      </c>
      <c r="C145" s="50">
        <v>1</v>
      </c>
      <c r="D145" s="50">
        <v>0.27833333333333332</v>
      </c>
      <c r="E145" s="50">
        <v>5.5000000000000014E-2</v>
      </c>
      <c r="F145" s="50">
        <v>0.61166666666666669</v>
      </c>
      <c r="G145" s="50">
        <v>0.38833333333333336</v>
      </c>
      <c r="H145" s="50">
        <v>0.27833333333333332</v>
      </c>
      <c r="I145" s="49">
        <v>1</v>
      </c>
      <c r="J145" s="61">
        <f t="shared" si="12"/>
        <v>1</v>
      </c>
      <c r="K145" t="str">
        <f t="shared" si="13"/>
        <v>Administrative</v>
      </c>
      <c r="L145" s="58" t="str">
        <f t="shared" si="14"/>
        <v>Administrative (100.0%)</v>
      </c>
      <c r="M145" s="59">
        <f t="shared" si="15"/>
        <v>0.61166666666666669</v>
      </c>
      <c r="N145" t="str">
        <f t="shared" si="16"/>
        <v>Enterprising</v>
      </c>
      <c r="O145" t="str">
        <f t="shared" si="17"/>
        <v>Enterprising (61.2%)</v>
      </c>
    </row>
    <row r="146" spans="1:15">
      <c r="A146">
        <v>2515</v>
      </c>
      <c r="B146" t="s">
        <v>326</v>
      </c>
      <c r="C146" s="50">
        <v>0.72166666666666668</v>
      </c>
      <c r="D146" s="50">
        <v>1</v>
      </c>
      <c r="E146" s="50">
        <v>5.5000000000000014E-2</v>
      </c>
      <c r="F146" s="50">
        <v>0.27833333333333332</v>
      </c>
      <c r="G146" s="50">
        <v>0.55500000000000005</v>
      </c>
      <c r="H146" s="50">
        <v>0.38833333333333336</v>
      </c>
      <c r="I146" s="49">
        <v>1</v>
      </c>
      <c r="J146" s="61">
        <f t="shared" si="12"/>
        <v>1</v>
      </c>
      <c r="K146" t="str">
        <f t="shared" si="13"/>
        <v>Analytical</v>
      </c>
      <c r="L146" s="58" t="str">
        <f t="shared" si="14"/>
        <v>Analytical (100.0%)</v>
      </c>
      <c r="M146" s="59">
        <f t="shared" si="15"/>
        <v>0.72166666666666668</v>
      </c>
      <c r="N146" t="str">
        <f t="shared" si="16"/>
        <v>Administrative</v>
      </c>
      <c r="O146" t="str">
        <f t="shared" si="17"/>
        <v>Administrative (72.2%)</v>
      </c>
    </row>
    <row r="147" spans="1:15">
      <c r="A147">
        <v>6214</v>
      </c>
      <c r="B147" t="s">
        <v>717</v>
      </c>
      <c r="C147" s="50">
        <v>1</v>
      </c>
      <c r="D147" s="50">
        <v>0.27833333333333332</v>
      </c>
      <c r="E147" s="50">
        <v>0</v>
      </c>
      <c r="F147" s="50">
        <v>0.38833333333333336</v>
      </c>
      <c r="G147" s="50">
        <v>0.38833333333333336</v>
      </c>
      <c r="H147" s="50">
        <v>0.61166666666666669</v>
      </c>
      <c r="I147" s="49">
        <v>1</v>
      </c>
      <c r="J147" s="61">
        <f t="shared" si="12"/>
        <v>1</v>
      </c>
      <c r="K147" t="str">
        <f t="shared" si="13"/>
        <v>Administrative</v>
      </c>
      <c r="L147" s="58" t="str">
        <f t="shared" si="14"/>
        <v>Administrative (100.0%)</v>
      </c>
      <c r="M147" s="59">
        <f t="shared" si="15"/>
        <v>0.61166666666666669</v>
      </c>
      <c r="N147" t="str">
        <f t="shared" si="16"/>
        <v>Practical</v>
      </c>
      <c r="O147" t="str">
        <f t="shared" si="17"/>
        <v>Practical (61.2%)</v>
      </c>
    </row>
    <row r="148" spans="1:15">
      <c r="A148">
        <v>2113</v>
      </c>
      <c r="B148" t="s">
        <v>187</v>
      </c>
      <c r="C148" s="50">
        <v>5.5000000000000014E-2</v>
      </c>
      <c r="D148" s="50">
        <v>0.16666666666666666</v>
      </c>
      <c r="E148" s="50">
        <v>0.83333333333333337</v>
      </c>
      <c r="F148" s="50">
        <v>0.38833333333333336</v>
      </c>
      <c r="G148" s="50">
        <v>0.22166666666666668</v>
      </c>
      <c r="H148" s="50">
        <v>0.61166666666666669</v>
      </c>
      <c r="I148" s="49">
        <v>1</v>
      </c>
      <c r="J148" s="61">
        <f t="shared" si="12"/>
        <v>0.83333333333333337</v>
      </c>
      <c r="K148" t="str">
        <f t="shared" si="13"/>
        <v>Creative</v>
      </c>
      <c r="L148" s="58" t="str">
        <f t="shared" si="14"/>
        <v>Creative (83.3%)</v>
      </c>
      <c r="M148" s="59">
        <f t="shared" si="15"/>
        <v>0.61166666666666669</v>
      </c>
      <c r="N148" t="str">
        <f t="shared" si="16"/>
        <v>Practical</v>
      </c>
      <c r="O148" t="str">
        <f t="shared" si="17"/>
        <v>Practical (61.2%)</v>
      </c>
    </row>
    <row r="149" spans="1:15">
      <c r="A149">
        <v>7114</v>
      </c>
      <c r="B149" t="s">
        <v>754</v>
      </c>
      <c r="C149" s="50">
        <v>0.88833333333333331</v>
      </c>
      <c r="D149" s="50">
        <v>0.16666666666666666</v>
      </c>
      <c r="E149" s="50">
        <v>0.27833333333333332</v>
      </c>
      <c r="F149" s="50">
        <v>0.16666666666666666</v>
      </c>
      <c r="G149" s="50">
        <v>0.16666666666666666</v>
      </c>
      <c r="H149" s="50">
        <v>0.55500000000000005</v>
      </c>
      <c r="I149" s="49">
        <v>1</v>
      </c>
      <c r="J149" s="61">
        <f t="shared" si="12"/>
        <v>0.88833333333333331</v>
      </c>
      <c r="K149" t="str">
        <f t="shared" si="13"/>
        <v>Administrative</v>
      </c>
      <c r="L149" s="58" t="str">
        <f t="shared" si="14"/>
        <v>Administrative (88.8%)</v>
      </c>
      <c r="M149" s="59">
        <f t="shared" si="15"/>
        <v>0.55500000000000005</v>
      </c>
      <c r="N149" t="str">
        <f t="shared" si="16"/>
        <v>Practical</v>
      </c>
      <c r="O149" t="str">
        <f t="shared" si="17"/>
        <v>Practical (55.5%)</v>
      </c>
    </row>
    <row r="150" spans="1:15">
      <c r="A150">
        <v>2525</v>
      </c>
      <c r="B150" t="s">
        <v>340</v>
      </c>
      <c r="C150" s="50">
        <v>0.33333333333333331</v>
      </c>
      <c r="D150" s="50">
        <v>0.77833333333333332</v>
      </c>
      <c r="E150" s="50">
        <v>0.22166666666666668</v>
      </c>
      <c r="F150" s="50">
        <v>0.27833333333333332</v>
      </c>
      <c r="G150" s="50">
        <v>1</v>
      </c>
      <c r="H150" s="50">
        <v>0.55500000000000005</v>
      </c>
      <c r="I150" s="49">
        <v>1</v>
      </c>
      <c r="J150" s="61">
        <f t="shared" si="12"/>
        <v>1</v>
      </c>
      <c r="K150" t="str">
        <f t="shared" si="13"/>
        <v>Helping</v>
      </c>
      <c r="L150" s="58" t="str">
        <f t="shared" si="14"/>
        <v>Helping (100.0%)</v>
      </c>
      <c r="M150" s="59">
        <f t="shared" si="15"/>
        <v>0.77833333333333332</v>
      </c>
      <c r="N150" t="str">
        <f t="shared" si="16"/>
        <v>Analytical</v>
      </c>
      <c r="O150" t="str">
        <f t="shared" si="17"/>
        <v>Analytical (77.8%)</v>
      </c>
    </row>
    <row r="151" spans="1:15">
      <c r="A151">
        <v>8392</v>
      </c>
      <c r="B151" t="s">
        <v>847</v>
      </c>
      <c r="C151" s="50">
        <v>0.22166666666666668</v>
      </c>
      <c r="D151" s="50">
        <v>0.16666666666666666</v>
      </c>
      <c r="E151" s="50">
        <v>0</v>
      </c>
      <c r="F151" s="50">
        <v>0.11166666666666665</v>
      </c>
      <c r="G151" s="50">
        <v>5.5000000000000014E-2</v>
      </c>
      <c r="H151" s="50">
        <v>1</v>
      </c>
      <c r="I151" s="49">
        <v>1</v>
      </c>
      <c r="J151" s="61">
        <f t="shared" si="12"/>
        <v>1</v>
      </c>
      <c r="K151" t="str">
        <f t="shared" si="13"/>
        <v>Practical</v>
      </c>
      <c r="L151" s="58" t="str">
        <f t="shared" si="14"/>
        <v>Practical (100.0%)</v>
      </c>
      <c r="M151" s="59">
        <f t="shared" si="15"/>
        <v>0.22166666666666668</v>
      </c>
      <c r="N151" t="str">
        <f t="shared" si="16"/>
        <v>Administrative</v>
      </c>
      <c r="O151" t="str">
        <f t="shared" si="17"/>
        <v>Administrative (22.2%)</v>
      </c>
    </row>
    <row r="152" spans="1:15">
      <c r="A152">
        <v>7115</v>
      </c>
      <c r="B152" t="s">
        <v>757</v>
      </c>
      <c r="C152" s="50">
        <v>0.66666666666666663</v>
      </c>
      <c r="D152" s="50">
        <v>0.44500000000000001</v>
      </c>
      <c r="E152" s="50">
        <v>0.11166666666666665</v>
      </c>
      <c r="F152" s="50">
        <v>5.5000000000000014E-2</v>
      </c>
      <c r="G152" s="50">
        <v>0</v>
      </c>
      <c r="H152" s="50">
        <v>1</v>
      </c>
      <c r="I152" s="49">
        <v>1</v>
      </c>
      <c r="J152" s="61">
        <f t="shared" si="12"/>
        <v>1</v>
      </c>
      <c r="K152" t="str">
        <f t="shared" si="13"/>
        <v>Practical</v>
      </c>
      <c r="L152" s="58" t="str">
        <f t="shared" si="14"/>
        <v>Practical (100.0%)</v>
      </c>
      <c r="M152" s="59">
        <f t="shared" si="15"/>
        <v>0.66666666666666663</v>
      </c>
      <c r="N152" t="str">
        <f t="shared" si="16"/>
        <v>Administrative</v>
      </c>
      <c r="O152" t="str">
        <f t="shared" si="17"/>
        <v>Administrative (66.7%)</v>
      </c>
    </row>
    <row r="153" spans="1:15">
      <c r="A153">
        <v>3341</v>
      </c>
      <c r="B153" t="s">
        <v>463</v>
      </c>
      <c r="C153" s="50">
        <v>0.66666666666666663</v>
      </c>
      <c r="D153" s="50">
        <v>0.55500000000000005</v>
      </c>
      <c r="E153" s="50">
        <v>0.11166666666666665</v>
      </c>
      <c r="F153" s="50">
        <v>0.22166666666666668</v>
      </c>
      <c r="G153" s="50">
        <v>0</v>
      </c>
      <c r="H153" s="50">
        <v>1</v>
      </c>
      <c r="I153" s="49">
        <v>1</v>
      </c>
      <c r="J153" s="61">
        <f t="shared" si="12"/>
        <v>1</v>
      </c>
      <c r="K153" t="str">
        <f t="shared" si="13"/>
        <v>Practical</v>
      </c>
      <c r="L153" s="58" t="str">
        <f t="shared" si="14"/>
        <v>Practical (100.0%)</v>
      </c>
      <c r="M153" s="59">
        <f t="shared" si="15"/>
        <v>0.66666666666666663</v>
      </c>
      <c r="N153" t="str">
        <f t="shared" si="16"/>
        <v>Administrative</v>
      </c>
      <c r="O153" t="str">
        <f t="shared" si="17"/>
        <v>Administrative (66.7%)</v>
      </c>
    </row>
    <row r="154" spans="1:15">
      <c r="A154">
        <v>2526</v>
      </c>
      <c r="B154" t="s">
        <v>343</v>
      </c>
      <c r="C154" s="50">
        <v>0.16666666666666666</v>
      </c>
      <c r="D154" s="50">
        <v>1</v>
      </c>
      <c r="E154" s="50">
        <v>0.16666666666666666</v>
      </c>
      <c r="F154" s="50">
        <v>0.27833333333333332</v>
      </c>
      <c r="G154" s="50">
        <v>0.83333333333333337</v>
      </c>
      <c r="H154" s="50">
        <v>0.55500000000000005</v>
      </c>
      <c r="I154" s="49">
        <v>1</v>
      </c>
      <c r="J154" s="61">
        <f t="shared" si="12"/>
        <v>1</v>
      </c>
      <c r="K154" t="str">
        <f t="shared" si="13"/>
        <v>Analytical</v>
      </c>
      <c r="L154" s="58" t="str">
        <f t="shared" si="14"/>
        <v>Analytical (100.0%)</v>
      </c>
      <c r="M154" s="59">
        <f t="shared" si="15"/>
        <v>0.83333333333333337</v>
      </c>
      <c r="N154" t="str">
        <f t="shared" si="16"/>
        <v>Helping</v>
      </c>
      <c r="O154" t="str">
        <f t="shared" si="17"/>
        <v>Helping (83.3%)</v>
      </c>
    </row>
    <row r="155" spans="1:15">
      <c r="A155">
        <v>1324</v>
      </c>
      <c r="B155" t="s">
        <v>126</v>
      </c>
      <c r="C155" s="50">
        <v>0.72166666666666668</v>
      </c>
      <c r="D155" s="50">
        <v>0.16666666666666666</v>
      </c>
      <c r="E155" s="50">
        <v>0.27833333333333332</v>
      </c>
      <c r="F155" s="50">
        <v>1</v>
      </c>
      <c r="G155" s="50">
        <v>0.44500000000000001</v>
      </c>
      <c r="H155" s="50">
        <v>5.5000000000000014E-2</v>
      </c>
      <c r="I155" s="49">
        <v>1</v>
      </c>
      <c r="J155" s="61">
        <f t="shared" si="12"/>
        <v>1</v>
      </c>
      <c r="K155" t="str">
        <f t="shared" si="13"/>
        <v>Enterprising</v>
      </c>
      <c r="L155" s="58" t="str">
        <f t="shared" si="14"/>
        <v>Enterprising (100.0%)</v>
      </c>
      <c r="M155" s="59">
        <f t="shared" si="15"/>
        <v>0.72166666666666668</v>
      </c>
      <c r="N155" t="str">
        <f t="shared" si="16"/>
        <v>Administrative</v>
      </c>
      <c r="O155" t="str">
        <f t="shared" si="17"/>
        <v>Administrative (72.2%)</v>
      </c>
    </row>
    <row r="156" spans="1:15">
      <c r="A156">
        <v>3113</v>
      </c>
      <c r="B156" t="s">
        <v>408</v>
      </c>
      <c r="C156" s="50">
        <v>0.55500000000000005</v>
      </c>
      <c r="D156" s="50">
        <v>0.5</v>
      </c>
      <c r="E156" s="50">
        <v>5.5000000000000014E-2</v>
      </c>
      <c r="F156" s="50">
        <v>0.38833333333333336</v>
      </c>
      <c r="G156" s="50">
        <v>0.11166666666666665</v>
      </c>
      <c r="H156" s="50">
        <v>0.94499999999999995</v>
      </c>
      <c r="I156" s="49">
        <v>1</v>
      </c>
      <c r="J156" s="61">
        <f t="shared" si="12"/>
        <v>0.94499999999999995</v>
      </c>
      <c r="K156" t="str">
        <f t="shared" si="13"/>
        <v>Practical</v>
      </c>
      <c r="L156" s="58" t="str">
        <f t="shared" si="14"/>
        <v>Practical (94.5%)</v>
      </c>
      <c r="M156" s="59">
        <f t="shared" si="15"/>
        <v>0.55500000000000005</v>
      </c>
      <c r="N156" t="str">
        <f t="shared" si="16"/>
        <v>Administrative</v>
      </c>
      <c r="O156" t="str">
        <f t="shared" si="17"/>
        <v>Administrative (55.5%)</v>
      </c>
    </row>
    <row r="157" spans="1:15">
      <c r="A157">
        <v>2412</v>
      </c>
      <c r="B157" t="s">
        <v>291</v>
      </c>
      <c r="C157" s="50">
        <v>0.5</v>
      </c>
      <c r="D157" s="50">
        <v>0.44500000000000001</v>
      </c>
      <c r="E157" s="50">
        <v>0.55500000000000005</v>
      </c>
      <c r="F157" s="50">
        <v>0.22166666666666668</v>
      </c>
      <c r="G157" s="50">
        <v>1</v>
      </c>
      <c r="H157" s="50">
        <v>5.5000000000000014E-2</v>
      </c>
      <c r="I157" s="49">
        <v>1</v>
      </c>
      <c r="J157" s="61">
        <f t="shared" si="12"/>
        <v>1</v>
      </c>
      <c r="K157" t="str">
        <f t="shared" si="13"/>
        <v>Helping</v>
      </c>
      <c r="L157" s="58" t="str">
        <f t="shared" si="14"/>
        <v>Helping (100.0%)</v>
      </c>
      <c r="M157" s="59">
        <f t="shared" si="15"/>
        <v>0.55500000000000005</v>
      </c>
      <c r="N157" t="str">
        <f t="shared" si="16"/>
        <v>Creative</v>
      </c>
      <c r="O157" t="str">
        <f t="shared" si="17"/>
        <v>Creative (55.5%)</v>
      </c>
    </row>
    <row r="158" spans="1:15">
      <c r="A158">
        <v>3923</v>
      </c>
      <c r="B158" t="s">
        <v>517</v>
      </c>
      <c r="C158" s="50">
        <v>0.66666666666666663</v>
      </c>
      <c r="D158" s="50">
        <v>0.11166666666666665</v>
      </c>
      <c r="E158" s="50">
        <v>0.11166666666666665</v>
      </c>
      <c r="F158" s="50">
        <v>0.16666666666666666</v>
      </c>
      <c r="G158" s="50">
        <v>5.5000000000000014E-2</v>
      </c>
      <c r="H158" s="50">
        <v>0.88833333333333331</v>
      </c>
      <c r="I158" s="49">
        <v>1</v>
      </c>
      <c r="J158" s="61">
        <f t="shared" si="12"/>
        <v>0.88833333333333331</v>
      </c>
      <c r="K158" t="str">
        <f t="shared" si="13"/>
        <v>Practical</v>
      </c>
      <c r="L158" s="58" t="str">
        <f t="shared" si="14"/>
        <v>Practical (88.8%)</v>
      </c>
      <c r="M158" s="59">
        <f t="shared" si="15"/>
        <v>0.66666666666666663</v>
      </c>
      <c r="N158" t="str">
        <f t="shared" si="16"/>
        <v>Administrative</v>
      </c>
      <c r="O158" t="str">
        <f t="shared" si="17"/>
        <v>Administrative (66.7%)</v>
      </c>
    </row>
    <row r="159" spans="1:15">
      <c r="A159">
        <v>4421</v>
      </c>
      <c r="B159" t="s">
        <v>589</v>
      </c>
      <c r="C159" s="50">
        <v>0.61166666666666669</v>
      </c>
      <c r="D159" s="50">
        <v>0.16666666666666666</v>
      </c>
      <c r="E159" s="50">
        <v>0</v>
      </c>
      <c r="F159" s="50">
        <v>0.66666666666666663</v>
      </c>
      <c r="G159" s="50">
        <v>0.27833333333333332</v>
      </c>
      <c r="H159" s="50">
        <v>0.94499999999999995</v>
      </c>
      <c r="I159" s="49">
        <v>1</v>
      </c>
      <c r="J159" s="61">
        <f t="shared" si="12"/>
        <v>0.94499999999999995</v>
      </c>
      <c r="K159" t="str">
        <f t="shared" si="13"/>
        <v>Practical</v>
      </c>
      <c r="L159" s="58" t="str">
        <f t="shared" si="14"/>
        <v>Practical (94.5%)</v>
      </c>
      <c r="M159" s="59">
        <f t="shared" si="15"/>
        <v>0.66666666666666663</v>
      </c>
      <c r="N159" t="str">
        <f t="shared" si="16"/>
        <v>Enterprising</v>
      </c>
      <c r="O159" t="str">
        <f t="shared" si="17"/>
        <v>Enterprising (66.7%)</v>
      </c>
    </row>
    <row r="160" spans="1:15">
      <c r="A160">
        <v>2492</v>
      </c>
      <c r="B160" t="s">
        <v>312</v>
      </c>
      <c r="C160" s="50">
        <v>0.16666666666666666</v>
      </c>
      <c r="D160" s="50">
        <v>0.27833333333333332</v>
      </c>
      <c r="E160" s="50">
        <v>0.72166666666666668</v>
      </c>
      <c r="F160" s="50">
        <v>0.5</v>
      </c>
      <c r="G160" s="50">
        <v>1</v>
      </c>
      <c r="H160" s="50">
        <v>0.11166666666666665</v>
      </c>
      <c r="I160" s="49">
        <v>1</v>
      </c>
      <c r="J160" s="61">
        <f t="shared" si="12"/>
        <v>1</v>
      </c>
      <c r="K160" t="str">
        <f t="shared" si="13"/>
        <v>Helping</v>
      </c>
      <c r="L160" s="58" t="str">
        <f t="shared" si="14"/>
        <v>Helping (100.0%)</v>
      </c>
      <c r="M160" s="59">
        <f t="shared" si="15"/>
        <v>0.72166666666666668</v>
      </c>
      <c r="N160" t="str">
        <f t="shared" si="16"/>
        <v>Creative</v>
      </c>
      <c r="O160" t="str">
        <f t="shared" si="17"/>
        <v>Creative (72.2%)</v>
      </c>
    </row>
    <row r="161" spans="1:15">
      <c r="A161">
        <v>8322</v>
      </c>
      <c r="B161" t="s">
        <v>843</v>
      </c>
      <c r="C161" s="50">
        <v>0.33333333333333331</v>
      </c>
      <c r="D161" s="50">
        <v>0.11166666666666665</v>
      </c>
      <c r="E161" s="50">
        <v>0</v>
      </c>
      <c r="F161" s="50">
        <v>0.16666666666666666</v>
      </c>
      <c r="G161" s="50">
        <v>0</v>
      </c>
      <c r="H161" s="50">
        <v>1</v>
      </c>
      <c r="I161" s="49">
        <v>1</v>
      </c>
      <c r="J161" s="61">
        <f t="shared" si="12"/>
        <v>1</v>
      </c>
      <c r="K161" t="str">
        <f t="shared" si="13"/>
        <v>Practical</v>
      </c>
      <c r="L161" s="58" t="str">
        <f t="shared" si="14"/>
        <v>Practical (100.0%)</v>
      </c>
      <c r="M161" s="59">
        <f t="shared" si="15"/>
        <v>0.33333333333333331</v>
      </c>
      <c r="N161" t="str">
        <f t="shared" si="16"/>
        <v>Administrative</v>
      </c>
      <c r="O161" t="str">
        <f t="shared" si="17"/>
        <v>Administrative (33.3%)</v>
      </c>
    </row>
    <row r="162" spans="1:15">
      <c r="A162">
        <v>1335</v>
      </c>
      <c r="B162" t="s">
        <v>140</v>
      </c>
      <c r="C162" s="50">
        <v>0.83333333333333337</v>
      </c>
      <c r="D162" s="50">
        <v>0.22166666666666668</v>
      </c>
      <c r="E162" s="50">
        <v>5.5000000000000014E-2</v>
      </c>
      <c r="F162" s="50">
        <v>1</v>
      </c>
      <c r="G162" s="50">
        <v>0.38833333333333336</v>
      </c>
      <c r="H162" s="50">
        <v>0.27833333333333332</v>
      </c>
      <c r="I162" s="49">
        <v>1</v>
      </c>
      <c r="J162" s="61">
        <f t="shared" si="12"/>
        <v>1</v>
      </c>
      <c r="K162" t="str">
        <f t="shared" si="13"/>
        <v>Enterprising</v>
      </c>
      <c r="L162" s="58" t="str">
        <f t="shared" si="14"/>
        <v>Enterprising (100.0%)</v>
      </c>
      <c r="M162" s="59">
        <f t="shared" si="15"/>
        <v>0.83333333333333337</v>
      </c>
      <c r="N162" t="str">
        <f t="shared" si="16"/>
        <v>Administrative</v>
      </c>
      <c r="O162" t="str">
        <f t="shared" si="17"/>
        <v>Administrative (83.3%)</v>
      </c>
    </row>
    <row r="163" spans="1:15">
      <c r="A163">
        <v>2534</v>
      </c>
      <c r="B163" t="s">
        <v>355</v>
      </c>
      <c r="C163" s="50">
        <v>0.27833333333333332</v>
      </c>
      <c r="D163" s="50">
        <v>1</v>
      </c>
      <c r="E163" s="50">
        <v>0.55500000000000005</v>
      </c>
      <c r="F163" s="50">
        <v>0.16666666666666666</v>
      </c>
      <c r="G163" s="50">
        <v>0.77833333333333332</v>
      </c>
      <c r="H163" s="50">
        <v>0.16666666666666666</v>
      </c>
      <c r="I163" s="49">
        <v>1</v>
      </c>
      <c r="J163" s="61">
        <f t="shared" si="12"/>
        <v>1</v>
      </c>
      <c r="K163" t="str">
        <f t="shared" si="13"/>
        <v>Analytical</v>
      </c>
      <c r="L163" s="58" t="str">
        <f t="shared" si="14"/>
        <v>Analytical (100.0%)</v>
      </c>
      <c r="M163" s="59">
        <f t="shared" si="15"/>
        <v>0.77833333333333332</v>
      </c>
      <c r="N163" t="str">
        <f t="shared" si="16"/>
        <v>Helping</v>
      </c>
      <c r="O163" t="str">
        <f t="shared" si="17"/>
        <v>Helping (77.8%)</v>
      </c>
    </row>
    <row r="164" spans="1:15">
      <c r="A164">
        <v>2253</v>
      </c>
      <c r="B164" t="s">
        <v>239</v>
      </c>
      <c r="C164" s="50">
        <v>0.33333333333333331</v>
      </c>
      <c r="D164" s="50">
        <v>0.16666666666666666</v>
      </c>
      <c r="E164" s="50">
        <v>0.66666666666666663</v>
      </c>
      <c r="F164" s="50">
        <v>1</v>
      </c>
      <c r="G164" s="50">
        <v>0.61166666666666669</v>
      </c>
      <c r="H164" s="50">
        <v>0</v>
      </c>
      <c r="I164" s="49">
        <v>1</v>
      </c>
      <c r="J164" s="61">
        <f t="shared" si="12"/>
        <v>1</v>
      </c>
      <c r="K164" t="str">
        <f t="shared" si="13"/>
        <v>Enterprising</v>
      </c>
      <c r="L164" s="58" t="str">
        <f t="shared" si="14"/>
        <v>Enterprising (100.0%)</v>
      </c>
      <c r="M164" s="59">
        <f t="shared" si="15"/>
        <v>0.66666666666666663</v>
      </c>
      <c r="N164" t="str">
        <f t="shared" si="16"/>
        <v>Creative</v>
      </c>
      <c r="O164" t="str">
        <f t="shared" si="17"/>
        <v>Creative (66.7%)</v>
      </c>
    </row>
    <row r="165" spans="1:15">
      <c r="A165">
        <v>8216</v>
      </c>
      <c r="B165" t="s">
        <v>828</v>
      </c>
      <c r="C165" s="50">
        <v>0.22166666666666668</v>
      </c>
      <c r="D165" s="50">
        <v>5.5000000000000014E-2</v>
      </c>
      <c r="E165" s="50">
        <v>0</v>
      </c>
      <c r="F165" s="50">
        <v>0.11166666666666665</v>
      </c>
      <c r="G165" s="50">
        <v>0</v>
      </c>
      <c r="H165" s="50">
        <v>1</v>
      </c>
      <c r="I165" s="49">
        <v>1</v>
      </c>
      <c r="J165" s="61">
        <f t="shared" si="12"/>
        <v>1</v>
      </c>
      <c r="K165" t="str">
        <f t="shared" si="13"/>
        <v>Practical</v>
      </c>
      <c r="L165" s="58" t="str">
        <f t="shared" si="14"/>
        <v>Practical (100.0%)</v>
      </c>
      <c r="M165" s="59">
        <f t="shared" si="15"/>
        <v>0.22166666666666668</v>
      </c>
      <c r="N165" t="str">
        <f t="shared" si="16"/>
        <v>Administrative</v>
      </c>
      <c r="O165" t="str">
        <f t="shared" si="17"/>
        <v>Administrative (22.2%)</v>
      </c>
    </row>
    <row r="166" spans="1:15">
      <c r="A166">
        <v>5421</v>
      </c>
      <c r="B166" t="s">
        <v>642</v>
      </c>
      <c r="C166" s="50">
        <v>0.94499999999999995</v>
      </c>
      <c r="D166" s="50">
        <v>0</v>
      </c>
      <c r="E166" s="50">
        <v>0</v>
      </c>
      <c r="F166" s="50">
        <v>0.72166666666666668</v>
      </c>
      <c r="G166" s="50">
        <v>0.38833333333333336</v>
      </c>
      <c r="H166" s="50">
        <v>0.11166666666666665</v>
      </c>
      <c r="I166" s="49">
        <v>1</v>
      </c>
      <c r="J166" s="61">
        <f t="shared" si="12"/>
        <v>0.94499999999999995</v>
      </c>
      <c r="K166" t="str">
        <f t="shared" si="13"/>
        <v>Administrative</v>
      </c>
      <c r="L166" s="58" t="str">
        <f t="shared" si="14"/>
        <v>Administrative (94.5%)</v>
      </c>
      <c r="M166" s="59">
        <f t="shared" si="15"/>
        <v>0.72166666666666668</v>
      </c>
      <c r="N166" t="str">
        <f t="shared" si="16"/>
        <v>Enterprising</v>
      </c>
      <c r="O166" t="str">
        <f t="shared" si="17"/>
        <v>Enterprising (72.2%)</v>
      </c>
    </row>
    <row r="167" spans="1:15">
      <c r="A167">
        <v>8996</v>
      </c>
      <c r="B167" t="s">
        <v>896</v>
      </c>
      <c r="C167" s="50">
        <v>0.44500000000000001</v>
      </c>
      <c r="D167" s="50">
        <v>5.5000000000000014E-2</v>
      </c>
      <c r="E167" s="50">
        <v>0</v>
      </c>
      <c r="F167" s="50">
        <v>0.22166666666666668</v>
      </c>
      <c r="G167" s="50">
        <v>0</v>
      </c>
      <c r="H167" s="50">
        <v>1</v>
      </c>
      <c r="I167" s="49">
        <v>1</v>
      </c>
      <c r="J167" s="61">
        <f t="shared" si="12"/>
        <v>1</v>
      </c>
      <c r="K167" t="str">
        <f t="shared" si="13"/>
        <v>Practical</v>
      </c>
      <c r="L167" s="58" t="str">
        <f t="shared" si="14"/>
        <v>Practical (100.0%)</v>
      </c>
      <c r="M167" s="59">
        <f t="shared" si="15"/>
        <v>0.44500000000000001</v>
      </c>
      <c r="N167" t="str">
        <f t="shared" si="16"/>
        <v>Administrative</v>
      </c>
      <c r="O167" t="str">
        <f t="shared" si="17"/>
        <v>Administrative (44.5%)</v>
      </c>
    </row>
    <row r="168" spans="1:15">
      <c r="A168">
        <v>2544</v>
      </c>
      <c r="B168" t="s">
        <v>369</v>
      </c>
      <c r="C168" s="50">
        <v>0.61166666666666669</v>
      </c>
      <c r="D168" s="50">
        <v>0.77833333333333332</v>
      </c>
      <c r="E168" s="50">
        <v>0.11166666666666665</v>
      </c>
      <c r="F168" s="50">
        <v>0.16666666666666666</v>
      </c>
      <c r="G168" s="50">
        <v>1</v>
      </c>
      <c r="H168" s="50">
        <v>0.44500000000000001</v>
      </c>
      <c r="I168" s="49">
        <v>1</v>
      </c>
      <c r="J168" s="61">
        <f t="shared" si="12"/>
        <v>1</v>
      </c>
      <c r="K168" t="str">
        <f t="shared" si="13"/>
        <v>Helping</v>
      </c>
      <c r="L168" s="58" t="str">
        <f t="shared" si="14"/>
        <v>Helping (100.0%)</v>
      </c>
      <c r="M168" s="59">
        <f t="shared" si="15"/>
        <v>0.77833333333333332</v>
      </c>
      <c r="N168" t="str">
        <f t="shared" si="16"/>
        <v>Analytical</v>
      </c>
      <c r="O168" t="str">
        <f t="shared" si="17"/>
        <v>Analytical (77.8%)</v>
      </c>
    </row>
    <row r="169" spans="1:15">
      <c r="A169">
        <v>1325</v>
      </c>
      <c r="B169" t="s">
        <v>129</v>
      </c>
      <c r="C169" s="50">
        <v>0.33333333333333331</v>
      </c>
      <c r="D169" s="50">
        <v>0.72166666666666668</v>
      </c>
      <c r="E169" s="50">
        <v>5.5000000000000014E-2</v>
      </c>
      <c r="F169" s="50">
        <v>1</v>
      </c>
      <c r="G169" s="50">
        <v>0.11166666666666665</v>
      </c>
      <c r="H169" s="50">
        <v>0.33333333333333331</v>
      </c>
      <c r="I169" s="49">
        <v>1</v>
      </c>
      <c r="J169" s="61">
        <f t="shared" si="12"/>
        <v>1</v>
      </c>
      <c r="K169" t="str">
        <f t="shared" si="13"/>
        <v>Enterprising</v>
      </c>
      <c r="L169" s="58" t="str">
        <f t="shared" si="14"/>
        <v>Enterprising (100.0%)</v>
      </c>
      <c r="M169" s="59">
        <f t="shared" si="15"/>
        <v>0.72166666666666668</v>
      </c>
      <c r="N169" t="str">
        <f t="shared" si="16"/>
        <v>Analytical</v>
      </c>
      <c r="O169" t="str">
        <f t="shared" si="17"/>
        <v>Analytical (72.2%)</v>
      </c>
    </row>
    <row r="170" spans="1:15">
      <c r="A170">
        <v>1421</v>
      </c>
      <c r="B170" t="s">
        <v>173</v>
      </c>
      <c r="C170" s="50">
        <v>0.72166666666666668</v>
      </c>
      <c r="D170" s="50">
        <v>0</v>
      </c>
      <c r="E170" s="50">
        <v>0.11166666666666665</v>
      </c>
      <c r="F170" s="50">
        <v>1</v>
      </c>
      <c r="G170" s="50">
        <v>0.55500000000000005</v>
      </c>
      <c r="H170" s="50">
        <v>0.33333333333333331</v>
      </c>
      <c r="I170" s="49">
        <v>1</v>
      </c>
      <c r="J170" s="61">
        <f t="shared" si="12"/>
        <v>1</v>
      </c>
      <c r="K170" t="str">
        <f t="shared" si="13"/>
        <v>Enterprising</v>
      </c>
      <c r="L170" s="58" t="str">
        <f t="shared" si="14"/>
        <v>Enterprising (100.0%)</v>
      </c>
      <c r="M170" s="59">
        <f t="shared" si="15"/>
        <v>0.72166666666666668</v>
      </c>
      <c r="N170" t="str">
        <f t="shared" si="16"/>
        <v>Administrative</v>
      </c>
      <c r="O170" t="str">
        <f t="shared" si="17"/>
        <v>Administrative (72.2%)</v>
      </c>
    </row>
    <row r="171" spans="1:15">
      <c r="A171">
        <v>6215</v>
      </c>
      <c r="B171" t="s">
        <v>720</v>
      </c>
      <c r="C171" s="50">
        <v>0.72166666666666668</v>
      </c>
      <c r="D171" s="50">
        <v>0</v>
      </c>
      <c r="E171" s="50">
        <v>0.11166666666666665</v>
      </c>
      <c r="F171" s="50">
        <v>1</v>
      </c>
      <c r="G171" s="50">
        <v>0.55500000000000005</v>
      </c>
      <c r="H171" s="50">
        <v>0.33333333333333331</v>
      </c>
      <c r="I171" s="49">
        <v>1</v>
      </c>
      <c r="J171" s="61">
        <f t="shared" si="12"/>
        <v>1</v>
      </c>
      <c r="K171" t="str">
        <f t="shared" si="13"/>
        <v>Enterprising</v>
      </c>
      <c r="L171" s="58" t="str">
        <f t="shared" si="14"/>
        <v>Enterprising (100.0%)</v>
      </c>
      <c r="M171" s="59">
        <f t="shared" si="15"/>
        <v>0.72166666666666668</v>
      </c>
      <c r="N171" t="str">
        <f t="shared" si="16"/>
        <v>Administrative</v>
      </c>
      <c r="O171" t="str">
        <f t="shared" si="17"/>
        <v>Administrative (72.2%)</v>
      </c>
    </row>
    <row r="172" spans="1:15">
      <c r="A172">
        <v>3333</v>
      </c>
      <c r="B172" t="s">
        <v>457</v>
      </c>
      <c r="C172" s="50">
        <v>0.27833333333333332</v>
      </c>
      <c r="D172" s="50">
        <v>0.16666666666666666</v>
      </c>
      <c r="E172" s="50">
        <v>0</v>
      </c>
      <c r="F172" s="50">
        <v>0.11166666666666665</v>
      </c>
      <c r="G172" s="50">
        <v>0</v>
      </c>
      <c r="H172" s="50">
        <v>1</v>
      </c>
      <c r="I172" s="49">
        <v>1</v>
      </c>
      <c r="J172" s="61">
        <f t="shared" si="12"/>
        <v>1</v>
      </c>
      <c r="K172" t="str">
        <f t="shared" si="13"/>
        <v>Practical</v>
      </c>
      <c r="L172" s="58" t="str">
        <f t="shared" si="14"/>
        <v>Practical (100.0%)</v>
      </c>
      <c r="M172" s="59">
        <f t="shared" si="15"/>
        <v>0.27833333333333332</v>
      </c>
      <c r="N172" t="str">
        <f t="shared" si="16"/>
        <v>Administrative</v>
      </c>
      <c r="O172" t="str">
        <f t="shared" si="17"/>
        <v>Administrative (27.8%)</v>
      </c>
    </row>
    <row r="173" spans="1:15">
      <c r="A173">
        <v>3126</v>
      </c>
      <c r="B173" t="s">
        <v>417</v>
      </c>
      <c r="C173" s="50">
        <v>0.72166666666666668</v>
      </c>
      <c r="D173" s="50">
        <v>0.94499999999999995</v>
      </c>
      <c r="E173" s="50">
        <v>5.5000000000000014E-2</v>
      </c>
      <c r="F173" s="50">
        <v>0.27833333333333332</v>
      </c>
      <c r="G173" s="50">
        <v>0.5</v>
      </c>
      <c r="H173" s="50">
        <v>0.5</v>
      </c>
      <c r="I173" s="49">
        <v>1</v>
      </c>
      <c r="J173" s="61">
        <f t="shared" si="12"/>
        <v>0.94499999999999995</v>
      </c>
      <c r="K173" t="str">
        <f t="shared" si="13"/>
        <v>Analytical</v>
      </c>
      <c r="L173" s="58" t="str">
        <f t="shared" si="14"/>
        <v>Analytical (94.5%)</v>
      </c>
      <c r="M173" s="59">
        <f t="shared" si="15"/>
        <v>0.72166666666666668</v>
      </c>
      <c r="N173" t="str">
        <f t="shared" si="16"/>
        <v>Administrative</v>
      </c>
      <c r="O173" t="str">
        <f t="shared" si="17"/>
        <v>Administrative (72.2%)</v>
      </c>
    </row>
    <row r="174" spans="1:15">
      <c r="A174">
        <v>6211</v>
      </c>
      <c r="B174" t="s">
        <v>710</v>
      </c>
      <c r="C174" s="50">
        <v>0.5</v>
      </c>
      <c r="D174" s="50">
        <v>0</v>
      </c>
      <c r="E174" s="50">
        <v>0.11166666666666665</v>
      </c>
      <c r="F174" s="50">
        <v>1</v>
      </c>
      <c r="G174" s="50">
        <v>0.38833333333333336</v>
      </c>
      <c r="H174" s="50">
        <v>0.27833333333333332</v>
      </c>
      <c r="I174" s="49">
        <v>1</v>
      </c>
      <c r="J174" s="61">
        <f t="shared" si="12"/>
        <v>1</v>
      </c>
      <c r="K174" t="str">
        <f t="shared" si="13"/>
        <v>Enterprising</v>
      </c>
      <c r="L174" s="58" t="str">
        <f t="shared" si="14"/>
        <v>Enterprising (100.0%)</v>
      </c>
      <c r="M174" s="59">
        <f t="shared" si="15"/>
        <v>0.5</v>
      </c>
      <c r="N174" t="str">
        <f t="shared" si="16"/>
        <v>Administrative</v>
      </c>
      <c r="O174" t="str">
        <f t="shared" si="17"/>
        <v>Administrative (50.0%)</v>
      </c>
    </row>
    <row r="175" spans="1:15">
      <c r="A175">
        <v>6113</v>
      </c>
      <c r="B175" t="s">
        <v>706</v>
      </c>
      <c r="C175" s="50">
        <v>0.88833333333333331</v>
      </c>
      <c r="D175" s="50">
        <v>0.16666666666666666</v>
      </c>
      <c r="E175" s="50">
        <v>0</v>
      </c>
      <c r="F175" s="50">
        <v>0.83333333333333337</v>
      </c>
      <c r="G175" s="50">
        <v>0.33333333333333331</v>
      </c>
      <c r="H175" s="50">
        <v>0.44500000000000001</v>
      </c>
      <c r="I175" s="49">
        <v>1</v>
      </c>
      <c r="J175" s="61">
        <f t="shared" si="12"/>
        <v>0.88833333333333331</v>
      </c>
      <c r="K175" t="str">
        <f t="shared" si="13"/>
        <v>Administrative</v>
      </c>
      <c r="L175" s="58" t="str">
        <f t="shared" si="14"/>
        <v>Administrative (88.8%)</v>
      </c>
      <c r="M175" s="59">
        <f t="shared" si="15"/>
        <v>0.83333333333333337</v>
      </c>
      <c r="N175" t="str">
        <f t="shared" si="16"/>
        <v>Enterprising</v>
      </c>
      <c r="O175" t="str">
        <f t="shared" si="17"/>
        <v>Enterprising (83.3%)</v>
      </c>
    </row>
    <row r="176" spans="1:15">
      <c r="A176">
        <v>1343</v>
      </c>
      <c r="B176" t="s">
        <v>150</v>
      </c>
      <c r="C176" s="50">
        <v>0.55500000000000005</v>
      </c>
      <c r="D176" s="50">
        <v>0.16666666666666666</v>
      </c>
      <c r="E176" s="50">
        <v>0.27833333333333332</v>
      </c>
      <c r="F176" s="50">
        <v>0.94499999999999995</v>
      </c>
      <c r="G176" s="50">
        <v>0.88833333333333331</v>
      </c>
      <c r="H176" s="50">
        <v>5.5000000000000014E-2</v>
      </c>
      <c r="I176" s="49">
        <v>1</v>
      </c>
      <c r="J176" s="61">
        <f t="shared" si="12"/>
        <v>0.94499999999999995</v>
      </c>
      <c r="K176" t="str">
        <f t="shared" si="13"/>
        <v>Enterprising</v>
      </c>
      <c r="L176" s="58" t="str">
        <f t="shared" si="14"/>
        <v>Enterprising (94.5%)</v>
      </c>
      <c r="M176" s="59">
        <f t="shared" si="15"/>
        <v>0.88833333333333331</v>
      </c>
      <c r="N176" t="str">
        <f t="shared" si="16"/>
        <v>Helping</v>
      </c>
      <c r="O176" t="str">
        <f t="shared" si="17"/>
        <v>Helping (88.8%)</v>
      </c>
    </row>
    <row r="177" spans="1:15">
      <c r="A177">
        <v>2414</v>
      </c>
      <c r="B177" t="s">
        <v>297</v>
      </c>
      <c r="C177" s="50">
        <v>0.33333333333333331</v>
      </c>
      <c r="D177" s="50">
        <v>0.27833333333333332</v>
      </c>
      <c r="E177" s="50">
        <v>0.61166666666666669</v>
      </c>
      <c r="F177" s="50">
        <v>0.5</v>
      </c>
      <c r="G177" s="50">
        <v>1</v>
      </c>
      <c r="H177" s="50">
        <v>0.11166666666666665</v>
      </c>
      <c r="I177" s="49">
        <v>1</v>
      </c>
      <c r="J177" s="61">
        <f t="shared" si="12"/>
        <v>1</v>
      </c>
      <c r="K177" t="str">
        <f t="shared" si="13"/>
        <v>Helping</v>
      </c>
      <c r="L177" s="58" t="str">
        <f t="shared" si="14"/>
        <v>Helping (100.0%)</v>
      </c>
      <c r="M177" s="59">
        <f t="shared" si="15"/>
        <v>0.61166666666666669</v>
      </c>
      <c r="N177" t="str">
        <f t="shared" si="16"/>
        <v>Creative</v>
      </c>
      <c r="O177" t="str">
        <f t="shared" si="17"/>
        <v>Creative (61.2%)</v>
      </c>
    </row>
    <row r="178" spans="1:15">
      <c r="A178">
        <v>4422</v>
      </c>
      <c r="B178" t="s">
        <v>592</v>
      </c>
      <c r="C178" s="50">
        <v>0.72166666666666668</v>
      </c>
      <c r="D178" s="50">
        <v>0.22166666666666668</v>
      </c>
      <c r="E178" s="50">
        <v>5.5000000000000014E-2</v>
      </c>
      <c r="F178" s="50">
        <v>0.55500000000000005</v>
      </c>
      <c r="G178" s="50">
        <v>0.38833333333333336</v>
      </c>
      <c r="H178" s="50">
        <v>1</v>
      </c>
      <c r="I178" s="49">
        <v>1</v>
      </c>
      <c r="J178" s="61">
        <f t="shared" si="12"/>
        <v>1</v>
      </c>
      <c r="K178" t="str">
        <f t="shared" si="13"/>
        <v>Practical</v>
      </c>
      <c r="L178" s="58" t="str">
        <f t="shared" si="14"/>
        <v>Practical (100.0%)</v>
      </c>
      <c r="M178" s="59">
        <f t="shared" si="15"/>
        <v>0.72166666666666668</v>
      </c>
      <c r="N178" t="str">
        <f t="shared" si="16"/>
        <v>Administrative</v>
      </c>
      <c r="O178" t="str">
        <f t="shared" si="17"/>
        <v>Administrative (72.2%)</v>
      </c>
    </row>
    <row r="179" spans="1:15">
      <c r="A179">
        <v>6216</v>
      </c>
      <c r="B179" t="s">
        <v>723</v>
      </c>
      <c r="C179" s="50">
        <v>0.61166666666666669</v>
      </c>
      <c r="D179" s="50">
        <v>0.22166666666666668</v>
      </c>
      <c r="E179" s="50">
        <v>0</v>
      </c>
      <c r="F179" s="50">
        <v>0.22166666666666668</v>
      </c>
      <c r="G179" s="50">
        <v>0.38833333333333336</v>
      </c>
      <c r="H179" s="50">
        <v>1</v>
      </c>
      <c r="I179" s="49">
        <v>1</v>
      </c>
      <c r="J179" s="61">
        <f t="shared" si="12"/>
        <v>1</v>
      </c>
      <c r="K179" t="str">
        <f t="shared" si="13"/>
        <v>Practical</v>
      </c>
      <c r="L179" s="58" t="str">
        <f t="shared" si="14"/>
        <v>Practical (100.0%)</v>
      </c>
      <c r="M179" s="59">
        <f t="shared" si="15"/>
        <v>0.61166666666666669</v>
      </c>
      <c r="N179" t="str">
        <f t="shared" si="16"/>
        <v>Administrative</v>
      </c>
      <c r="O179" t="str">
        <f t="shared" si="17"/>
        <v>Administrative (61.2%)</v>
      </c>
    </row>
    <row r="180" spans="1:15">
      <c r="A180">
        <v>7116</v>
      </c>
      <c r="B180" t="s">
        <v>760</v>
      </c>
      <c r="C180" s="50">
        <v>0.5</v>
      </c>
      <c r="D180" s="50">
        <v>5.5000000000000014E-2</v>
      </c>
      <c r="E180" s="50">
        <v>0.11166666666666665</v>
      </c>
      <c r="F180" s="50">
        <v>0.11166666666666665</v>
      </c>
      <c r="G180" s="50">
        <v>0</v>
      </c>
      <c r="H180" s="50">
        <v>0.94499999999999995</v>
      </c>
      <c r="I180" s="49">
        <v>1</v>
      </c>
      <c r="J180" s="61">
        <f t="shared" si="12"/>
        <v>0.94499999999999995</v>
      </c>
      <c r="K180" t="str">
        <f t="shared" si="13"/>
        <v>Practical</v>
      </c>
      <c r="L180" s="58" t="str">
        <f t="shared" si="14"/>
        <v>Practical (94.5%)</v>
      </c>
      <c r="M180" s="59">
        <f t="shared" si="15"/>
        <v>0.5</v>
      </c>
      <c r="N180" t="str">
        <f t="shared" si="16"/>
        <v>Administrative</v>
      </c>
      <c r="O180" t="str">
        <f t="shared" si="17"/>
        <v>Administrative (50.0%)</v>
      </c>
    </row>
    <row r="181" spans="1:15">
      <c r="A181">
        <v>3612</v>
      </c>
      <c r="B181" t="s">
        <v>492</v>
      </c>
      <c r="C181" s="50">
        <v>0.22166666666666668</v>
      </c>
      <c r="D181" s="50">
        <v>5.5000000000000014E-2</v>
      </c>
      <c r="E181" s="50">
        <v>0</v>
      </c>
      <c r="F181" s="50">
        <v>5.5000000000000014E-2</v>
      </c>
      <c r="G181" s="50">
        <v>0</v>
      </c>
      <c r="H181" s="50">
        <v>1</v>
      </c>
      <c r="I181" s="49">
        <v>1</v>
      </c>
      <c r="J181" s="61">
        <f t="shared" si="12"/>
        <v>1</v>
      </c>
      <c r="K181" t="str">
        <f t="shared" si="13"/>
        <v>Practical</v>
      </c>
      <c r="L181" s="58" t="str">
        <f t="shared" si="14"/>
        <v>Practical (100.0%)</v>
      </c>
      <c r="M181" s="59">
        <f t="shared" si="15"/>
        <v>0.22166666666666668</v>
      </c>
      <c r="N181" t="str">
        <f t="shared" si="16"/>
        <v>Administrative</v>
      </c>
      <c r="O181" t="str">
        <f t="shared" si="17"/>
        <v>Administrative (22.2%)</v>
      </c>
    </row>
    <row r="182" spans="1:15">
      <c r="A182">
        <v>3222</v>
      </c>
      <c r="B182" t="s">
        <v>430</v>
      </c>
      <c r="C182" s="50">
        <v>0.16666666666666666</v>
      </c>
      <c r="D182" s="50">
        <v>5.5000000000000014E-2</v>
      </c>
      <c r="E182" s="50">
        <v>0.11166666666666665</v>
      </c>
      <c r="F182" s="50">
        <v>0.11166666666666665</v>
      </c>
      <c r="G182" s="50">
        <v>0</v>
      </c>
      <c r="H182" s="50">
        <v>1</v>
      </c>
      <c r="I182" s="49">
        <v>1</v>
      </c>
      <c r="J182" s="61">
        <f t="shared" si="12"/>
        <v>1</v>
      </c>
      <c r="K182" t="str">
        <f t="shared" si="13"/>
        <v>Practical</v>
      </c>
      <c r="L182" s="58" t="str">
        <f t="shared" si="14"/>
        <v>Practical (100.0%)</v>
      </c>
      <c r="M182" s="59">
        <f t="shared" si="15"/>
        <v>0.16666666666666666</v>
      </c>
      <c r="N182" t="str">
        <f t="shared" si="16"/>
        <v>Administrative</v>
      </c>
      <c r="O182" t="str">
        <f t="shared" si="17"/>
        <v>Administrative (16.7%)</v>
      </c>
    </row>
    <row r="183" spans="1:15">
      <c r="A183">
        <v>8912</v>
      </c>
      <c r="B183" t="s">
        <v>882</v>
      </c>
      <c r="C183" s="50">
        <v>0.83333333333333337</v>
      </c>
      <c r="D183" s="50">
        <v>5.5000000000000014E-2</v>
      </c>
      <c r="E183" s="50">
        <v>5.5000000000000014E-2</v>
      </c>
      <c r="F183" s="50">
        <v>0.61166666666666669</v>
      </c>
      <c r="G183" s="50">
        <v>0.27833333333333332</v>
      </c>
      <c r="H183" s="50">
        <v>0.72166666666666668</v>
      </c>
      <c r="I183" s="49">
        <v>1</v>
      </c>
      <c r="J183" s="61">
        <f t="shared" si="12"/>
        <v>0.83333333333333337</v>
      </c>
      <c r="K183" t="str">
        <f t="shared" si="13"/>
        <v>Administrative</v>
      </c>
      <c r="L183" s="58" t="str">
        <f t="shared" si="14"/>
        <v>Administrative (83.3%)</v>
      </c>
      <c r="M183" s="59">
        <f t="shared" si="15"/>
        <v>0.72166666666666668</v>
      </c>
      <c r="N183" t="str">
        <f t="shared" si="16"/>
        <v>Practical</v>
      </c>
      <c r="O183" t="str">
        <f t="shared" si="17"/>
        <v>Practical (72.2%)</v>
      </c>
    </row>
    <row r="184" spans="1:15">
      <c r="A184">
        <v>3996</v>
      </c>
      <c r="B184" t="s">
        <v>538</v>
      </c>
      <c r="C184" s="50">
        <v>0.61166666666666669</v>
      </c>
      <c r="D184" s="50">
        <v>0.44500000000000001</v>
      </c>
      <c r="E184" s="50">
        <v>0.16666666666666666</v>
      </c>
      <c r="F184" s="50">
        <v>0.11166666666666665</v>
      </c>
      <c r="G184" s="50">
        <v>0</v>
      </c>
      <c r="H184" s="50">
        <v>1</v>
      </c>
      <c r="I184" s="49">
        <v>1</v>
      </c>
      <c r="J184" s="61">
        <f t="shared" si="12"/>
        <v>1</v>
      </c>
      <c r="K184" t="str">
        <f t="shared" si="13"/>
        <v>Practical</v>
      </c>
      <c r="L184" s="58" t="str">
        <f t="shared" si="14"/>
        <v>Practical (100.0%)</v>
      </c>
      <c r="M184" s="59">
        <f t="shared" si="15"/>
        <v>0.61166666666666669</v>
      </c>
      <c r="N184" t="str">
        <f t="shared" si="16"/>
        <v>Administrative</v>
      </c>
      <c r="O184" t="str">
        <f t="shared" si="17"/>
        <v>Administrative (61.2%)</v>
      </c>
    </row>
    <row r="185" spans="1:15">
      <c r="A185">
        <v>2725</v>
      </c>
      <c r="B185" t="s">
        <v>400</v>
      </c>
      <c r="C185" s="50">
        <v>0.33333333333333331</v>
      </c>
      <c r="D185" s="50">
        <v>0.5</v>
      </c>
      <c r="E185" s="50">
        <v>0.38833333333333336</v>
      </c>
      <c r="F185" s="50">
        <v>0.38833333333333336</v>
      </c>
      <c r="G185" s="50">
        <v>1</v>
      </c>
      <c r="H185" s="50">
        <v>0</v>
      </c>
      <c r="I185" s="49">
        <v>1</v>
      </c>
      <c r="J185" s="61">
        <f t="shared" si="12"/>
        <v>1</v>
      </c>
      <c r="K185" t="str">
        <f t="shared" si="13"/>
        <v>Helping</v>
      </c>
      <c r="L185" s="58" t="str">
        <f t="shared" si="14"/>
        <v>Helping (100.0%)</v>
      </c>
      <c r="M185" s="59">
        <f t="shared" si="15"/>
        <v>0.5</v>
      </c>
      <c r="N185" t="str">
        <f t="shared" si="16"/>
        <v>Analytical</v>
      </c>
      <c r="O185" t="str">
        <f t="shared" si="17"/>
        <v>Analytical (50.0%)</v>
      </c>
    </row>
    <row r="186" spans="1:15">
      <c r="A186">
        <v>2713</v>
      </c>
      <c r="B186" t="s">
        <v>389</v>
      </c>
      <c r="C186" s="50">
        <v>0.44500000000000001</v>
      </c>
      <c r="D186" s="50">
        <v>0.61166666666666669</v>
      </c>
      <c r="E186" s="50">
        <v>0.5</v>
      </c>
      <c r="F186" s="50">
        <v>1</v>
      </c>
      <c r="G186" s="50">
        <v>0.38833333333333336</v>
      </c>
      <c r="H186" s="50">
        <v>5.5000000000000014E-2</v>
      </c>
      <c r="I186" s="49">
        <v>1</v>
      </c>
      <c r="J186" s="61">
        <f t="shared" si="12"/>
        <v>1</v>
      </c>
      <c r="K186" t="str">
        <f t="shared" si="13"/>
        <v>Enterprising</v>
      </c>
      <c r="L186" s="58" t="str">
        <f t="shared" si="14"/>
        <v>Enterprising (100.0%)</v>
      </c>
      <c r="M186" s="59">
        <f t="shared" si="15"/>
        <v>0.61166666666666669</v>
      </c>
      <c r="N186" t="str">
        <f t="shared" si="16"/>
        <v>Analytical</v>
      </c>
      <c r="O186" t="str">
        <f t="shared" si="17"/>
        <v>Analytical (61.2%)</v>
      </c>
    </row>
    <row r="187" spans="1:15">
      <c r="A187">
        <v>2415</v>
      </c>
      <c r="B187" t="s">
        <v>300</v>
      </c>
      <c r="C187" s="50">
        <v>0.27833333333333332</v>
      </c>
      <c r="D187" s="50">
        <v>0.38833333333333336</v>
      </c>
      <c r="E187" s="50">
        <v>0.66666666666666663</v>
      </c>
      <c r="F187" s="50">
        <v>0.38833333333333336</v>
      </c>
      <c r="G187" s="50">
        <v>1</v>
      </c>
      <c r="H187" s="50">
        <v>0.22166666666666668</v>
      </c>
      <c r="I187" s="49">
        <v>1</v>
      </c>
      <c r="J187" s="61">
        <f t="shared" si="12"/>
        <v>1</v>
      </c>
      <c r="K187" t="str">
        <f t="shared" si="13"/>
        <v>Helping</v>
      </c>
      <c r="L187" s="58" t="str">
        <f t="shared" si="14"/>
        <v>Helping (100.0%)</v>
      </c>
      <c r="M187" s="59">
        <f t="shared" si="15"/>
        <v>0.66666666666666663</v>
      </c>
      <c r="N187" t="str">
        <f t="shared" si="16"/>
        <v>Creative</v>
      </c>
      <c r="O187" t="str">
        <f t="shared" si="17"/>
        <v>Creative (66.7%)</v>
      </c>
    </row>
    <row r="188" spans="1:15">
      <c r="A188">
        <v>2533</v>
      </c>
      <c r="B188" t="s">
        <v>352</v>
      </c>
      <c r="C188" s="50">
        <v>0.27833333333333332</v>
      </c>
      <c r="D188" s="50">
        <v>0.94499999999999995</v>
      </c>
      <c r="E188" s="50">
        <v>0.16666666666666666</v>
      </c>
      <c r="F188" s="50">
        <v>0.44500000000000001</v>
      </c>
      <c r="G188" s="50">
        <v>0.72166666666666668</v>
      </c>
      <c r="H188" s="50">
        <v>0.55500000000000005</v>
      </c>
      <c r="I188" s="49">
        <v>1</v>
      </c>
      <c r="J188" s="61">
        <f t="shared" si="12"/>
        <v>0.94499999999999995</v>
      </c>
      <c r="K188" t="str">
        <f t="shared" si="13"/>
        <v>Analytical</v>
      </c>
      <c r="L188" s="58" t="str">
        <f t="shared" si="14"/>
        <v>Analytical (94.5%)</v>
      </c>
      <c r="M188" s="59">
        <f t="shared" si="15"/>
        <v>0.72166666666666668</v>
      </c>
      <c r="N188" t="str">
        <f t="shared" si="16"/>
        <v>Helping</v>
      </c>
      <c r="O188" t="str">
        <f t="shared" si="17"/>
        <v>Helping (72.2%)</v>
      </c>
    </row>
    <row r="189" spans="1:15">
      <c r="A189">
        <v>4523</v>
      </c>
      <c r="B189" t="s">
        <v>617</v>
      </c>
      <c r="C189" s="50">
        <v>0.38833333333333336</v>
      </c>
      <c r="D189" s="50">
        <v>5.5000000000000014E-2</v>
      </c>
      <c r="E189" s="50">
        <v>0.16666666666666666</v>
      </c>
      <c r="F189" s="50">
        <v>0.77833333333333332</v>
      </c>
      <c r="G189" s="50">
        <v>0.83333333333333337</v>
      </c>
      <c r="H189" s="50">
        <v>0.77833333333333332</v>
      </c>
      <c r="I189" s="49">
        <v>1</v>
      </c>
      <c r="J189" s="61">
        <f t="shared" si="12"/>
        <v>0.83333333333333337</v>
      </c>
      <c r="K189" t="str">
        <f t="shared" si="13"/>
        <v>Helping</v>
      </c>
      <c r="L189" s="58" t="str">
        <f t="shared" si="14"/>
        <v>Helping (83.3%)</v>
      </c>
      <c r="M189" s="59">
        <f t="shared" si="15"/>
        <v>0.77833333333333332</v>
      </c>
      <c r="N189" t="str">
        <f t="shared" si="16"/>
        <v>Enterprising</v>
      </c>
      <c r="O189" t="str">
        <f t="shared" si="17"/>
        <v>Enterprising (77.8%)</v>
      </c>
    </row>
    <row r="190" spans="1:15">
      <c r="A190">
        <v>4524</v>
      </c>
      <c r="B190" t="s">
        <v>620</v>
      </c>
      <c r="C190" s="50">
        <v>0.22166666666666668</v>
      </c>
      <c r="D190" s="50">
        <v>0</v>
      </c>
      <c r="E190" s="50">
        <v>0.11166666666666665</v>
      </c>
      <c r="F190" s="50">
        <v>0.61166666666666669</v>
      </c>
      <c r="G190" s="50">
        <v>0.33333333333333331</v>
      </c>
      <c r="H190" s="50">
        <v>0.88833333333333331</v>
      </c>
      <c r="I190" s="49">
        <v>1</v>
      </c>
      <c r="J190" s="61">
        <f t="shared" si="12"/>
        <v>0.88833333333333331</v>
      </c>
      <c r="K190" t="str">
        <f t="shared" si="13"/>
        <v>Practical</v>
      </c>
      <c r="L190" s="58" t="str">
        <f t="shared" si="14"/>
        <v>Practical (88.8%)</v>
      </c>
      <c r="M190" s="59">
        <f t="shared" si="15"/>
        <v>0.61166666666666669</v>
      </c>
      <c r="N190" t="str">
        <f t="shared" si="16"/>
        <v>Enterprising</v>
      </c>
      <c r="O190" t="str">
        <f t="shared" si="17"/>
        <v>Enterprising (61.2%)</v>
      </c>
    </row>
    <row r="191" spans="1:15">
      <c r="A191">
        <v>7411</v>
      </c>
      <c r="B191" t="s">
        <v>798</v>
      </c>
      <c r="C191" s="50">
        <v>0.88833333333333331</v>
      </c>
      <c r="D191" s="50">
        <v>0</v>
      </c>
      <c r="E191" s="50">
        <v>0</v>
      </c>
      <c r="F191" s="50">
        <v>0.27833333333333332</v>
      </c>
      <c r="G191" s="50">
        <v>5.5000000000000014E-2</v>
      </c>
      <c r="H191" s="50">
        <v>0.88833333333333331</v>
      </c>
      <c r="I191" s="49">
        <v>1</v>
      </c>
      <c r="J191" s="61">
        <f t="shared" si="12"/>
        <v>0.88833333333333331</v>
      </c>
      <c r="K191" t="str">
        <f t="shared" si="13"/>
        <v>Administrative</v>
      </c>
      <c r="L191" s="58" t="str">
        <f t="shared" si="14"/>
        <v>Administrative (88.8%)</v>
      </c>
      <c r="M191" s="59">
        <f t="shared" si="15"/>
        <v>0.88833333333333331</v>
      </c>
      <c r="N191" t="str">
        <f t="shared" si="16"/>
        <v>Administrative</v>
      </c>
      <c r="O191" t="str">
        <f t="shared" si="17"/>
        <v>Administrative (88.8%)</v>
      </c>
    </row>
    <row r="192" spans="1:15">
      <c r="A192">
        <v>6217</v>
      </c>
      <c r="B192" t="s">
        <v>726</v>
      </c>
      <c r="C192" s="50">
        <v>0.61166666666666669</v>
      </c>
      <c r="D192" s="50">
        <v>0</v>
      </c>
      <c r="E192" s="50">
        <v>0.22166666666666668</v>
      </c>
      <c r="F192" s="50">
        <v>1</v>
      </c>
      <c r="G192" s="50">
        <v>0.33333333333333331</v>
      </c>
      <c r="H192" s="50">
        <v>0.33333333333333331</v>
      </c>
      <c r="I192" s="49">
        <v>1</v>
      </c>
      <c r="J192" s="61">
        <f t="shared" si="12"/>
        <v>1</v>
      </c>
      <c r="K192" t="str">
        <f t="shared" si="13"/>
        <v>Enterprising</v>
      </c>
      <c r="L192" s="58" t="str">
        <f t="shared" si="14"/>
        <v>Enterprising (100.0%)</v>
      </c>
      <c r="M192" s="59">
        <f t="shared" si="15"/>
        <v>0.61166666666666669</v>
      </c>
      <c r="N192" t="str">
        <f t="shared" si="16"/>
        <v>Administrative</v>
      </c>
      <c r="O192" t="str">
        <f t="shared" si="17"/>
        <v>Administrative (61.2%)</v>
      </c>
    </row>
    <row r="193" spans="1:15">
      <c r="A193">
        <v>2535</v>
      </c>
      <c r="B193" t="s">
        <v>358</v>
      </c>
      <c r="C193" s="50">
        <v>0.27833333333333332</v>
      </c>
      <c r="D193" s="50">
        <v>0.88833333333333331</v>
      </c>
      <c r="E193" s="50">
        <v>0.22166666666666668</v>
      </c>
      <c r="F193" s="50">
        <v>0.33333333333333331</v>
      </c>
      <c r="G193" s="50">
        <v>0.66666666666666663</v>
      </c>
      <c r="H193" s="50">
        <v>0.77833333333333332</v>
      </c>
      <c r="I193" s="49">
        <v>1</v>
      </c>
      <c r="J193" s="61">
        <f t="shared" si="12"/>
        <v>0.88833333333333331</v>
      </c>
      <c r="K193" t="str">
        <f t="shared" si="13"/>
        <v>Analytical</v>
      </c>
      <c r="L193" s="58" t="str">
        <f t="shared" si="14"/>
        <v>Analytical (88.8%)</v>
      </c>
      <c r="M193" s="59">
        <f t="shared" si="15"/>
        <v>0.77833333333333332</v>
      </c>
      <c r="N193" t="str">
        <f t="shared" si="16"/>
        <v>Practical</v>
      </c>
      <c r="O193" t="str">
        <f t="shared" si="17"/>
        <v>Practical (77.8%)</v>
      </c>
    </row>
    <row r="194" spans="1:15">
      <c r="A194">
        <v>5615</v>
      </c>
      <c r="B194" t="s">
        <v>669</v>
      </c>
      <c r="C194" s="50">
        <v>0.83333333333333337</v>
      </c>
      <c r="D194" s="50">
        <v>5.5000000000000014E-2</v>
      </c>
      <c r="E194" s="50">
        <v>5.5000000000000014E-2</v>
      </c>
      <c r="F194" s="50">
        <v>0.72166666666666668</v>
      </c>
      <c r="G194" s="50">
        <v>0.61166666666666669</v>
      </c>
      <c r="H194" s="50">
        <v>5.5000000000000014E-2</v>
      </c>
      <c r="I194" s="49">
        <v>1</v>
      </c>
      <c r="J194" s="61">
        <f t="shared" si="12"/>
        <v>0.83333333333333337</v>
      </c>
      <c r="K194" t="str">
        <f t="shared" si="13"/>
        <v>Administrative</v>
      </c>
      <c r="L194" s="58" t="str">
        <f t="shared" si="14"/>
        <v>Administrative (83.3%)</v>
      </c>
      <c r="M194" s="59">
        <f t="shared" si="15"/>
        <v>0.72166666666666668</v>
      </c>
      <c r="N194" t="str">
        <f t="shared" si="16"/>
        <v>Enterprising</v>
      </c>
      <c r="O194" t="str">
        <f t="shared" si="17"/>
        <v>Enterprising (72.2%)</v>
      </c>
    </row>
    <row r="195" spans="1:15">
      <c r="A195">
        <v>2322</v>
      </c>
      <c r="B195" t="s">
        <v>252</v>
      </c>
      <c r="C195" s="50">
        <v>0.66666666666666663</v>
      </c>
      <c r="D195" s="50">
        <v>0.66666666666666663</v>
      </c>
      <c r="E195" s="50">
        <v>0.38833333333333336</v>
      </c>
      <c r="F195" s="50">
        <v>0.16666666666666666</v>
      </c>
      <c r="G195" s="50">
        <v>5.5000000000000014E-2</v>
      </c>
      <c r="H195" s="50">
        <v>0.94499999999999995</v>
      </c>
      <c r="I195" s="49">
        <v>1</v>
      </c>
      <c r="J195" s="61">
        <f t="shared" ref="J195:J258" si="18">MAX(C195:H195)</f>
        <v>0.94499999999999995</v>
      </c>
      <c r="K195" t="str">
        <f t="shared" ref="K195:K258" si="19">_xlfn.XLOOKUP(J195,C195:H195,$C$1:$H$1)</f>
        <v>Practical</v>
      </c>
      <c r="L195" s="58" t="str">
        <f t="shared" ref="L195:L258" si="20">K195&amp;" "&amp;"("&amp;TEXT(J195,"0.0%")&amp;")"</f>
        <v>Practical (94.5%)</v>
      </c>
      <c r="M195" s="59">
        <f t="shared" ref="M195:M258" si="21">LARGE(C195:H195,2)</f>
        <v>0.66666666666666663</v>
      </c>
      <c r="N195" t="str">
        <f t="shared" ref="N195:N258" si="22">_xlfn.XLOOKUP(M195,C195:H195,$C$1:$H$1)</f>
        <v>Administrative</v>
      </c>
      <c r="O195" t="str">
        <f t="shared" ref="O195:O258" si="23">N195&amp;" "&amp;"("&amp;TEXT(M195,"0.0%")&amp;")"</f>
        <v>Administrative (66.7%)</v>
      </c>
    </row>
    <row r="196" spans="1:15">
      <c r="A196">
        <v>5616</v>
      </c>
      <c r="B196" t="s">
        <v>672</v>
      </c>
      <c r="C196" s="50">
        <v>0.94499999999999995</v>
      </c>
      <c r="D196" s="50">
        <v>0</v>
      </c>
      <c r="E196" s="50">
        <v>0</v>
      </c>
      <c r="F196" s="50">
        <v>0.61166666666666669</v>
      </c>
      <c r="G196" s="50">
        <v>0.44500000000000001</v>
      </c>
      <c r="H196" s="50">
        <v>0.33333333333333331</v>
      </c>
      <c r="I196" s="49">
        <v>1</v>
      </c>
      <c r="J196" s="61">
        <f t="shared" si="18"/>
        <v>0.94499999999999995</v>
      </c>
      <c r="K196" t="str">
        <f t="shared" si="19"/>
        <v>Administrative</v>
      </c>
      <c r="L196" s="58" t="str">
        <f t="shared" si="20"/>
        <v>Administrative (94.5%)</v>
      </c>
      <c r="M196" s="59">
        <f t="shared" si="21"/>
        <v>0.61166666666666669</v>
      </c>
      <c r="N196" t="str">
        <f t="shared" si="22"/>
        <v>Enterprising</v>
      </c>
      <c r="O196" t="str">
        <f t="shared" si="23"/>
        <v>Enterprising (61.2%)</v>
      </c>
    </row>
    <row r="197" spans="1:15">
      <c r="A197">
        <v>2493</v>
      </c>
      <c r="B197" t="s">
        <v>315</v>
      </c>
      <c r="C197" s="50">
        <v>0.27833333333333332</v>
      </c>
      <c r="D197" s="50">
        <v>0.22166666666666668</v>
      </c>
      <c r="E197" s="50">
        <v>0.61166666666666669</v>
      </c>
      <c r="F197" s="50">
        <v>0.5</v>
      </c>
      <c r="G197" s="50">
        <v>1</v>
      </c>
      <c r="H197" s="50">
        <v>0.16666666666666666</v>
      </c>
      <c r="I197" s="49">
        <v>1</v>
      </c>
      <c r="J197" s="61">
        <f t="shared" si="18"/>
        <v>1</v>
      </c>
      <c r="K197" t="str">
        <f t="shared" si="19"/>
        <v>Helping</v>
      </c>
      <c r="L197" s="58" t="str">
        <f t="shared" si="20"/>
        <v>Helping (100.0%)</v>
      </c>
      <c r="M197" s="59">
        <f t="shared" si="21"/>
        <v>0.61166666666666669</v>
      </c>
      <c r="N197" t="str">
        <f t="shared" si="22"/>
        <v>Creative</v>
      </c>
      <c r="O197" t="str">
        <f t="shared" si="23"/>
        <v>Creative (61.2%)</v>
      </c>
    </row>
    <row r="198" spans="1:15">
      <c r="A198">
        <v>2254</v>
      </c>
      <c r="B198" t="s">
        <v>242</v>
      </c>
      <c r="C198" s="50">
        <v>0.72166666666666668</v>
      </c>
      <c r="D198" s="50">
        <v>0.38833333333333336</v>
      </c>
      <c r="E198" s="50">
        <v>0.11166666666666665</v>
      </c>
      <c r="F198" s="50">
        <v>1</v>
      </c>
      <c r="G198" s="50">
        <v>0.27833333333333332</v>
      </c>
      <c r="H198" s="50">
        <v>0.38833333333333336</v>
      </c>
      <c r="I198" s="49">
        <v>1</v>
      </c>
      <c r="J198" s="61">
        <f t="shared" si="18"/>
        <v>1</v>
      </c>
      <c r="K198" t="str">
        <f t="shared" si="19"/>
        <v>Enterprising</v>
      </c>
      <c r="L198" s="58" t="str">
        <f t="shared" si="20"/>
        <v>Enterprising (100.0%)</v>
      </c>
      <c r="M198" s="59">
        <f t="shared" si="21"/>
        <v>0.72166666666666668</v>
      </c>
      <c r="N198" t="str">
        <f t="shared" si="22"/>
        <v>Administrative</v>
      </c>
      <c r="O198" t="str">
        <f t="shared" si="23"/>
        <v>Administrative (72.2%)</v>
      </c>
    </row>
    <row r="199" spans="1:15">
      <c r="A199">
        <v>2633</v>
      </c>
      <c r="B199" t="s">
        <v>380</v>
      </c>
      <c r="C199" s="50">
        <v>0.44500000000000001</v>
      </c>
      <c r="D199" s="50">
        <v>0.33333333333333331</v>
      </c>
      <c r="E199" s="50">
        <v>5.5000000000000014E-2</v>
      </c>
      <c r="F199" s="50">
        <v>0.72166666666666668</v>
      </c>
      <c r="G199" s="50">
        <v>5.5000000000000014E-2</v>
      </c>
      <c r="H199" s="50">
        <v>0.83333333333333337</v>
      </c>
      <c r="I199" s="49">
        <v>1</v>
      </c>
      <c r="J199" s="61">
        <f t="shared" si="18"/>
        <v>0.83333333333333337</v>
      </c>
      <c r="K199" t="str">
        <f t="shared" si="19"/>
        <v>Practical</v>
      </c>
      <c r="L199" s="58" t="str">
        <f t="shared" si="20"/>
        <v>Practical (83.3%)</v>
      </c>
      <c r="M199" s="59">
        <f t="shared" si="21"/>
        <v>0.72166666666666668</v>
      </c>
      <c r="N199" t="str">
        <f t="shared" si="22"/>
        <v>Enterprising</v>
      </c>
      <c r="O199" t="str">
        <f t="shared" si="23"/>
        <v>Enterprising (72.2%)</v>
      </c>
    </row>
    <row r="200" spans="1:15">
      <c r="A200">
        <v>3132</v>
      </c>
      <c r="B200" t="s">
        <v>422</v>
      </c>
      <c r="C200" s="50">
        <v>0.44500000000000001</v>
      </c>
      <c r="D200" s="50">
        <v>0.33333333333333331</v>
      </c>
      <c r="E200" s="50">
        <v>5.5000000000000014E-2</v>
      </c>
      <c r="F200" s="50">
        <v>0.72166666666666668</v>
      </c>
      <c r="G200" s="50">
        <v>5.5000000000000014E-2</v>
      </c>
      <c r="H200" s="50">
        <v>0.83333333333333337</v>
      </c>
      <c r="I200" s="49">
        <v>1</v>
      </c>
      <c r="J200" s="61">
        <f t="shared" si="18"/>
        <v>0.83333333333333337</v>
      </c>
      <c r="K200" t="str">
        <f t="shared" si="19"/>
        <v>Practical</v>
      </c>
      <c r="L200" s="58" t="str">
        <f t="shared" si="20"/>
        <v>Practical (83.3%)</v>
      </c>
      <c r="M200" s="59">
        <f t="shared" si="21"/>
        <v>0.72166666666666668</v>
      </c>
      <c r="N200" t="str">
        <f t="shared" si="22"/>
        <v>Enterprising</v>
      </c>
      <c r="O200" t="str">
        <f t="shared" si="23"/>
        <v>Enterprising (72.2%)</v>
      </c>
    </row>
    <row r="201" spans="1:15">
      <c r="A201">
        <v>3424</v>
      </c>
      <c r="B201" t="s">
        <v>476</v>
      </c>
      <c r="C201" s="50">
        <v>0.61166666666666669</v>
      </c>
      <c r="D201" s="50">
        <v>0.66666666666666663</v>
      </c>
      <c r="E201" s="50">
        <v>5.5000000000000014E-2</v>
      </c>
      <c r="F201" s="50">
        <v>0.22166666666666668</v>
      </c>
      <c r="G201" s="50">
        <v>0.16666666666666666</v>
      </c>
      <c r="H201" s="50">
        <v>1</v>
      </c>
      <c r="I201" s="49">
        <v>1</v>
      </c>
      <c r="J201" s="61">
        <f t="shared" si="18"/>
        <v>1</v>
      </c>
      <c r="K201" t="str">
        <f t="shared" si="19"/>
        <v>Practical</v>
      </c>
      <c r="L201" s="58" t="str">
        <f t="shared" si="20"/>
        <v>Practical (100.0%)</v>
      </c>
      <c r="M201" s="59">
        <f t="shared" si="21"/>
        <v>0.66666666666666663</v>
      </c>
      <c r="N201" t="str">
        <f t="shared" si="22"/>
        <v>Analytical</v>
      </c>
      <c r="O201" t="str">
        <f t="shared" si="23"/>
        <v>Analytical (66.7%)</v>
      </c>
    </row>
    <row r="202" spans="1:15">
      <c r="A202">
        <v>6393</v>
      </c>
      <c r="B202" t="s">
        <v>735</v>
      </c>
      <c r="C202" s="50">
        <v>0.77833333333333332</v>
      </c>
      <c r="D202" s="50">
        <v>0</v>
      </c>
      <c r="E202" s="50">
        <v>5.5000000000000014E-2</v>
      </c>
      <c r="F202" s="50">
        <v>1</v>
      </c>
      <c r="G202" s="50">
        <v>0.22166666666666668</v>
      </c>
      <c r="H202" s="50">
        <v>0.38833333333333336</v>
      </c>
      <c r="I202" s="49">
        <v>1</v>
      </c>
      <c r="J202" s="61">
        <f t="shared" si="18"/>
        <v>1</v>
      </c>
      <c r="K202" t="str">
        <f t="shared" si="19"/>
        <v>Enterprising</v>
      </c>
      <c r="L202" s="58" t="str">
        <f t="shared" si="20"/>
        <v>Enterprising (100.0%)</v>
      </c>
      <c r="M202" s="59">
        <f t="shared" si="21"/>
        <v>0.77833333333333332</v>
      </c>
      <c r="N202" t="str">
        <f t="shared" si="22"/>
        <v>Administrative</v>
      </c>
      <c r="O202" t="str">
        <f t="shared" si="23"/>
        <v>Administrative (77.8%)</v>
      </c>
    </row>
    <row r="203" spans="1:15">
      <c r="A203">
        <v>6394</v>
      </c>
      <c r="B203" t="s">
        <v>738</v>
      </c>
      <c r="C203" s="50">
        <v>0.88833333333333331</v>
      </c>
      <c r="D203" s="50">
        <v>5.5000000000000014E-2</v>
      </c>
      <c r="E203" s="50">
        <v>0.11166666666666665</v>
      </c>
      <c r="F203" s="50">
        <v>0.77833333333333332</v>
      </c>
      <c r="G203" s="50">
        <v>0.5</v>
      </c>
      <c r="H203" s="50">
        <v>0.11166666666666665</v>
      </c>
      <c r="I203" s="49">
        <v>1</v>
      </c>
      <c r="J203" s="61">
        <f t="shared" si="18"/>
        <v>0.88833333333333331</v>
      </c>
      <c r="K203" t="str">
        <f t="shared" si="19"/>
        <v>Administrative</v>
      </c>
      <c r="L203" s="58" t="str">
        <f t="shared" si="20"/>
        <v>Administrative (88.8%)</v>
      </c>
      <c r="M203" s="59">
        <f t="shared" si="21"/>
        <v>0.77833333333333332</v>
      </c>
      <c r="N203" t="str">
        <f t="shared" si="22"/>
        <v>Enterprising</v>
      </c>
      <c r="O203" t="str">
        <f t="shared" si="23"/>
        <v>Enterprising (77.8%)</v>
      </c>
    </row>
    <row r="204" spans="1:15">
      <c r="A204">
        <v>8394</v>
      </c>
      <c r="B204" t="s">
        <v>851</v>
      </c>
      <c r="C204" s="50">
        <v>0.66666666666666663</v>
      </c>
      <c r="D204" s="50">
        <v>0.38833333333333336</v>
      </c>
      <c r="E204" s="50">
        <v>0.11166666666666665</v>
      </c>
      <c r="F204" s="50">
        <v>0</v>
      </c>
      <c r="G204" s="50">
        <v>0</v>
      </c>
      <c r="H204" s="50">
        <v>1</v>
      </c>
      <c r="I204" s="49">
        <v>1</v>
      </c>
      <c r="J204" s="61">
        <f t="shared" si="18"/>
        <v>1</v>
      </c>
      <c r="K204" t="str">
        <f t="shared" si="19"/>
        <v>Practical</v>
      </c>
      <c r="L204" s="58" t="str">
        <f t="shared" si="20"/>
        <v>Practical (100.0%)</v>
      </c>
      <c r="M204" s="59">
        <f t="shared" si="21"/>
        <v>0.66666666666666663</v>
      </c>
      <c r="N204" t="str">
        <f t="shared" si="22"/>
        <v>Administrative</v>
      </c>
      <c r="O204" t="str">
        <f t="shared" si="23"/>
        <v>Administrative (66.7%)</v>
      </c>
    </row>
    <row r="205" spans="1:15">
      <c r="A205">
        <v>7313</v>
      </c>
      <c r="B205" t="s">
        <v>789</v>
      </c>
      <c r="C205" s="50">
        <v>0.61166666666666669</v>
      </c>
      <c r="D205" s="50">
        <v>0.22166666666666668</v>
      </c>
      <c r="E205" s="50">
        <v>5.5000000000000014E-2</v>
      </c>
      <c r="F205" s="50">
        <v>0.22166666666666668</v>
      </c>
      <c r="G205" s="50">
        <v>0.11166666666666665</v>
      </c>
      <c r="H205" s="50">
        <v>1</v>
      </c>
      <c r="I205" s="49">
        <v>1</v>
      </c>
      <c r="J205" s="61">
        <f t="shared" si="18"/>
        <v>1</v>
      </c>
      <c r="K205" t="str">
        <f t="shared" si="19"/>
        <v>Practical</v>
      </c>
      <c r="L205" s="58" t="str">
        <f t="shared" si="20"/>
        <v>Practical (100.0%)</v>
      </c>
      <c r="M205" s="59">
        <f t="shared" si="21"/>
        <v>0.61166666666666669</v>
      </c>
      <c r="N205" t="str">
        <f t="shared" si="22"/>
        <v>Administrative</v>
      </c>
      <c r="O205" t="str">
        <f t="shared" si="23"/>
        <v>Administrative (61.2%)</v>
      </c>
    </row>
    <row r="206" spans="1:15">
      <c r="A206">
        <v>2233</v>
      </c>
      <c r="B206" t="s">
        <v>216</v>
      </c>
      <c r="C206" s="50">
        <v>0.5</v>
      </c>
      <c r="D206" s="50">
        <v>0.16666666666666666</v>
      </c>
      <c r="E206" s="50">
        <v>0.44500000000000001</v>
      </c>
      <c r="F206" s="50">
        <v>1</v>
      </c>
      <c r="G206" s="50">
        <v>0.83333333333333337</v>
      </c>
      <c r="H206" s="50">
        <v>5.5000000000000014E-2</v>
      </c>
      <c r="I206" s="49">
        <v>1</v>
      </c>
      <c r="J206" s="61">
        <f t="shared" si="18"/>
        <v>1</v>
      </c>
      <c r="K206" t="str">
        <f t="shared" si="19"/>
        <v>Enterprising</v>
      </c>
      <c r="L206" s="58" t="str">
        <f t="shared" si="20"/>
        <v>Enterprising (100.0%)</v>
      </c>
      <c r="M206" s="59">
        <f t="shared" si="21"/>
        <v>0.83333333333333337</v>
      </c>
      <c r="N206" t="str">
        <f t="shared" si="22"/>
        <v>Helping</v>
      </c>
      <c r="O206" t="str">
        <f t="shared" si="23"/>
        <v>Helping (83.3%)</v>
      </c>
    </row>
    <row r="207" spans="1:15">
      <c r="A207">
        <v>5912</v>
      </c>
      <c r="B207" t="s">
        <v>677</v>
      </c>
      <c r="C207" s="50">
        <v>0.88833333333333331</v>
      </c>
      <c r="D207" s="50">
        <v>0</v>
      </c>
      <c r="E207" s="50">
        <v>0</v>
      </c>
      <c r="F207" s="50">
        <v>0.44500000000000001</v>
      </c>
      <c r="G207" s="50">
        <v>0</v>
      </c>
      <c r="H207" s="50">
        <v>0.66666666666666663</v>
      </c>
      <c r="I207" s="49">
        <v>1</v>
      </c>
      <c r="J207" s="61">
        <f t="shared" si="18"/>
        <v>0.88833333333333331</v>
      </c>
      <c r="K207" t="str">
        <f t="shared" si="19"/>
        <v>Administrative</v>
      </c>
      <c r="L207" s="58" t="str">
        <f t="shared" si="20"/>
        <v>Administrative (88.8%)</v>
      </c>
      <c r="M207" s="59">
        <f t="shared" si="21"/>
        <v>0.66666666666666663</v>
      </c>
      <c r="N207" t="str">
        <f t="shared" si="22"/>
        <v>Practical</v>
      </c>
      <c r="O207" t="str">
        <f t="shared" si="23"/>
        <v>Practical (66.7%)</v>
      </c>
    </row>
    <row r="208" spans="1:15">
      <c r="A208">
        <v>7331</v>
      </c>
      <c r="B208" t="s">
        <v>795</v>
      </c>
      <c r="C208" s="50">
        <v>0.61166666666666669</v>
      </c>
      <c r="D208" s="50">
        <v>0.33333333333333331</v>
      </c>
      <c r="E208" s="50">
        <v>0</v>
      </c>
      <c r="F208" s="50">
        <v>0.16666666666666666</v>
      </c>
      <c r="G208" s="50">
        <v>0</v>
      </c>
      <c r="H208" s="50">
        <v>1</v>
      </c>
      <c r="I208" s="49">
        <v>1</v>
      </c>
      <c r="J208" s="61">
        <f t="shared" si="18"/>
        <v>1</v>
      </c>
      <c r="K208" t="str">
        <f t="shared" si="19"/>
        <v>Practical</v>
      </c>
      <c r="L208" s="58" t="str">
        <f t="shared" si="20"/>
        <v>Practical (100.0%)</v>
      </c>
      <c r="M208" s="59">
        <f t="shared" si="21"/>
        <v>0.61166666666666669</v>
      </c>
      <c r="N208" t="str">
        <f t="shared" si="22"/>
        <v>Administrative</v>
      </c>
      <c r="O208" t="str">
        <f t="shared" si="23"/>
        <v>Administrative (61.2%)</v>
      </c>
    </row>
    <row r="209" spans="1:15">
      <c r="A209">
        <v>2421</v>
      </c>
      <c r="B209" t="s">
        <v>303</v>
      </c>
      <c r="C209" s="50">
        <v>0.44500000000000001</v>
      </c>
      <c r="D209" s="50">
        <v>0.5</v>
      </c>
      <c r="E209" s="50">
        <v>0.38833333333333336</v>
      </c>
      <c r="F209" s="50">
        <v>0.55500000000000005</v>
      </c>
      <c r="G209" s="50">
        <v>1</v>
      </c>
      <c r="H209" s="50">
        <v>0</v>
      </c>
      <c r="I209" s="49">
        <v>1</v>
      </c>
      <c r="J209" s="61">
        <f t="shared" si="18"/>
        <v>1</v>
      </c>
      <c r="K209" t="str">
        <f t="shared" si="19"/>
        <v>Helping</v>
      </c>
      <c r="L209" s="58" t="str">
        <f t="shared" si="20"/>
        <v>Helping (100.0%)</v>
      </c>
      <c r="M209" s="59">
        <f t="shared" si="21"/>
        <v>0.55500000000000005</v>
      </c>
      <c r="N209" t="str">
        <f t="shared" si="22"/>
        <v>Enterprising</v>
      </c>
      <c r="O209" t="str">
        <f t="shared" si="23"/>
        <v>Enterprising (55.5%)</v>
      </c>
    </row>
    <row r="210" spans="1:15">
      <c r="A210">
        <v>3933</v>
      </c>
      <c r="B210" t="s">
        <v>522</v>
      </c>
      <c r="C210" s="50">
        <v>0.16666666666666666</v>
      </c>
      <c r="D210" s="50">
        <v>0</v>
      </c>
      <c r="E210" s="50">
        <v>0.11166666666666665</v>
      </c>
      <c r="F210" s="50">
        <v>0.22166666666666668</v>
      </c>
      <c r="G210" s="50">
        <v>0</v>
      </c>
      <c r="H210" s="50">
        <v>0.94499999999999995</v>
      </c>
      <c r="I210" s="49">
        <v>1</v>
      </c>
      <c r="J210" s="61">
        <f t="shared" si="18"/>
        <v>0.94499999999999995</v>
      </c>
      <c r="K210" t="str">
        <f t="shared" si="19"/>
        <v>Practical</v>
      </c>
      <c r="L210" s="58" t="str">
        <f t="shared" si="20"/>
        <v>Practical (94.5%)</v>
      </c>
      <c r="M210" s="59">
        <f t="shared" si="21"/>
        <v>0.22166666666666668</v>
      </c>
      <c r="N210" t="str">
        <f t="shared" si="22"/>
        <v>Enterprising</v>
      </c>
      <c r="O210" t="str">
        <f t="shared" si="23"/>
        <v>Enterprising (22.2%)</v>
      </c>
    </row>
    <row r="211" spans="1:15">
      <c r="A211">
        <v>2326</v>
      </c>
      <c r="B211" t="s">
        <v>260</v>
      </c>
      <c r="C211" s="50">
        <v>0.33333333333333331</v>
      </c>
      <c r="D211" s="50">
        <v>0.94499999999999995</v>
      </c>
      <c r="E211" s="50">
        <v>0.5</v>
      </c>
      <c r="F211" s="50">
        <v>0.61166666666666669</v>
      </c>
      <c r="G211" s="50">
        <v>0.16666666666666666</v>
      </c>
      <c r="H211" s="50">
        <v>0.33333333333333331</v>
      </c>
      <c r="I211" s="49">
        <v>1</v>
      </c>
      <c r="J211" s="61">
        <f t="shared" si="18"/>
        <v>0.94499999999999995</v>
      </c>
      <c r="K211" t="str">
        <f t="shared" si="19"/>
        <v>Analytical</v>
      </c>
      <c r="L211" s="58" t="str">
        <f t="shared" si="20"/>
        <v>Analytical (94.5%)</v>
      </c>
      <c r="M211" s="59">
        <f t="shared" si="21"/>
        <v>0.61166666666666669</v>
      </c>
      <c r="N211" t="str">
        <f t="shared" si="22"/>
        <v>Enterprising</v>
      </c>
      <c r="O211" t="str">
        <f t="shared" si="23"/>
        <v>Enterprising (61.2%)</v>
      </c>
    </row>
    <row r="212" spans="1:15">
      <c r="A212">
        <v>3243</v>
      </c>
      <c r="B212" t="s">
        <v>442</v>
      </c>
      <c r="C212" s="50">
        <v>0.55500000000000005</v>
      </c>
      <c r="D212" s="50">
        <v>0.38833333333333336</v>
      </c>
      <c r="E212" s="50">
        <v>0.38833333333333336</v>
      </c>
      <c r="F212" s="50">
        <v>5.5000000000000014E-2</v>
      </c>
      <c r="G212" s="50">
        <v>0</v>
      </c>
      <c r="H212" s="50">
        <v>1</v>
      </c>
      <c r="I212" s="49">
        <v>1</v>
      </c>
      <c r="J212" s="61">
        <f t="shared" si="18"/>
        <v>1</v>
      </c>
      <c r="K212" t="str">
        <f t="shared" si="19"/>
        <v>Practical</v>
      </c>
      <c r="L212" s="58" t="str">
        <f t="shared" si="20"/>
        <v>Practical (100.0%)</v>
      </c>
      <c r="M212" s="59">
        <f t="shared" si="21"/>
        <v>0.55500000000000005</v>
      </c>
      <c r="N212" t="str">
        <f t="shared" si="22"/>
        <v>Administrative</v>
      </c>
      <c r="O212" t="str">
        <f t="shared" si="23"/>
        <v>Administrative (55.5%)</v>
      </c>
    </row>
    <row r="213" spans="1:15">
      <c r="A213">
        <v>8997</v>
      </c>
      <c r="B213" t="s">
        <v>899</v>
      </c>
      <c r="C213" s="50">
        <v>0.66666666666666663</v>
      </c>
      <c r="D213" s="50">
        <v>0.38833333333333336</v>
      </c>
      <c r="E213" s="50">
        <v>0</v>
      </c>
      <c r="F213" s="50">
        <v>0.33333333333333331</v>
      </c>
      <c r="G213" s="50">
        <v>0</v>
      </c>
      <c r="H213" s="50">
        <v>1</v>
      </c>
      <c r="I213" s="49">
        <v>1</v>
      </c>
      <c r="J213" s="61">
        <f t="shared" si="18"/>
        <v>1</v>
      </c>
      <c r="K213" t="str">
        <f t="shared" si="19"/>
        <v>Practical</v>
      </c>
      <c r="L213" s="58" t="str">
        <f t="shared" si="20"/>
        <v>Practical (100.0%)</v>
      </c>
      <c r="M213" s="59">
        <f t="shared" si="21"/>
        <v>0.66666666666666663</v>
      </c>
      <c r="N213" t="str">
        <f t="shared" si="22"/>
        <v>Administrative</v>
      </c>
      <c r="O213" t="str">
        <f t="shared" si="23"/>
        <v>Administrative (66.7%)</v>
      </c>
    </row>
    <row r="214" spans="1:15">
      <c r="A214">
        <v>2347</v>
      </c>
      <c r="B214" t="s">
        <v>284</v>
      </c>
      <c r="C214" s="50">
        <v>0.27833333333333332</v>
      </c>
      <c r="D214" s="50">
        <v>1</v>
      </c>
      <c r="E214" s="50">
        <v>0.16666666666666666</v>
      </c>
      <c r="F214" s="50">
        <v>0.11166666666666665</v>
      </c>
      <c r="G214" s="50">
        <v>0.44500000000000001</v>
      </c>
      <c r="H214" s="50">
        <v>0.77833333333333332</v>
      </c>
      <c r="I214" s="49">
        <v>1</v>
      </c>
      <c r="J214" s="61">
        <f t="shared" si="18"/>
        <v>1</v>
      </c>
      <c r="K214" t="str">
        <f t="shared" si="19"/>
        <v>Analytical</v>
      </c>
      <c r="L214" s="58" t="str">
        <f t="shared" si="20"/>
        <v>Analytical (100.0%)</v>
      </c>
      <c r="M214" s="59">
        <f t="shared" si="21"/>
        <v>0.77833333333333332</v>
      </c>
      <c r="N214" t="str">
        <f t="shared" si="22"/>
        <v>Practical</v>
      </c>
      <c r="O214" t="str">
        <f t="shared" si="23"/>
        <v>Practical (77.8%)</v>
      </c>
    </row>
    <row r="215" spans="1:15">
      <c r="A215">
        <v>3613</v>
      </c>
      <c r="B215" t="s">
        <v>495</v>
      </c>
      <c r="C215" s="50">
        <v>0.27833333333333332</v>
      </c>
      <c r="D215" s="50">
        <v>0.5</v>
      </c>
      <c r="E215" s="50">
        <v>0.16666666666666666</v>
      </c>
      <c r="F215" s="50">
        <v>0.16666666666666666</v>
      </c>
      <c r="G215" s="50">
        <v>0.55500000000000005</v>
      </c>
      <c r="H215" s="50">
        <v>0.94499999999999995</v>
      </c>
      <c r="I215" s="49">
        <v>1</v>
      </c>
      <c r="J215" s="61">
        <f t="shared" si="18"/>
        <v>0.94499999999999995</v>
      </c>
      <c r="K215" t="str">
        <f t="shared" si="19"/>
        <v>Practical</v>
      </c>
      <c r="L215" s="58" t="str">
        <f t="shared" si="20"/>
        <v>Practical (94.5%)</v>
      </c>
      <c r="M215" s="59">
        <f t="shared" si="21"/>
        <v>0.55500000000000005</v>
      </c>
      <c r="N215" t="str">
        <f t="shared" si="22"/>
        <v>Helping</v>
      </c>
      <c r="O215" t="str">
        <f t="shared" si="23"/>
        <v>Helping (55.5%)</v>
      </c>
    </row>
    <row r="216" spans="1:15">
      <c r="A216">
        <v>2114</v>
      </c>
      <c r="B216" t="s">
        <v>190</v>
      </c>
      <c r="C216" s="50">
        <v>0</v>
      </c>
      <c r="D216" s="50">
        <v>0.27833333333333332</v>
      </c>
      <c r="E216" s="50">
        <v>1</v>
      </c>
      <c r="F216" s="50">
        <v>0.38833333333333336</v>
      </c>
      <c r="G216" s="50">
        <v>0.16666666666666666</v>
      </c>
      <c r="H216" s="50">
        <v>0.66666666666666663</v>
      </c>
      <c r="I216" s="49">
        <v>1</v>
      </c>
      <c r="J216" s="61">
        <f t="shared" si="18"/>
        <v>1</v>
      </c>
      <c r="K216" t="str">
        <f t="shared" si="19"/>
        <v>Creative</v>
      </c>
      <c r="L216" s="58" t="str">
        <f t="shared" si="20"/>
        <v>Creative (100.0%)</v>
      </c>
      <c r="M216" s="59">
        <f t="shared" si="21"/>
        <v>0.66666666666666663</v>
      </c>
      <c r="N216" t="str">
        <f t="shared" si="22"/>
        <v>Practical</v>
      </c>
      <c r="O216" t="str">
        <f t="shared" si="23"/>
        <v>Practical (66.7%)</v>
      </c>
    </row>
    <row r="217" spans="1:15">
      <c r="A217">
        <v>6395</v>
      </c>
      <c r="B217" t="s">
        <v>741</v>
      </c>
      <c r="C217" s="50">
        <v>0.16666666666666666</v>
      </c>
      <c r="D217" s="50">
        <v>0.11166666666666665</v>
      </c>
      <c r="E217" s="50">
        <v>0.83333333333333337</v>
      </c>
      <c r="F217" s="50">
        <v>0.72166666666666668</v>
      </c>
      <c r="G217" s="50">
        <v>0.11166666666666665</v>
      </c>
      <c r="H217" s="50">
        <v>0.66666666666666663</v>
      </c>
      <c r="I217" s="49">
        <v>1</v>
      </c>
      <c r="J217" s="61">
        <f t="shared" si="18"/>
        <v>0.83333333333333337</v>
      </c>
      <c r="K217" t="str">
        <f t="shared" si="19"/>
        <v>Creative</v>
      </c>
      <c r="L217" s="58" t="str">
        <f t="shared" si="20"/>
        <v>Creative (83.3%)</v>
      </c>
      <c r="M217" s="59">
        <f t="shared" si="21"/>
        <v>0.72166666666666668</v>
      </c>
      <c r="N217" t="str">
        <f t="shared" si="22"/>
        <v>Enterprising</v>
      </c>
      <c r="O217" t="str">
        <f t="shared" si="23"/>
        <v>Enterprising (72.2%)</v>
      </c>
    </row>
    <row r="218" spans="1:15">
      <c r="A218">
        <v>4315</v>
      </c>
      <c r="B218" t="s">
        <v>581</v>
      </c>
      <c r="C218" s="50">
        <v>0.66666666666666663</v>
      </c>
      <c r="D218" s="50">
        <v>0</v>
      </c>
      <c r="E218" s="50">
        <v>0.22166666666666668</v>
      </c>
      <c r="F218" s="50">
        <v>0.72166666666666668</v>
      </c>
      <c r="G218" s="50">
        <v>0.77833333333333332</v>
      </c>
      <c r="H218" s="50">
        <v>0.55500000000000005</v>
      </c>
      <c r="I218" s="49">
        <v>1</v>
      </c>
      <c r="J218" s="61">
        <f t="shared" si="18"/>
        <v>0.77833333333333332</v>
      </c>
      <c r="K218" t="str">
        <f t="shared" si="19"/>
        <v>Helping</v>
      </c>
      <c r="L218" s="58" t="str">
        <f t="shared" si="20"/>
        <v>Helping (77.8%)</v>
      </c>
      <c r="M218" s="59">
        <f t="shared" si="21"/>
        <v>0.72166666666666668</v>
      </c>
      <c r="N218" t="str">
        <f t="shared" si="22"/>
        <v>Enterprising</v>
      </c>
      <c r="O218" t="str">
        <f t="shared" si="23"/>
        <v>Enterprising (72.2%)</v>
      </c>
    </row>
    <row r="219" spans="1:15">
      <c r="A219">
        <v>3334</v>
      </c>
      <c r="B219" t="s">
        <v>460</v>
      </c>
      <c r="C219" s="50">
        <v>0.61166666666666669</v>
      </c>
      <c r="D219" s="50">
        <v>0.27833333333333332</v>
      </c>
      <c r="E219" s="50">
        <v>0.44500000000000001</v>
      </c>
      <c r="F219" s="50">
        <v>0.11166666666666665</v>
      </c>
      <c r="G219" s="50">
        <v>5.5000000000000014E-2</v>
      </c>
      <c r="H219" s="50">
        <v>1</v>
      </c>
      <c r="I219" s="49">
        <v>1</v>
      </c>
      <c r="J219" s="61">
        <f t="shared" si="18"/>
        <v>1</v>
      </c>
      <c r="K219" t="str">
        <f t="shared" si="19"/>
        <v>Practical</v>
      </c>
      <c r="L219" s="58" t="str">
        <f t="shared" si="20"/>
        <v>Practical (100.0%)</v>
      </c>
      <c r="M219" s="59">
        <f t="shared" si="21"/>
        <v>0.61166666666666669</v>
      </c>
      <c r="N219" t="str">
        <f t="shared" si="22"/>
        <v>Administrative</v>
      </c>
      <c r="O219" t="str">
        <f t="shared" si="23"/>
        <v>Administrative (61.2%)</v>
      </c>
    </row>
    <row r="220" spans="1:15">
      <c r="A220">
        <v>2413</v>
      </c>
      <c r="B220" t="s">
        <v>294</v>
      </c>
      <c r="C220" s="50">
        <v>0.33333333333333331</v>
      </c>
      <c r="D220" s="50">
        <v>0.38833333333333336</v>
      </c>
      <c r="E220" s="50">
        <v>0.66666666666666663</v>
      </c>
      <c r="F220" s="50">
        <v>0.38833333333333336</v>
      </c>
      <c r="G220" s="50">
        <v>1</v>
      </c>
      <c r="H220" s="50">
        <v>0.22166666666666668</v>
      </c>
      <c r="I220" s="49">
        <v>1</v>
      </c>
      <c r="J220" s="61">
        <f t="shared" si="18"/>
        <v>1</v>
      </c>
      <c r="K220" t="str">
        <f t="shared" si="19"/>
        <v>Helping</v>
      </c>
      <c r="L220" s="58" t="str">
        <f t="shared" si="20"/>
        <v>Helping (100.0%)</v>
      </c>
      <c r="M220" s="59">
        <f t="shared" si="21"/>
        <v>0.66666666666666663</v>
      </c>
      <c r="N220" t="str">
        <f t="shared" si="22"/>
        <v>Creative</v>
      </c>
      <c r="O220" t="str">
        <f t="shared" si="23"/>
        <v>Creative (66.7%)</v>
      </c>
    </row>
    <row r="221" spans="1:15">
      <c r="A221">
        <v>2422</v>
      </c>
      <c r="B221" t="s">
        <v>306</v>
      </c>
      <c r="C221" s="50">
        <v>0.22166666666666668</v>
      </c>
      <c r="D221" s="50">
        <v>0.27833333333333332</v>
      </c>
      <c r="E221" s="50">
        <v>0.27833333333333332</v>
      </c>
      <c r="F221" s="50">
        <v>0.38833333333333336</v>
      </c>
      <c r="G221" s="50">
        <v>1</v>
      </c>
      <c r="H221" s="50">
        <v>0.72166666666666668</v>
      </c>
      <c r="I221" s="49">
        <v>1</v>
      </c>
      <c r="J221" s="61">
        <f t="shared" si="18"/>
        <v>1</v>
      </c>
      <c r="K221" t="str">
        <f t="shared" si="19"/>
        <v>Helping</v>
      </c>
      <c r="L221" s="58" t="str">
        <f t="shared" si="20"/>
        <v>Helping (100.0%)</v>
      </c>
      <c r="M221" s="59">
        <f t="shared" si="21"/>
        <v>0.72166666666666668</v>
      </c>
      <c r="N221" t="str">
        <f t="shared" si="22"/>
        <v>Practical</v>
      </c>
      <c r="O221" t="str">
        <f t="shared" si="23"/>
        <v>Practical (72.2%)</v>
      </c>
    </row>
    <row r="222" spans="1:15">
      <c r="A222">
        <v>5522</v>
      </c>
      <c r="B222" t="s">
        <v>655</v>
      </c>
      <c r="C222" s="50">
        <v>0.94499999999999995</v>
      </c>
      <c r="D222" s="50">
        <v>0.27833333333333332</v>
      </c>
      <c r="E222" s="50">
        <v>0</v>
      </c>
      <c r="F222" s="50">
        <v>0.83333333333333337</v>
      </c>
      <c r="G222" s="50">
        <v>0.5</v>
      </c>
      <c r="H222" s="50">
        <v>0</v>
      </c>
      <c r="I222" s="49">
        <v>1</v>
      </c>
      <c r="J222" s="61">
        <f t="shared" si="18"/>
        <v>0.94499999999999995</v>
      </c>
      <c r="K222" t="str">
        <f t="shared" si="19"/>
        <v>Administrative</v>
      </c>
      <c r="L222" s="58" t="str">
        <f t="shared" si="20"/>
        <v>Administrative (94.5%)</v>
      </c>
      <c r="M222" s="59">
        <f t="shared" si="21"/>
        <v>0.83333333333333337</v>
      </c>
      <c r="N222" t="str">
        <f t="shared" si="22"/>
        <v>Enterprising</v>
      </c>
      <c r="O222" t="str">
        <f t="shared" si="23"/>
        <v>Enterprising (83.3%)</v>
      </c>
    </row>
    <row r="223" spans="1:15">
      <c r="A223">
        <v>7111</v>
      </c>
      <c r="B223" t="s">
        <v>745</v>
      </c>
      <c r="C223" s="50">
        <v>0.11166666666666665</v>
      </c>
      <c r="D223" s="50">
        <v>5.5000000000000014E-2</v>
      </c>
      <c r="E223" s="50">
        <v>0.5</v>
      </c>
      <c r="F223" s="50">
        <v>5.5000000000000014E-2</v>
      </c>
      <c r="G223" s="50">
        <v>0</v>
      </c>
      <c r="H223" s="50">
        <v>0.94499999999999995</v>
      </c>
      <c r="I223" s="49">
        <v>1</v>
      </c>
      <c r="J223" s="61">
        <f t="shared" si="18"/>
        <v>0.94499999999999995</v>
      </c>
      <c r="K223" t="str">
        <f t="shared" si="19"/>
        <v>Practical</v>
      </c>
      <c r="L223" s="58" t="str">
        <f t="shared" si="20"/>
        <v>Practical (94.5%)</v>
      </c>
      <c r="M223" s="59">
        <f t="shared" si="21"/>
        <v>0.5</v>
      </c>
      <c r="N223" t="str">
        <f t="shared" si="22"/>
        <v>Creative</v>
      </c>
      <c r="O223" t="str">
        <f t="shared" si="23"/>
        <v>Creative (50.0%)</v>
      </c>
    </row>
    <row r="224" spans="1:15">
      <c r="A224">
        <v>7117</v>
      </c>
      <c r="B224" t="s">
        <v>763</v>
      </c>
      <c r="C224" s="50">
        <v>0.66666666666666663</v>
      </c>
      <c r="D224" s="50">
        <v>5.5000000000000014E-2</v>
      </c>
      <c r="E224" s="50">
        <v>0.22166666666666668</v>
      </c>
      <c r="F224" s="50">
        <v>0.27833333333333332</v>
      </c>
      <c r="G224" s="50">
        <v>5.5000000000000014E-2</v>
      </c>
      <c r="H224" s="50">
        <v>1</v>
      </c>
      <c r="I224" s="49">
        <v>1</v>
      </c>
      <c r="J224" s="61">
        <f t="shared" si="18"/>
        <v>1</v>
      </c>
      <c r="K224" t="str">
        <f t="shared" si="19"/>
        <v>Practical</v>
      </c>
      <c r="L224" s="58" t="str">
        <f t="shared" si="20"/>
        <v>Practical (100.0%)</v>
      </c>
      <c r="M224" s="59">
        <f t="shared" si="21"/>
        <v>0.66666666666666663</v>
      </c>
      <c r="N224" t="str">
        <f t="shared" si="22"/>
        <v>Administrative</v>
      </c>
      <c r="O224" t="str">
        <f t="shared" si="23"/>
        <v>Administrative (66.7%)</v>
      </c>
    </row>
    <row r="225" spans="1:15">
      <c r="A225">
        <v>131112</v>
      </c>
      <c r="B225" t="s">
        <v>929</v>
      </c>
      <c r="C225" s="50">
        <v>0.72166666666666668</v>
      </c>
      <c r="D225" s="50">
        <v>0.22166666666666668</v>
      </c>
      <c r="E225" s="50">
        <v>0.44500000000000001</v>
      </c>
      <c r="F225" s="50">
        <v>1</v>
      </c>
      <c r="G225" s="50">
        <v>0.27833333333333332</v>
      </c>
      <c r="H225" s="50">
        <v>0</v>
      </c>
      <c r="I225" s="49">
        <v>1</v>
      </c>
      <c r="J225" s="61">
        <f t="shared" si="18"/>
        <v>1</v>
      </c>
      <c r="K225" t="str">
        <f t="shared" si="19"/>
        <v>Enterprising</v>
      </c>
      <c r="L225" s="58" t="str">
        <f t="shared" si="20"/>
        <v>Enterprising (100.0%)</v>
      </c>
      <c r="M225" s="59">
        <f t="shared" si="21"/>
        <v>0.72166666666666668</v>
      </c>
      <c r="N225" t="str">
        <f t="shared" si="22"/>
        <v>Administrative</v>
      </c>
      <c r="O225" t="str">
        <f t="shared" si="23"/>
        <v>Administrative (72.2%)</v>
      </c>
    </row>
    <row r="226" spans="1:15">
      <c r="A226">
        <v>131113</v>
      </c>
      <c r="B226" t="s">
        <v>932</v>
      </c>
      <c r="C226" s="50">
        <v>0.61166666666666669</v>
      </c>
      <c r="D226" s="50">
        <v>0.16666666666666666</v>
      </c>
      <c r="E226" s="50">
        <v>0.72166666666666668</v>
      </c>
      <c r="F226" s="50">
        <v>1</v>
      </c>
      <c r="G226" s="50">
        <v>0.22166666666666668</v>
      </c>
      <c r="H226" s="50">
        <v>0.11166666666666665</v>
      </c>
      <c r="I226" s="49">
        <v>1</v>
      </c>
      <c r="J226" s="61">
        <f t="shared" si="18"/>
        <v>1</v>
      </c>
      <c r="K226" t="str">
        <f t="shared" si="19"/>
        <v>Enterprising</v>
      </c>
      <c r="L226" s="58" t="str">
        <f t="shared" si="20"/>
        <v>Enterprising (100.0%)</v>
      </c>
      <c r="M226" s="59">
        <f t="shared" si="21"/>
        <v>0.72166666666666668</v>
      </c>
      <c r="N226" t="str">
        <f t="shared" si="22"/>
        <v>Creative</v>
      </c>
      <c r="O226" t="str">
        <f t="shared" si="23"/>
        <v>Creative (72.2%)</v>
      </c>
    </row>
    <row r="227" spans="1:15">
      <c r="A227">
        <v>131114</v>
      </c>
      <c r="B227" t="s">
        <v>935</v>
      </c>
      <c r="C227" s="50">
        <v>0.44500000000000001</v>
      </c>
      <c r="D227" s="50">
        <v>5.5000000000000014E-2</v>
      </c>
      <c r="E227" s="50">
        <v>0.66666666666666663</v>
      </c>
      <c r="F227" s="50">
        <v>1</v>
      </c>
      <c r="G227" s="50">
        <v>0.44500000000000001</v>
      </c>
      <c r="H227" s="50">
        <v>5.5000000000000014E-2</v>
      </c>
      <c r="I227" s="49">
        <v>1</v>
      </c>
      <c r="J227" s="61">
        <f t="shared" si="18"/>
        <v>1</v>
      </c>
      <c r="K227" t="str">
        <f t="shared" si="19"/>
        <v>Enterprising</v>
      </c>
      <c r="L227" s="58" t="str">
        <f t="shared" si="20"/>
        <v>Enterprising (100.0%)</v>
      </c>
      <c r="M227" s="59">
        <f t="shared" si="21"/>
        <v>0.66666666666666663</v>
      </c>
      <c r="N227" t="str">
        <f t="shared" si="22"/>
        <v>Creative</v>
      </c>
      <c r="O227" t="str">
        <f t="shared" si="23"/>
        <v>Creative (66.7%)</v>
      </c>
    </row>
    <row r="228" spans="1:15">
      <c r="A228">
        <v>133311</v>
      </c>
      <c r="B228" t="s">
        <v>940</v>
      </c>
      <c r="C228" s="50">
        <v>0.77833333333333332</v>
      </c>
      <c r="D228" s="50">
        <v>0</v>
      </c>
      <c r="E228" s="50">
        <v>5.5000000000000014E-2</v>
      </c>
      <c r="F228" s="50">
        <v>0.88833333333333331</v>
      </c>
      <c r="G228" s="50">
        <v>0.33333333333333331</v>
      </c>
      <c r="H228" s="50">
        <v>0.16666666666666666</v>
      </c>
      <c r="I228" s="49">
        <v>1</v>
      </c>
      <c r="J228" s="61">
        <f t="shared" si="18"/>
        <v>0.88833333333333331</v>
      </c>
      <c r="K228" t="str">
        <f t="shared" si="19"/>
        <v>Enterprising</v>
      </c>
      <c r="L228" s="58" t="str">
        <f t="shared" si="20"/>
        <v>Enterprising (88.8%)</v>
      </c>
      <c r="M228" s="59">
        <f t="shared" si="21"/>
        <v>0.77833333333333332</v>
      </c>
      <c r="N228" t="str">
        <f t="shared" si="22"/>
        <v>Administrative</v>
      </c>
      <c r="O228" t="str">
        <f t="shared" si="23"/>
        <v>Administrative (77.8%)</v>
      </c>
    </row>
    <row r="229" spans="1:15">
      <c r="A229">
        <v>133312</v>
      </c>
      <c r="B229" t="s">
        <v>943</v>
      </c>
      <c r="C229" s="50">
        <v>0.77833333333333332</v>
      </c>
      <c r="D229" s="50">
        <v>0.16666666666666666</v>
      </c>
      <c r="E229" s="50">
        <v>5.5000000000000014E-2</v>
      </c>
      <c r="F229" s="50">
        <v>1</v>
      </c>
      <c r="G229" s="50">
        <v>0.22166666666666668</v>
      </c>
      <c r="H229" s="50">
        <v>0.38833333333333336</v>
      </c>
      <c r="I229" s="49">
        <v>1</v>
      </c>
      <c r="J229" s="61">
        <f t="shared" si="18"/>
        <v>1</v>
      </c>
      <c r="K229" t="str">
        <f t="shared" si="19"/>
        <v>Enterprising</v>
      </c>
      <c r="L229" s="58" t="str">
        <f t="shared" si="20"/>
        <v>Enterprising (100.0%)</v>
      </c>
      <c r="M229" s="59">
        <f t="shared" si="21"/>
        <v>0.77833333333333332</v>
      </c>
      <c r="N229" t="str">
        <f t="shared" si="22"/>
        <v>Administrative</v>
      </c>
      <c r="O229" t="str">
        <f t="shared" si="23"/>
        <v>Administrative (77.8%)</v>
      </c>
    </row>
    <row r="230" spans="1:15">
      <c r="A230">
        <v>133513</v>
      </c>
      <c r="B230" t="s">
        <v>948</v>
      </c>
      <c r="C230" s="50">
        <v>0.83333333333333337</v>
      </c>
      <c r="D230" s="50">
        <v>0.22166666666666668</v>
      </c>
      <c r="E230" s="50">
        <v>5.5000000000000014E-2</v>
      </c>
      <c r="F230" s="50">
        <v>1</v>
      </c>
      <c r="G230" s="50">
        <v>0.38833333333333336</v>
      </c>
      <c r="H230" s="50">
        <v>0.27833333333333332</v>
      </c>
      <c r="I230" s="49">
        <v>1</v>
      </c>
      <c r="J230" s="61">
        <f t="shared" si="18"/>
        <v>1</v>
      </c>
      <c r="K230" t="str">
        <f t="shared" si="19"/>
        <v>Enterprising</v>
      </c>
      <c r="L230" s="58" t="str">
        <f t="shared" si="20"/>
        <v>Enterprising (100.0%)</v>
      </c>
      <c r="M230" s="59">
        <f t="shared" si="21"/>
        <v>0.83333333333333337</v>
      </c>
      <c r="N230" t="str">
        <f t="shared" si="22"/>
        <v>Administrative</v>
      </c>
      <c r="O230" t="str">
        <f t="shared" si="23"/>
        <v>Administrative (83.3%)</v>
      </c>
    </row>
    <row r="231" spans="1:15">
      <c r="A231">
        <v>133611</v>
      </c>
      <c r="B231" t="s">
        <v>951</v>
      </c>
      <c r="C231" s="50">
        <v>0.61166666666666669</v>
      </c>
      <c r="D231" s="50">
        <v>0.16666666666666666</v>
      </c>
      <c r="E231" s="50">
        <v>0.11166666666666665</v>
      </c>
      <c r="F231" s="50">
        <v>1</v>
      </c>
      <c r="G231" s="50">
        <v>0.22166666666666668</v>
      </c>
      <c r="H231" s="50">
        <v>0.27833333333333332</v>
      </c>
      <c r="I231" s="49">
        <v>1</v>
      </c>
      <c r="J231" s="61">
        <f t="shared" si="18"/>
        <v>1</v>
      </c>
      <c r="K231" t="str">
        <f t="shared" si="19"/>
        <v>Enterprising</v>
      </c>
      <c r="L231" s="58" t="str">
        <f t="shared" si="20"/>
        <v>Enterprising (100.0%)</v>
      </c>
      <c r="M231" s="59">
        <f t="shared" si="21"/>
        <v>0.61166666666666669</v>
      </c>
      <c r="N231" t="str">
        <f t="shared" si="22"/>
        <v>Administrative</v>
      </c>
      <c r="O231" t="str">
        <f t="shared" si="23"/>
        <v>Administrative (61.2%)</v>
      </c>
    </row>
    <row r="232" spans="1:15">
      <c r="A232">
        <v>133612</v>
      </c>
      <c r="B232" t="s">
        <v>954</v>
      </c>
      <c r="C232" s="50">
        <v>0.72166666666666668</v>
      </c>
      <c r="D232" s="50">
        <v>0.16666666666666666</v>
      </c>
      <c r="E232" s="50">
        <v>5.5000000000000014E-2</v>
      </c>
      <c r="F232" s="50">
        <v>1</v>
      </c>
      <c r="G232" s="50">
        <v>0.27833333333333332</v>
      </c>
      <c r="H232" s="50">
        <v>0.27833333333333332</v>
      </c>
      <c r="I232" s="49">
        <v>1</v>
      </c>
      <c r="J232" s="61">
        <f t="shared" si="18"/>
        <v>1</v>
      </c>
      <c r="K232" t="str">
        <f t="shared" si="19"/>
        <v>Enterprising</v>
      </c>
      <c r="L232" s="58" t="str">
        <f t="shared" si="20"/>
        <v>Enterprising (100.0%)</v>
      </c>
      <c r="M232" s="59">
        <f t="shared" si="21"/>
        <v>0.72166666666666668</v>
      </c>
      <c r="N232" t="str">
        <f t="shared" si="22"/>
        <v>Administrative</v>
      </c>
      <c r="O232" t="str">
        <f t="shared" si="23"/>
        <v>Administrative (72.2%)</v>
      </c>
    </row>
    <row r="233" spans="1:15">
      <c r="A233">
        <v>134411</v>
      </c>
      <c r="B233" t="s">
        <v>962</v>
      </c>
      <c r="C233" s="50">
        <v>0.66666666666666663</v>
      </c>
      <c r="D233" s="50">
        <v>0.33333333333333331</v>
      </c>
      <c r="E233" s="50">
        <v>0.33333333333333331</v>
      </c>
      <c r="F233" s="50">
        <v>1</v>
      </c>
      <c r="G233" s="50">
        <v>0.61166666666666669</v>
      </c>
      <c r="H233" s="50">
        <v>0</v>
      </c>
      <c r="I233" s="49">
        <v>1</v>
      </c>
      <c r="J233" s="61">
        <f t="shared" si="18"/>
        <v>1</v>
      </c>
      <c r="K233" t="str">
        <f t="shared" si="19"/>
        <v>Enterprising</v>
      </c>
      <c r="L233" s="58" t="str">
        <f t="shared" si="20"/>
        <v>Enterprising (100.0%)</v>
      </c>
      <c r="M233" s="59">
        <f t="shared" si="21"/>
        <v>0.66666666666666663</v>
      </c>
      <c r="N233" t="str">
        <f t="shared" si="22"/>
        <v>Administrative</v>
      </c>
      <c r="O233" t="str">
        <f t="shared" si="23"/>
        <v>Administrative (66.7%)</v>
      </c>
    </row>
    <row r="234" spans="1:15">
      <c r="A234">
        <v>135111</v>
      </c>
      <c r="B234" t="s">
        <v>967</v>
      </c>
      <c r="C234" s="50">
        <v>0.72166666666666668</v>
      </c>
      <c r="D234" s="50">
        <v>0.55500000000000005</v>
      </c>
      <c r="E234" s="50">
        <v>0.11166666666666665</v>
      </c>
      <c r="F234" s="50">
        <v>0.94499999999999995</v>
      </c>
      <c r="G234" s="50">
        <v>0.11166666666666665</v>
      </c>
      <c r="H234" s="50">
        <v>0.5</v>
      </c>
      <c r="I234" s="49">
        <v>1</v>
      </c>
      <c r="J234" s="61">
        <f t="shared" si="18"/>
        <v>0.94499999999999995</v>
      </c>
      <c r="K234" t="str">
        <f t="shared" si="19"/>
        <v>Enterprising</v>
      </c>
      <c r="L234" s="58" t="str">
        <f t="shared" si="20"/>
        <v>Enterprising (94.5%)</v>
      </c>
      <c r="M234" s="59">
        <f t="shared" si="21"/>
        <v>0.72166666666666668</v>
      </c>
      <c r="N234" t="str">
        <f t="shared" si="22"/>
        <v>Administrative</v>
      </c>
      <c r="O234" t="str">
        <f t="shared" si="23"/>
        <v>Administrative (72.2%)</v>
      </c>
    </row>
    <row r="235" spans="1:15">
      <c r="A235">
        <v>135112</v>
      </c>
      <c r="B235" t="s">
        <v>970</v>
      </c>
      <c r="C235" s="50">
        <v>0.38833333333333336</v>
      </c>
      <c r="D235" s="50">
        <v>0.33333333333333331</v>
      </c>
      <c r="E235" s="50">
        <v>0.16666666666666666</v>
      </c>
      <c r="F235" s="50">
        <v>0.94499999999999995</v>
      </c>
      <c r="G235" s="50">
        <v>0.16666666666666666</v>
      </c>
      <c r="H235" s="50">
        <v>0.11166666666666665</v>
      </c>
      <c r="I235" s="49">
        <v>1</v>
      </c>
      <c r="J235" s="61">
        <f t="shared" si="18"/>
        <v>0.94499999999999995</v>
      </c>
      <c r="K235" t="str">
        <f t="shared" si="19"/>
        <v>Enterprising</v>
      </c>
      <c r="L235" s="58" t="str">
        <f t="shared" si="20"/>
        <v>Enterprising (94.5%)</v>
      </c>
      <c r="M235" s="59">
        <f t="shared" si="21"/>
        <v>0.38833333333333336</v>
      </c>
      <c r="N235" t="str">
        <f t="shared" si="22"/>
        <v>Administrative</v>
      </c>
      <c r="O235" t="str">
        <f t="shared" si="23"/>
        <v>Administrative (38.8%)</v>
      </c>
    </row>
    <row r="236" spans="1:15">
      <c r="A236">
        <v>139912</v>
      </c>
      <c r="B236" t="s">
        <v>978</v>
      </c>
      <c r="C236" s="50">
        <v>0.55500000000000005</v>
      </c>
      <c r="D236" s="50">
        <v>0.55500000000000005</v>
      </c>
      <c r="E236" s="50">
        <v>0.27833333333333332</v>
      </c>
      <c r="F236" s="50">
        <v>1</v>
      </c>
      <c r="G236" s="50">
        <v>0.22166666666666668</v>
      </c>
      <c r="H236" s="50">
        <v>0</v>
      </c>
      <c r="I236" s="49">
        <v>1</v>
      </c>
      <c r="J236" s="61">
        <f t="shared" si="18"/>
        <v>1</v>
      </c>
      <c r="K236" t="str">
        <f t="shared" si="19"/>
        <v>Enterprising</v>
      </c>
      <c r="L236" s="58" t="str">
        <f t="shared" si="20"/>
        <v>Enterprising (100.0%)</v>
      </c>
      <c r="M236" s="59">
        <f t="shared" si="21"/>
        <v>0.55500000000000005</v>
      </c>
      <c r="N236" t="str">
        <f t="shared" si="22"/>
        <v>Administrative</v>
      </c>
      <c r="O236" t="str">
        <f t="shared" si="23"/>
        <v>Administrative (55.5%)</v>
      </c>
    </row>
    <row r="237" spans="1:15">
      <c r="A237">
        <v>139913</v>
      </c>
      <c r="B237" t="s">
        <v>981</v>
      </c>
      <c r="C237" s="50">
        <v>0.77833333333333332</v>
      </c>
      <c r="D237" s="50">
        <v>0.38833333333333336</v>
      </c>
      <c r="E237" s="50">
        <v>5.5000000000000014E-2</v>
      </c>
      <c r="F237" s="50">
        <v>1</v>
      </c>
      <c r="G237" s="50">
        <v>0.16666666666666666</v>
      </c>
      <c r="H237" s="50">
        <v>0.55500000000000005</v>
      </c>
      <c r="I237" s="49">
        <v>1</v>
      </c>
      <c r="J237" s="61">
        <f t="shared" si="18"/>
        <v>1</v>
      </c>
      <c r="K237" t="str">
        <f t="shared" si="19"/>
        <v>Enterprising</v>
      </c>
      <c r="L237" s="58" t="str">
        <f t="shared" si="20"/>
        <v>Enterprising (100.0%)</v>
      </c>
      <c r="M237" s="59">
        <f t="shared" si="21"/>
        <v>0.77833333333333332</v>
      </c>
      <c r="N237" t="str">
        <f t="shared" si="22"/>
        <v>Administrative</v>
      </c>
      <c r="O237" t="str">
        <f t="shared" si="23"/>
        <v>Administrative (77.8%)</v>
      </c>
    </row>
    <row r="238" spans="1:15">
      <c r="A238">
        <v>139914</v>
      </c>
      <c r="B238" t="s">
        <v>984</v>
      </c>
      <c r="C238" s="50">
        <v>0.77833333333333332</v>
      </c>
      <c r="D238" s="50">
        <v>0.38833333333333336</v>
      </c>
      <c r="E238" s="50">
        <v>5.5000000000000014E-2</v>
      </c>
      <c r="F238" s="50">
        <v>1</v>
      </c>
      <c r="G238" s="50">
        <v>0.16666666666666666</v>
      </c>
      <c r="H238" s="50">
        <v>0.55500000000000005</v>
      </c>
      <c r="I238" s="49">
        <v>1</v>
      </c>
      <c r="J238" s="61">
        <f t="shared" si="18"/>
        <v>1</v>
      </c>
      <c r="K238" t="str">
        <f t="shared" si="19"/>
        <v>Enterprising</v>
      </c>
      <c r="L238" s="58" t="str">
        <f t="shared" si="20"/>
        <v>Enterprising (100.0%)</v>
      </c>
      <c r="M238" s="59">
        <f t="shared" si="21"/>
        <v>0.77833333333333332</v>
      </c>
      <c r="N238" t="str">
        <f t="shared" si="22"/>
        <v>Administrative</v>
      </c>
      <c r="O238" t="str">
        <f t="shared" si="23"/>
        <v>Administrative (77.8%)</v>
      </c>
    </row>
    <row r="239" spans="1:15">
      <c r="A239">
        <v>139915</v>
      </c>
      <c r="B239" t="s">
        <v>987</v>
      </c>
      <c r="C239" s="50">
        <v>0.22166666666666668</v>
      </c>
      <c r="D239" s="50">
        <v>0</v>
      </c>
      <c r="E239" s="50">
        <v>0.55500000000000005</v>
      </c>
      <c r="F239" s="50">
        <v>0.77833333333333332</v>
      </c>
      <c r="G239" s="50">
        <v>0.88833333333333331</v>
      </c>
      <c r="H239" s="50">
        <v>0.44500000000000001</v>
      </c>
      <c r="I239" s="49">
        <v>1</v>
      </c>
      <c r="J239" s="61">
        <f t="shared" si="18"/>
        <v>0.88833333333333331</v>
      </c>
      <c r="K239" t="str">
        <f t="shared" si="19"/>
        <v>Helping</v>
      </c>
      <c r="L239" s="58" t="str">
        <f t="shared" si="20"/>
        <v>Helping (88.8%)</v>
      </c>
      <c r="M239" s="59">
        <f t="shared" si="21"/>
        <v>0.77833333333333332</v>
      </c>
      <c r="N239" t="str">
        <f t="shared" si="22"/>
        <v>Enterprising</v>
      </c>
      <c r="O239" t="str">
        <f t="shared" si="23"/>
        <v>Enterprising (77.8%)</v>
      </c>
    </row>
    <row r="240" spans="1:15">
      <c r="A240">
        <v>142114</v>
      </c>
      <c r="B240" t="s">
        <v>997</v>
      </c>
      <c r="C240" s="50">
        <v>0.66666666666666663</v>
      </c>
      <c r="D240" s="50">
        <v>0</v>
      </c>
      <c r="E240" s="50">
        <v>0.22166666666666668</v>
      </c>
      <c r="F240" s="50">
        <v>1</v>
      </c>
      <c r="G240" s="50">
        <v>0.61166666666666669</v>
      </c>
      <c r="H240" s="50">
        <v>0.22166666666666668</v>
      </c>
      <c r="I240" s="49">
        <v>1</v>
      </c>
      <c r="J240" s="61">
        <f t="shared" si="18"/>
        <v>1</v>
      </c>
      <c r="K240" t="str">
        <f t="shared" si="19"/>
        <v>Enterprising</v>
      </c>
      <c r="L240" s="58" t="str">
        <f t="shared" si="20"/>
        <v>Enterprising (100.0%)</v>
      </c>
      <c r="M240" s="59">
        <f t="shared" si="21"/>
        <v>0.66666666666666663</v>
      </c>
      <c r="N240" t="str">
        <f t="shared" si="22"/>
        <v>Administrative</v>
      </c>
      <c r="O240" t="str">
        <f t="shared" si="23"/>
        <v>Administrative (66.7%)</v>
      </c>
    </row>
    <row r="241" spans="1:15">
      <c r="A241">
        <v>142115</v>
      </c>
      <c r="B241" t="s">
        <v>1000</v>
      </c>
      <c r="C241" s="50">
        <v>0.77833333333333332</v>
      </c>
      <c r="D241" s="50">
        <v>0.11166666666666665</v>
      </c>
      <c r="E241" s="50">
        <v>0</v>
      </c>
      <c r="F241" s="50">
        <v>1</v>
      </c>
      <c r="G241" s="50">
        <v>0.55500000000000005</v>
      </c>
      <c r="H241" s="50">
        <v>0.33333333333333331</v>
      </c>
      <c r="I241" s="49">
        <v>1</v>
      </c>
      <c r="J241" s="61">
        <f t="shared" si="18"/>
        <v>1</v>
      </c>
      <c r="K241" t="str">
        <f t="shared" si="19"/>
        <v>Enterprising</v>
      </c>
      <c r="L241" s="58" t="str">
        <f t="shared" si="20"/>
        <v>Enterprising (100.0%)</v>
      </c>
      <c r="M241" s="59">
        <f t="shared" si="21"/>
        <v>0.77833333333333332</v>
      </c>
      <c r="N241" t="str">
        <f t="shared" si="22"/>
        <v>Administrative</v>
      </c>
      <c r="O241" t="str">
        <f t="shared" si="23"/>
        <v>Administrative (77.8%)</v>
      </c>
    </row>
    <row r="242" spans="1:15">
      <c r="A242">
        <v>142116</v>
      </c>
      <c r="B242" t="s">
        <v>1003</v>
      </c>
      <c r="C242" s="50">
        <v>0.77833333333333332</v>
      </c>
      <c r="D242" s="50">
        <v>5.5000000000000014E-2</v>
      </c>
      <c r="E242" s="50">
        <v>0.27833333333333332</v>
      </c>
      <c r="F242" s="50">
        <v>1</v>
      </c>
      <c r="G242" s="50">
        <v>0.44500000000000001</v>
      </c>
      <c r="H242" s="50">
        <v>0.22166666666666668</v>
      </c>
      <c r="I242" s="49">
        <v>1</v>
      </c>
      <c r="J242" s="61">
        <f t="shared" si="18"/>
        <v>1</v>
      </c>
      <c r="K242" t="str">
        <f t="shared" si="19"/>
        <v>Enterprising</v>
      </c>
      <c r="L242" s="58" t="str">
        <f t="shared" si="20"/>
        <v>Enterprising (100.0%)</v>
      </c>
      <c r="M242" s="59">
        <f t="shared" si="21"/>
        <v>0.77833333333333332</v>
      </c>
      <c r="N242" t="str">
        <f t="shared" si="22"/>
        <v>Administrative</v>
      </c>
      <c r="O242" t="str">
        <f t="shared" si="23"/>
        <v>Administrative (77.8%)</v>
      </c>
    </row>
    <row r="243" spans="1:15">
      <c r="A243">
        <v>149212</v>
      </c>
      <c r="B243" t="s">
        <v>1010</v>
      </c>
      <c r="C243" s="50">
        <v>0.55500000000000005</v>
      </c>
      <c r="D243" s="50">
        <v>5.5000000000000014E-2</v>
      </c>
      <c r="E243" s="50">
        <v>0</v>
      </c>
      <c r="F243" s="50">
        <v>0.88833333333333331</v>
      </c>
      <c r="G243" s="50">
        <v>0.55500000000000005</v>
      </c>
      <c r="H243" s="50">
        <v>0.11166666666666665</v>
      </c>
      <c r="I243" s="49">
        <v>1</v>
      </c>
      <c r="J243" s="61">
        <f t="shared" si="18"/>
        <v>0.88833333333333331</v>
      </c>
      <c r="K243" t="str">
        <f t="shared" si="19"/>
        <v>Enterprising</v>
      </c>
      <c r="L243" s="58" t="str">
        <f t="shared" si="20"/>
        <v>Enterprising (88.8%)</v>
      </c>
      <c r="M243" s="59">
        <f t="shared" si="21"/>
        <v>0.55500000000000005</v>
      </c>
      <c r="N243" t="str">
        <f t="shared" si="22"/>
        <v>Administrative</v>
      </c>
      <c r="O243" t="str">
        <f t="shared" si="23"/>
        <v>Administrative (55.5%)</v>
      </c>
    </row>
    <row r="244" spans="1:15">
      <c r="A244">
        <v>149413</v>
      </c>
      <c r="B244" t="s">
        <v>1015</v>
      </c>
      <c r="C244" s="50">
        <v>0.72166666666666668</v>
      </c>
      <c r="D244" s="50">
        <v>0.16666666666666666</v>
      </c>
      <c r="E244" s="50">
        <v>0.11166666666666665</v>
      </c>
      <c r="F244" s="50">
        <v>1</v>
      </c>
      <c r="G244" s="50">
        <v>0.16666666666666666</v>
      </c>
      <c r="H244" s="50">
        <v>0.27833333333333332</v>
      </c>
      <c r="I244" s="49">
        <v>1</v>
      </c>
      <c r="J244" s="61">
        <f t="shared" si="18"/>
        <v>1</v>
      </c>
      <c r="K244" t="str">
        <f t="shared" si="19"/>
        <v>Enterprising</v>
      </c>
      <c r="L244" s="58" t="str">
        <f t="shared" si="20"/>
        <v>Enterprising (100.0%)</v>
      </c>
      <c r="M244" s="59">
        <f t="shared" si="21"/>
        <v>0.72166666666666668</v>
      </c>
      <c r="N244" t="str">
        <f t="shared" si="22"/>
        <v>Administrative</v>
      </c>
      <c r="O244" t="str">
        <f t="shared" si="23"/>
        <v>Administrative (72.2%)</v>
      </c>
    </row>
    <row r="245" spans="1:15">
      <c r="A245">
        <v>149913</v>
      </c>
      <c r="B245" t="s">
        <v>1020</v>
      </c>
      <c r="C245" s="50">
        <v>0.72166666666666668</v>
      </c>
      <c r="D245" s="50">
        <v>0.22166666666666668</v>
      </c>
      <c r="E245" s="50">
        <v>0</v>
      </c>
      <c r="F245" s="50">
        <v>1</v>
      </c>
      <c r="G245" s="50">
        <v>0.27833333333333332</v>
      </c>
      <c r="H245" s="50">
        <v>0.16666666666666666</v>
      </c>
      <c r="I245" s="49">
        <v>1</v>
      </c>
      <c r="J245" s="61">
        <f t="shared" si="18"/>
        <v>1</v>
      </c>
      <c r="K245" t="str">
        <f t="shared" si="19"/>
        <v>Enterprising</v>
      </c>
      <c r="L245" s="58" t="str">
        <f t="shared" si="20"/>
        <v>Enterprising (100.0%)</v>
      </c>
      <c r="M245" s="59">
        <f t="shared" si="21"/>
        <v>0.72166666666666668</v>
      </c>
      <c r="N245" t="str">
        <f t="shared" si="22"/>
        <v>Administrative</v>
      </c>
      <c r="O245" t="str">
        <f t="shared" si="23"/>
        <v>Administrative (72.2%)</v>
      </c>
    </row>
    <row r="246" spans="1:15">
      <c r="A246">
        <v>149914</v>
      </c>
      <c r="B246" t="s">
        <v>1023</v>
      </c>
      <c r="C246" s="50">
        <v>0.66666666666666663</v>
      </c>
      <c r="D246" s="50">
        <v>0.11166666666666665</v>
      </c>
      <c r="E246" s="50">
        <v>5.5000000000000014E-2</v>
      </c>
      <c r="F246" s="50">
        <v>1</v>
      </c>
      <c r="G246" s="50">
        <v>0.38833333333333336</v>
      </c>
      <c r="H246" s="50">
        <v>0.11166666666666665</v>
      </c>
      <c r="I246" s="49">
        <v>1</v>
      </c>
      <c r="J246" s="61">
        <f t="shared" si="18"/>
        <v>1</v>
      </c>
      <c r="K246" t="str">
        <f t="shared" si="19"/>
        <v>Enterprising</v>
      </c>
      <c r="L246" s="58" t="str">
        <f t="shared" si="20"/>
        <v>Enterprising (100.0%)</v>
      </c>
      <c r="M246" s="59">
        <f t="shared" si="21"/>
        <v>0.66666666666666663</v>
      </c>
      <c r="N246" t="str">
        <f t="shared" si="22"/>
        <v>Administrative</v>
      </c>
      <c r="O246" t="str">
        <f t="shared" si="23"/>
        <v>Administrative (66.7%)</v>
      </c>
    </row>
    <row r="247" spans="1:15">
      <c r="A247">
        <v>211111</v>
      </c>
      <c r="B247" t="s">
        <v>1028</v>
      </c>
      <c r="C247" s="50">
        <v>0.11166666666666665</v>
      </c>
      <c r="D247" s="50">
        <v>5.5000000000000014E-2</v>
      </c>
      <c r="E247" s="50">
        <v>0.94499999999999995</v>
      </c>
      <c r="F247" s="50">
        <v>0.61166666666666669</v>
      </c>
      <c r="G247" s="50">
        <v>0.33333333333333331</v>
      </c>
      <c r="H247" s="50">
        <v>0.27833333333333332</v>
      </c>
      <c r="I247" s="49">
        <v>1</v>
      </c>
      <c r="J247" s="61">
        <f t="shared" si="18"/>
        <v>0.94499999999999995</v>
      </c>
      <c r="K247" t="str">
        <f t="shared" si="19"/>
        <v>Creative</v>
      </c>
      <c r="L247" s="58" t="str">
        <f t="shared" si="20"/>
        <v>Creative (94.5%)</v>
      </c>
      <c r="M247" s="59">
        <f t="shared" si="21"/>
        <v>0.61166666666666669</v>
      </c>
      <c r="N247" t="str">
        <f t="shared" si="22"/>
        <v>Enterprising</v>
      </c>
      <c r="O247" t="str">
        <f t="shared" si="23"/>
        <v>Enterprising (61.2%)</v>
      </c>
    </row>
    <row r="248" spans="1:15">
      <c r="A248">
        <v>211112</v>
      </c>
      <c r="B248" t="s">
        <v>1031</v>
      </c>
      <c r="C248" s="50">
        <v>0</v>
      </c>
      <c r="D248" s="50">
        <v>0.11166666666666665</v>
      </c>
      <c r="E248" s="50">
        <v>1</v>
      </c>
      <c r="F248" s="50">
        <v>0.33333333333333331</v>
      </c>
      <c r="G248" s="50">
        <v>0.38833333333333336</v>
      </c>
      <c r="H248" s="50">
        <v>0.72166666666666668</v>
      </c>
      <c r="I248" s="49">
        <v>1</v>
      </c>
      <c r="J248" s="61">
        <f t="shared" si="18"/>
        <v>1</v>
      </c>
      <c r="K248" t="str">
        <f t="shared" si="19"/>
        <v>Creative</v>
      </c>
      <c r="L248" s="58" t="str">
        <f t="shared" si="20"/>
        <v>Creative (100.0%)</v>
      </c>
      <c r="M248" s="59">
        <f t="shared" si="21"/>
        <v>0.72166666666666668</v>
      </c>
      <c r="N248" t="str">
        <f t="shared" si="22"/>
        <v>Practical</v>
      </c>
      <c r="O248" t="str">
        <f t="shared" si="23"/>
        <v>Practical (72.2%)</v>
      </c>
    </row>
    <row r="249" spans="1:15">
      <c r="A249">
        <v>211113</v>
      </c>
      <c r="B249" t="s">
        <v>1034</v>
      </c>
      <c r="C249" s="50">
        <v>0.11166666666666665</v>
      </c>
      <c r="D249" s="50">
        <v>5.5000000000000014E-2</v>
      </c>
      <c r="E249" s="50">
        <v>0.94499999999999995</v>
      </c>
      <c r="F249" s="50">
        <v>0.61166666666666669</v>
      </c>
      <c r="G249" s="50">
        <v>0.33333333333333331</v>
      </c>
      <c r="H249" s="50">
        <v>0.27833333333333332</v>
      </c>
      <c r="I249" s="49">
        <v>1</v>
      </c>
      <c r="J249" s="61">
        <f t="shared" si="18"/>
        <v>0.94499999999999995</v>
      </c>
      <c r="K249" t="str">
        <f t="shared" si="19"/>
        <v>Creative</v>
      </c>
      <c r="L249" s="58" t="str">
        <f t="shared" si="20"/>
        <v>Creative (94.5%)</v>
      </c>
      <c r="M249" s="59">
        <f t="shared" si="21"/>
        <v>0.61166666666666669</v>
      </c>
      <c r="N249" t="str">
        <f t="shared" si="22"/>
        <v>Enterprising</v>
      </c>
      <c r="O249" t="str">
        <f t="shared" si="23"/>
        <v>Enterprising (61.2%)</v>
      </c>
    </row>
    <row r="250" spans="1:15">
      <c r="A250">
        <v>211213</v>
      </c>
      <c r="B250" t="s">
        <v>1040</v>
      </c>
      <c r="C250" s="50">
        <v>0</v>
      </c>
      <c r="D250" s="50">
        <v>5.5000000000000014E-2</v>
      </c>
      <c r="E250" s="50">
        <v>0.94499999999999995</v>
      </c>
      <c r="F250" s="50">
        <v>0.5</v>
      </c>
      <c r="G250" s="50">
        <v>0.16666666666666666</v>
      </c>
      <c r="H250" s="50">
        <v>0.27833333333333332</v>
      </c>
      <c r="I250" s="49">
        <v>1</v>
      </c>
      <c r="J250" s="61">
        <f t="shared" si="18"/>
        <v>0.94499999999999995</v>
      </c>
      <c r="K250" t="str">
        <f t="shared" si="19"/>
        <v>Creative</v>
      </c>
      <c r="L250" s="58" t="str">
        <f t="shared" si="20"/>
        <v>Creative (94.5%)</v>
      </c>
      <c r="M250" s="59">
        <f t="shared" si="21"/>
        <v>0.5</v>
      </c>
      <c r="N250" t="str">
        <f t="shared" si="22"/>
        <v>Enterprising</v>
      </c>
      <c r="O250" t="str">
        <f t="shared" si="23"/>
        <v>Enterprising (50.0%)</v>
      </c>
    </row>
    <row r="251" spans="1:15">
      <c r="A251">
        <v>212112</v>
      </c>
      <c r="B251" t="s">
        <v>1050</v>
      </c>
      <c r="C251" s="50">
        <v>0.38833333333333336</v>
      </c>
      <c r="D251" s="50">
        <v>0</v>
      </c>
      <c r="E251" s="50">
        <v>0.77833333333333332</v>
      </c>
      <c r="F251" s="50">
        <v>0.94499999999999995</v>
      </c>
      <c r="G251" s="50">
        <v>0.33333333333333331</v>
      </c>
      <c r="H251" s="50">
        <v>5.5000000000000014E-2</v>
      </c>
      <c r="I251" s="49">
        <v>1</v>
      </c>
      <c r="J251" s="61">
        <f t="shared" si="18"/>
        <v>0.94499999999999995</v>
      </c>
      <c r="K251" t="str">
        <f t="shared" si="19"/>
        <v>Enterprising</v>
      </c>
      <c r="L251" s="58" t="str">
        <f t="shared" si="20"/>
        <v>Enterprising (94.5%)</v>
      </c>
      <c r="M251" s="59">
        <f t="shared" si="21"/>
        <v>0.77833333333333332</v>
      </c>
      <c r="N251" t="str">
        <f t="shared" si="22"/>
        <v>Creative</v>
      </c>
      <c r="O251" t="str">
        <f t="shared" si="23"/>
        <v>Creative (77.8%)</v>
      </c>
    </row>
    <row r="252" spans="1:15">
      <c r="A252">
        <v>212113</v>
      </c>
      <c r="B252" t="s">
        <v>1053</v>
      </c>
      <c r="C252" s="50">
        <v>0.16666666666666666</v>
      </c>
      <c r="D252" s="50">
        <v>0.16666666666666666</v>
      </c>
      <c r="E252" s="50">
        <v>0.77833333333333332</v>
      </c>
      <c r="F252" s="50">
        <v>0.72166666666666668</v>
      </c>
      <c r="G252" s="50">
        <v>0.61166666666666669</v>
      </c>
      <c r="H252" s="50">
        <v>0</v>
      </c>
      <c r="I252" s="49">
        <v>1</v>
      </c>
      <c r="J252" s="61">
        <f t="shared" si="18"/>
        <v>0.77833333333333332</v>
      </c>
      <c r="K252" t="str">
        <f t="shared" si="19"/>
        <v>Creative</v>
      </c>
      <c r="L252" s="58" t="str">
        <f t="shared" si="20"/>
        <v>Creative (77.8%)</v>
      </c>
      <c r="M252" s="59">
        <f t="shared" si="21"/>
        <v>0.72166666666666668</v>
      </c>
      <c r="N252" t="str">
        <f t="shared" si="22"/>
        <v>Enterprising</v>
      </c>
      <c r="O252" t="str">
        <f t="shared" si="23"/>
        <v>Enterprising (72.2%)</v>
      </c>
    </row>
    <row r="253" spans="1:15">
      <c r="A253">
        <v>212211</v>
      </c>
      <c r="B253" t="s">
        <v>1057</v>
      </c>
      <c r="C253" s="50">
        <v>0.16666666666666666</v>
      </c>
      <c r="D253" s="50">
        <v>0.66666666666666663</v>
      </c>
      <c r="E253" s="50">
        <v>1</v>
      </c>
      <c r="F253" s="50">
        <v>0.44500000000000001</v>
      </c>
      <c r="G253" s="50">
        <v>0.22166666666666668</v>
      </c>
      <c r="H253" s="50">
        <v>0.11166666666666665</v>
      </c>
      <c r="I253" s="49">
        <v>1</v>
      </c>
      <c r="J253" s="61">
        <f t="shared" si="18"/>
        <v>1</v>
      </c>
      <c r="K253" t="str">
        <f t="shared" si="19"/>
        <v>Creative</v>
      </c>
      <c r="L253" s="58" t="str">
        <f t="shared" si="20"/>
        <v>Creative (100.0%)</v>
      </c>
      <c r="M253" s="59">
        <f t="shared" si="21"/>
        <v>0.66666666666666663</v>
      </c>
      <c r="N253" t="str">
        <f t="shared" si="22"/>
        <v>Analytical</v>
      </c>
      <c r="O253" t="str">
        <f t="shared" si="23"/>
        <v>Analytical (66.7%)</v>
      </c>
    </row>
    <row r="254" spans="1:15">
      <c r="A254">
        <v>212212</v>
      </c>
      <c r="B254" t="s">
        <v>1060</v>
      </c>
      <c r="C254" s="50">
        <v>0.5</v>
      </c>
      <c r="D254" s="50">
        <v>0.16666666666666666</v>
      </c>
      <c r="E254" s="50">
        <v>0.88833333333333331</v>
      </c>
      <c r="F254" s="50">
        <v>0.83333333333333337</v>
      </c>
      <c r="G254" s="50">
        <v>0.16666666666666666</v>
      </c>
      <c r="H254" s="50">
        <v>5.5000000000000014E-2</v>
      </c>
      <c r="I254" s="49">
        <v>1</v>
      </c>
      <c r="J254" s="61">
        <f t="shared" si="18"/>
        <v>0.88833333333333331</v>
      </c>
      <c r="K254" t="str">
        <f t="shared" si="19"/>
        <v>Creative</v>
      </c>
      <c r="L254" s="58" t="str">
        <f t="shared" si="20"/>
        <v>Creative (88.8%)</v>
      </c>
      <c r="M254" s="59">
        <f t="shared" si="21"/>
        <v>0.83333333333333337</v>
      </c>
      <c r="N254" t="str">
        <f t="shared" si="22"/>
        <v>Enterprising</v>
      </c>
      <c r="O254" t="str">
        <f t="shared" si="23"/>
        <v>Enterprising (83.3%)</v>
      </c>
    </row>
    <row r="255" spans="1:15">
      <c r="A255">
        <v>212314</v>
      </c>
      <c r="B255" t="s">
        <v>1066</v>
      </c>
      <c r="C255" s="50">
        <v>0.22166666666666668</v>
      </c>
      <c r="D255" s="50">
        <v>0.44500000000000001</v>
      </c>
      <c r="E255" s="50">
        <v>0.94499999999999995</v>
      </c>
      <c r="F255" s="50">
        <v>0.44500000000000001</v>
      </c>
      <c r="G255" s="50">
        <v>0.11166666666666665</v>
      </c>
      <c r="H255" s="50">
        <v>0.27833333333333332</v>
      </c>
      <c r="I255" s="49">
        <v>1</v>
      </c>
      <c r="J255" s="61">
        <f t="shared" si="18"/>
        <v>0.94499999999999995</v>
      </c>
      <c r="K255" t="str">
        <f t="shared" si="19"/>
        <v>Creative</v>
      </c>
      <c r="L255" s="58" t="str">
        <f t="shared" si="20"/>
        <v>Creative (94.5%)</v>
      </c>
      <c r="M255" s="59">
        <f t="shared" si="21"/>
        <v>0.44500000000000001</v>
      </c>
      <c r="N255" t="str">
        <f t="shared" si="22"/>
        <v>Analytical</v>
      </c>
      <c r="O255" t="str">
        <f t="shared" si="23"/>
        <v>Analytical (44.5%)</v>
      </c>
    </row>
    <row r="256" spans="1:15">
      <c r="A256">
        <v>212411</v>
      </c>
      <c r="B256" t="s">
        <v>1074</v>
      </c>
      <c r="C256" s="50">
        <v>0.33333333333333331</v>
      </c>
      <c r="D256" s="50">
        <v>0.33333333333333331</v>
      </c>
      <c r="E256" s="50">
        <v>0.88833333333333331</v>
      </c>
      <c r="F256" s="50">
        <v>0.94499999999999995</v>
      </c>
      <c r="G256" s="50">
        <v>0.22166666666666668</v>
      </c>
      <c r="H256" s="50">
        <v>0.11166666666666665</v>
      </c>
      <c r="I256" s="49">
        <v>1</v>
      </c>
      <c r="J256" s="61">
        <f t="shared" si="18"/>
        <v>0.94499999999999995</v>
      </c>
      <c r="K256" t="str">
        <f t="shared" si="19"/>
        <v>Enterprising</v>
      </c>
      <c r="L256" s="58" t="str">
        <f t="shared" si="20"/>
        <v>Enterprising (94.5%)</v>
      </c>
      <c r="M256" s="59">
        <f t="shared" si="21"/>
        <v>0.88833333333333331</v>
      </c>
      <c r="N256" t="str">
        <f t="shared" si="22"/>
        <v>Creative</v>
      </c>
      <c r="O256" t="str">
        <f t="shared" si="23"/>
        <v>Creative (88.8%)</v>
      </c>
    </row>
    <row r="257" spans="1:15">
      <c r="A257">
        <v>212412</v>
      </c>
      <c r="B257" t="s">
        <v>1077</v>
      </c>
      <c r="C257" s="50">
        <v>0.5</v>
      </c>
      <c r="D257" s="50">
        <v>0.16666666666666666</v>
      </c>
      <c r="E257" s="50">
        <v>0.88833333333333331</v>
      </c>
      <c r="F257" s="50">
        <v>0.83333333333333337</v>
      </c>
      <c r="G257" s="50">
        <v>0.16666666666666666</v>
      </c>
      <c r="H257" s="50">
        <v>5.5000000000000014E-2</v>
      </c>
      <c r="I257" s="49">
        <v>1</v>
      </c>
      <c r="J257" s="61">
        <f t="shared" si="18"/>
        <v>0.88833333333333331</v>
      </c>
      <c r="K257" t="str">
        <f t="shared" si="19"/>
        <v>Creative</v>
      </c>
      <c r="L257" s="58" t="str">
        <f t="shared" si="20"/>
        <v>Creative (88.8%)</v>
      </c>
      <c r="M257" s="59">
        <f t="shared" si="21"/>
        <v>0.83333333333333337</v>
      </c>
      <c r="N257" t="str">
        <f t="shared" si="22"/>
        <v>Enterprising</v>
      </c>
      <c r="O257" t="str">
        <f t="shared" si="23"/>
        <v>Enterprising (83.3%)</v>
      </c>
    </row>
    <row r="258" spans="1:15">
      <c r="A258">
        <v>212415</v>
      </c>
      <c r="B258" t="s">
        <v>1082</v>
      </c>
      <c r="C258" s="50">
        <v>0.44500000000000001</v>
      </c>
      <c r="D258" s="50">
        <v>0.55500000000000005</v>
      </c>
      <c r="E258" s="50">
        <v>0.88833333333333331</v>
      </c>
      <c r="F258" s="50">
        <v>0.27833333333333332</v>
      </c>
      <c r="G258" s="50">
        <v>5.5000000000000014E-2</v>
      </c>
      <c r="H258" s="50">
        <v>5.5000000000000014E-2</v>
      </c>
      <c r="I258" s="49">
        <v>1</v>
      </c>
      <c r="J258" s="61">
        <f t="shared" si="18"/>
        <v>0.88833333333333331</v>
      </c>
      <c r="K258" t="str">
        <f t="shared" si="19"/>
        <v>Creative</v>
      </c>
      <c r="L258" s="58" t="str">
        <f t="shared" si="20"/>
        <v>Creative (88.8%)</v>
      </c>
      <c r="M258" s="59">
        <f t="shared" si="21"/>
        <v>0.55500000000000005</v>
      </c>
      <c r="N258" t="str">
        <f t="shared" si="22"/>
        <v>Analytical</v>
      </c>
      <c r="O258" t="str">
        <f t="shared" si="23"/>
        <v>Analytical (55.5%)</v>
      </c>
    </row>
    <row r="259" spans="1:15">
      <c r="A259">
        <v>221212</v>
      </c>
      <c r="B259" t="s">
        <v>1091</v>
      </c>
      <c r="C259" s="50">
        <v>1</v>
      </c>
      <c r="D259" s="50">
        <v>0.27833333333333332</v>
      </c>
      <c r="E259" s="50">
        <v>0</v>
      </c>
      <c r="F259" s="50">
        <v>0.83333333333333337</v>
      </c>
      <c r="G259" s="50">
        <v>0.27833333333333332</v>
      </c>
      <c r="H259" s="50">
        <v>0.11166666666666665</v>
      </c>
      <c r="I259" s="49">
        <v>1</v>
      </c>
      <c r="J259" s="61">
        <f t="shared" ref="J259:J322" si="24">MAX(C259:H259)</f>
        <v>1</v>
      </c>
      <c r="K259" t="str">
        <f t="shared" ref="K259:K322" si="25">_xlfn.XLOOKUP(J259,C259:H259,$C$1:$H$1)</f>
        <v>Administrative</v>
      </c>
      <c r="L259" s="58" t="str">
        <f t="shared" ref="L259:L322" si="26">K259&amp;" "&amp;"("&amp;TEXT(J259,"0.0%")&amp;")"</f>
        <v>Administrative (100.0%)</v>
      </c>
      <c r="M259" s="59">
        <f t="shared" ref="M259:M322" si="27">LARGE(C259:H259,2)</f>
        <v>0.83333333333333337</v>
      </c>
      <c r="N259" t="str">
        <f t="shared" ref="N259:N322" si="28">_xlfn.XLOOKUP(M259,C259:H259,$C$1:$H$1)</f>
        <v>Enterprising</v>
      </c>
      <c r="O259" t="str">
        <f t="shared" ref="O259:O322" si="29">N259&amp;" "&amp;"("&amp;TEXT(M259,"0.0%")&amp;")"</f>
        <v>Enterprising (83.3%)</v>
      </c>
    </row>
    <row r="260" spans="1:15">
      <c r="A260">
        <v>221213</v>
      </c>
      <c r="B260" t="s">
        <v>1094</v>
      </c>
      <c r="C260" s="50">
        <v>1</v>
      </c>
      <c r="D260" s="50">
        <v>0.44500000000000001</v>
      </c>
      <c r="E260" s="50">
        <v>0</v>
      </c>
      <c r="F260" s="50">
        <v>0.77833333333333332</v>
      </c>
      <c r="G260" s="50">
        <v>0.16666666666666666</v>
      </c>
      <c r="H260" s="50">
        <v>0.11166666666666665</v>
      </c>
      <c r="I260" s="49">
        <v>1</v>
      </c>
      <c r="J260" s="61">
        <f t="shared" si="24"/>
        <v>1</v>
      </c>
      <c r="K260" t="str">
        <f t="shared" si="25"/>
        <v>Administrative</v>
      </c>
      <c r="L260" s="58" t="str">
        <f t="shared" si="26"/>
        <v>Administrative (100.0%)</v>
      </c>
      <c r="M260" s="59">
        <f t="shared" si="27"/>
        <v>0.77833333333333332</v>
      </c>
      <c r="N260" t="str">
        <f t="shared" si="28"/>
        <v>Enterprising</v>
      </c>
      <c r="O260" t="str">
        <f t="shared" si="29"/>
        <v>Enterprising (77.8%)</v>
      </c>
    </row>
    <row r="261" spans="1:15">
      <c r="A261">
        <v>221214</v>
      </c>
      <c r="B261" t="s">
        <v>1097</v>
      </c>
      <c r="C261" s="50">
        <v>1</v>
      </c>
      <c r="D261" s="50">
        <v>0.44500000000000001</v>
      </c>
      <c r="E261" s="50">
        <v>0</v>
      </c>
      <c r="F261" s="50">
        <v>0.77833333333333332</v>
      </c>
      <c r="G261" s="50">
        <v>0.16666666666666666</v>
      </c>
      <c r="H261" s="50">
        <v>0.11166666666666665</v>
      </c>
      <c r="I261" s="49">
        <v>1</v>
      </c>
      <c r="J261" s="61">
        <f t="shared" si="24"/>
        <v>1</v>
      </c>
      <c r="K261" t="str">
        <f t="shared" si="25"/>
        <v>Administrative</v>
      </c>
      <c r="L261" s="58" t="str">
        <f t="shared" si="26"/>
        <v>Administrative (100.0%)</v>
      </c>
      <c r="M261" s="59">
        <f t="shared" si="27"/>
        <v>0.77833333333333332</v>
      </c>
      <c r="N261" t="str">
        <f t="shared" si="28"/>
        <v>Enterprising</v>
      </c>
      <c r="O261" t="str">
        <f t="shared" si="29"/>
        <v>Enterprising (77.8%)</v>
      </c>
    </row>
    <row r="262" spans="1:15">
      <c r="A262">
        <v>222113</v>
      </c>
      <c r="B262" t="s">
        <v>1102</v>
      </c>
      <c r="C262" s="50">
        <v>0.72166666666666668</v>
      </c>
      <c r="D262" s="50">
        <v>0.11166666666666665</v>
      </c>
      <c r="E262" s="50">
        <v>5.5000000000000014E-2</v>
      </c>
      <c r="F262" s="50">
        <v>1</v>
      </c>
      <c r="G262" s="50">
        <v>0.44500000000000001</v>
      </c>
      <c r="H262" s="50">
        <v>0.22166666666666668</v>
      </c>
      <c r="I262" s="49">
        <v>1</v>
      </c>
      <c r="J262" s="61">
        <f t="shared" si="24"/>
        <v>1</v>
      </c>
      <c r="K262" t="str">
        <f t="shared" si="25"/>
        <v>Enterprising</v>
      </c>
      <c r="L262" s="58" t="str">
        <f t="shared" si="26"/>
        <v>Enterprising (100.0%)</v>
      </c>
      <c r="M262" s="59">
        <f t="shared" si="27"/>
        <v>0.72166666666666668</v>
      </c>
      <c r="N262" t="str">
        <f t="shared" si="28"/>
        <v>Administrative</v>
      </c>
      <c r="O262" t="str">
        <f t="shared" si="29"/>
        <v>Administrative (72.2%)</v>
      </c>
    </row>
    <row r="263" spans="1:15">
      <c r="A263">
        <v>222311</v>
      </c>
      <c r="B263" t="s">
        <v>1109</v>
      </c>
      <c r="C263" s="50">
        <v>0.77833333333333332</v>
      </c>
      <c r="D263" s="50">
        <v>0.33333333333333331</v>
      </c>
      <c r="E263" s="50">
        <v>5.5000000000000014E-2</v>
      </c>
      <c r="F263" s="50">
        <v>0.94499999999999995</v>
      </c>
      <c r="G263" s="50">
        <v>0.44500000000000001</v>
      </c>
      <c r="H263" s="50">
        <v>0</v>
      </c>
      <c r="I263" s="49">
        <v>1</v>
      </c>
      <c r="J263" s="61">
        <f t="shared" si="24"/>
        <v>0.94499999999999995</v>
      </c>
      <c r="K263" t="str">
        <f t="shared" si="25"/>
        <v>Enterprising</v>
      </c>
      <c r="L263" s="58" t="str">
        <f t="shared" si="26"/>
        <v>Enterprising (94.5%)</v>
      </c>
      <c r="M263" s="59">
        <f t="shared" si="27"/>
        <v>0.77833333333333332</v>
      </c>
      <c r="N263" t="str">
        <f t="shared" si="28"/>
        <v>Administrative</v>
      </c>
      <c r="O263" t="str">
        <f t="shared" si="29"/>
        <v>Administrative (77.8%)</v>
      </c>
    </row>
    <row r="264" spans="1:15">
      <c r="A264">
        <v>222312</v>
      </c>
      <c r="B264" t="s">
        <v>1112</v>
      </c>
      <c r="C264" s="50">
        <v>0.61166666666666669</v>
      </c>
      <c r="D264" s="50">
        <v>0.11166666666666665</v>
      </c>
      <c r="E264" s="50">
        <v>0</v>
      </c>
      <c r="F264" s="50">
        <v>1</v>
      </c>
      <c r="G264" s="50">
        <v>0.27833333333333332</v>
      </c>
      <c r="H264" s="50">
        <v>0</v>
      </c>
      <c r="I264" s="49">
        <v>1</v>
      </c>
      <c r="J264" s="61">
        <f t="shared" si="24"/>
        <v>1</v>
      </c>
      <c r="K264" t="str">
        <f t="shared" si="25"/>
        <v>Enterprising</v>
      </c>
      <c r="L264" s="58" t="str">
        <f t="shared" si="26"/>
        <v>Enterprising (100.0%)</v>
      </c>
      <c r="M264" s="59">
        <f t="shared" si="27"/>
        <v>0.61166666666666669</v>
      </c>
      <c r="N264" t="str">
        <f t="shared" si="28"/>
        <v>Administrative</v>
      </c>
      <c r="O264" t="str">
        <f t="shared" si="29"/>
        <v>Administrative (61.2%)</v>
      </c>
    </row>
    <row r="265" spans="1:15">
      <c r="A265">
        <v>223111</v>
      </c>
      <c r="B265" t="s">
        <v>1115</v>
      </c>
      <c r="C265" s="50">
        <v>0.61166666666666669</v>
      </c>
      <c r="D265" s="50">
        <v>0.27833333333333332</v>
      </c>
      <c r="E265" s="50">
        <v>0.27833333333333332</v>
      </c>
      <c r="F265" s="50">
        <v>0.83333333333333337</v>
      </c>
      <c r="G265" s="50">
        <v>0.5</v>
      </c>
      <c r="H265" s="50">
        <v>0</v>
      </c>
      <c r="I265" s="49">
        <v>1</v>
      </c>
      <c r="J265" s="61">
        <f t="shared" si="24"/>
        <v>0.83333333333333337</v>
      </c>
      <c r="K265" t="str">
        <f t="shared" si="25"/>
        <v>Enterprising</v>
      </c>
      <c r="L265" s="58" t="str">
        <f t="shared" si="26"/>
        <v>Enterprising (83.3%)</v>
      </c>
      <c r="M265" s="59">
        <f t="shared" si="27"/>
        <v>0.61166666666666669</v>
      </c>
      <c r="N265" t="str">
        <f t="shared" si="28"/>
        <v>Administrative</v>
      </c>
      <c r="O265" t="str">
        <f t="shared" si="29"/>
        <v>Administrative (61.2%)</v>
      </c>
    </row>
    <row r="266" spans="1:15">
      <c r="A266">
        <v>223112</v>
      </c>
      <c r="B266" t="s">
        <v>1118</v>
      </c>
      <c r="C266" s="50">
        <v>0.61166666666666669</v>
      </c>
      <c r="D266" s="50">
        <v>0.27833333333333332</v>
      </c>
      <c r="E266" s="50">
        <v>0.27833333333333332</v>
      </c>
      <c r="F266" s="50">
        <v>0.83333333333333337</v>
      </c>
      <c r="G266" s="50">
        <v>0.5</v>
      </c>
      <c r="H266" s="50">
        <v>0</v>
      </c>
      <c r="I266" s="49">
        <v>1</v>
      </c>
      <c r="J266" s="61">
        <f t="shared" si="24"/>
        <v>0.83333333333333337</v>
      </c>
      <c r="K266" t="str">
        <f t="shared" si="25"/>
        <v>Enterprising</v>
      </c>
      <c r="L266" s="58" t="str">
        <f t="shared" si="26"/>
        <v>Enterprising (83.3%)</v>
      </c>
      <c r="M266" s="59">
        <f t="shared" si="27"/>
        <v>0.61166666666666669</v>
      </c>
      <c r="N266" t="str">
        <f t="shared" si="28"/>
        <v>Administrative</v>
      </c>
      <c r="O266" t="str">
        <f t="shared" si="29"/>
        <v>Administrative (61.2%)</v>
      </c>
    </row>
    <row r="267" spans="1:15">
      <c r="A267">
        <v>223113</v>
      </c>
      <c r="B267" t="s">
        <v>1121</v>
      </c>
      <c r="C267" s="50">
        <v>0.61166666666666669</v>
      </c>
      <c r="D267" s="50">
        <v>0.33333333333333331</v>
      </c>
      <c r="E267" s="50">
        <v>0.22166666666666668</v>
      </c>
      <c r="F267" s="50">
        <v>0.88833333333333331</v>
      </c>
      <c r="G267" s="50">
        <v>0.55500000000000005</v>
      </c>
      <c r="H267" s="50">
        <v>0</v>
      </c>
      <c r="I267" s="49">
        <v>1</v>
      </c>
      <c r="J267" s="61">
        <f t="shared" si="24"/>
        <v>0.88833333333333331</v>
      </c>
      <c r="K267" t="str">
        <f t="shared" si="25"/>
        <v>Enterprising</v>
      </c>
      <c r="L267" s="58" t="str">
        <f t="shared" si="26"/>
        <v>Enterprising (88.8%)</v>
      </c>
      <c r="M267" s="59">
        <f t="shared" si="27"/>
        <v>0.61166666666666669</v>
      </c>
      <c r="N267" t="str">
        <f t="shared" si="28"/>
        <v>Administrative</v>
      </c>
      <c r="O267" t="str">
        <f t="shared" si="29"/>
        <v>Administrative (61.2%)</v>
      </c>
    </row>
    <row r="268" spans="1:15">
      <c r="A268">
        <v>224111</v>
      </c>
      <c r="B268" t="s">
        <v>1124</v>
      </c>
      <c r="C268" s="50">
        <v>0.83333333333333337</v>
      </c>
      <c r="D268" s="50">
        <v>0.55500000000000005</v>
      </c>
      <c r="E268" s="50">
        <v>0.11166666666666665</v>
      </c>
      <c r="F268" s="50">
        <v>0.38833333333333336</v>
      </c>
      <c r="G268" s="50">
        <v>0</v>
      </c>
      <c r="H268" s="50">
        <v>0.16666666666666666</v>
      </c>
      <c r="I268" s="49">
        <v>1</v>
      </c>
      <c r="J268" s="61">
        <f t="shared" si="24"/>
        <v>0.83333333333333337</v>
      </c>
      <c r="K268" t="str">
        <f t="shared" si="25"/>
        <v>Administrative</v>
      </c>
      <c r="L268" s="58" t="str">
        <f t="shared" si="26"/>
        <v>Administrative (83.3%)</v>
      </c>
      <c r="M268" s="59">
        <f t="shared" si="27"/>
        <v>0.55500000000000005</v>
      </c>
      <c r="N268" t="str">
        <f t="shared" si="28"/>
        <v>Analytical</v>
      </c>
      <c r="O268" t="str">
        <f t="shared" si="29"/>
        <v>Analytical (55.5%)</v>
      </c>
    </row>
    <row r="269" spans="1:15">
      <c r="A269">
        <v>224112</v>
      </c>
      <c r="B269" t="s">
        <v>1127</v>
      </c>
      <c r="C269" s="50">
        <v>0.61166666666666669</v>
      </c>
      <c r="D269" s="50">
        <v>1</v>
      </c>
      <c r="E269" s="50">
        <v>0.5</v>
      </c>
      <c r="F269" s="50">
        <v>0.11166666666666665</v>
      </c>
      <c r="G269" s="50">
        <v>0</v>
      </c>
      <c r="H269" s="50">
        <v>0.11166666666666665</v>
      </c>
      <c r="I269" s="49">
        <v>1</v>
      </c>
      <c r="J269" s="61">
        <f t="shared" si="24"/>
        <v>1</v>
      </c>
      <c r="K269" t="str">
        <f t="shared" si="25"/>
        <v>Analytical</v>
      </c>
      <c r="L269" s="58" t="str">
        <f t="shared" si="26"/>
        <v>Analytical (100.0%)</v>
      </c>
      <c r="M269" s="59">
        <f t="shared" si="27"/>
        <v>0.61166666666666669</v>
      </c>
      <c r="N269" t="str">
        <f t="shared" si="28"/>
        <v>Administrative</v>
      </c>
      <c r="O269" t="str">
        <f t="shared" si="29"/>
        <v>Administrative (61.2%)</v>
      </c>
    </row>
    <row r="270" spans="1:15">
      <c r="A270">
        <v>224113</v>
      </c>
      <c r="B270" t="s">
        <v>1130</v>
      </c>
      <c r="C270" s="50">
        <v>0.88833333333333331</v>
      </c>
      <c r="D270" s="50">
        <v>0.83333333333333337</v>
      </c>
      <c r="E270" s="50">
        <v>0.16666666666666666</v>
      </c>
      <c r="F270" s="50">
        <v>0.16666666666666666</v>
      </c>
      <c r="G270" s="50">
        <v>0</v>
      </c>
      <c r="H270" s="50">
        <v>0.22166666666666668</v>
      </c>
      <c r="I270" s="49">
        <v>1</v>
      </c>
      <c r="J270" s="61">
        <f t="shared" si="24"/>
        <v>0.88833333333333331</v>
      </c>
      <c r="K270" t="str">
        <f t="shared" si="25"/>
        <v>Administrative</v>
      </c>
      <c r="L270" s="58" t="str">
        <f t="shared" si="26"/>
        <v>Administrative (88.8%)</v>
      </c>
      <c r="M270" s="59">
        <f t="shared" si="27"/>
        <v>0.83333333333333337</v>
      </c>
      <c r="N270" t="str">
        <f t="shared" si="28"/>
        <v>Analytical</v>
      </c>
      <c r="O270" t="str">
        <f t="shared" si="29"/>
        <v>Analytical (83.3%)</v>
      </c>
    </row>
    <row r="271" spans="1:15">
      <c r="A271">
        <v>224211</v>
      </c>
      <c r="B271" t="s">
        <v>1133</v>
      </c>
      <c r="C271" s="50">
        <v>0.94499999999999995</v>
      </c>
      <c r="D271" s="50">
        <v>0.72166666666666668</v>
      </c>
      <c r="E271" s="50">
        <v>0.11166666666666665</v>
      </c>
      <c r="F271" s="50">
        <v>0.22166666666666668</v>
      </c>
      <c r="G271" s="50">
        <v>0.38833333333333336</v>
      </c>
      <c r="H271" s="50">
        <v>0.33333333333333331</v>
      </c>
      <c r="I271" s="49">
        <v>1</v>
      </c>
      <c r="J271" s="61">
        <f t="shared" si="24"/>
        <v>0.94499999999999995</v>
      </c>
      <c r="K271" t="str">
        <f t="shared" si="25"/>
        <v>Administrative</v>
      </c>
      <c r="L271" s="58" t="str">
        <f t="shared" si="26"/>
        <v>Administrative (94.5%)</v>
      </c>
      <c r="M271" s="59">
        <f t="shared" si="27"/>
        <v>0.72166666666666668</v>
      </c>
      <c r="N271" t="str">
        <f t="shared" si="28"/>
        <v>Analytical</v>
      </c>
      <c r="O271" t="str">
        <f t="shared" si="29"/>
        <v>Analytical (72.2%)</v>
      </c>
    </row>
    <row r="272" spans="1:15">
      <c r="A272">
        <v>224212</v>
      </c>
      <c r="B272" t="s">
        <v>1136</v>
      </c>
      <c r="C272" s="50">
        <v>0.77833333333333332</v>
      </c>
      <c r="D272" s="50">
        <v>0.5</v>
      </c>
      <c r="E272" s="50">
        <v>0.5</v>
      </c>
      <c r="F272" s="50">
        <v>0.88833333333333331</v>
      </c>
      <c r="G272" s="50">
        <v>0.38833333333333336</v>
      </c>
      <c r="H272" s="50">
        <v>0.22166666666666668</v>
      </c>
      <c r="I272" s="49">
        <v>1</v>
      </c>
      <c r="J272" s="61">
        <f t="shared" si="24"/>
        <v>0.88833333333333331</v>
      </c>
      <c r="K272" t="str">
        <f t="shared" si="25"/>
        <v>Enterprising</v>
      </c>
      <c r="L272" s="58" t="str">
        <f t="shared" si="26"/>
        <v>Enterprising (88.8%)</v>
      </c>
      <c r="M272" s="59">
        <f t="shared" si="27"/>
        <v>0.77833333333333332</v>
      </c>
      <c r="N272" t="str">
        <f t="shared" si="28"/>
        <v>Administrative</v>
      </c>
      <c r="O272" t="str">
        <f t="shared" si="29"/>
        <v>Administrative (77.8%)</v>
      </c>
    </row>
    <row r="273" spans="1:15">
      <c r="A273">
        <v>224213</v>
      </c>
      <c r="B273" t="s">
        <v>1139</v>
      </c>
      <c r="C273" s="50">
        <v>0.66666666666666663</v>
      </c>
      <c r="D273" s="50">
        <v>0.38833333333333336</v>
      </c>
      <c r="E273" s="50">
        <v>0.11166666666666665</v>
      </c>
      <c r="F273" s="50">
        <v>1</v>
      </c>
      <c r="G273" s="50">
        <v>0.66666666666666663</v>
      </c>
      <c r="H273" s="50">
        <v>0.11166666666666665</v>
      </c>
      <c r="I273" s="49">
        <v>1</v>
      </c>
      <c r="J273" s="61">
        <f t="shared" si="24"/>
        <v>1</v>
      </c>
      <c r="K273" t="str">
        <f t="shared" si="25"/>
        <v>Enterprising</v>
      </c>
      <c r="L273" s="58" t="str">
        <f t="shared" si="26"/>
        <v>Enterprising (100.0%)</v>
      </c>
      <c r="M273" s="59">
        <f t="shared" si="27"/>
        <v>0.66666666666666663</v>
      </c>
      <c r="N273" t="str">
        <f t="shared" si="28"/>
        <v>Administrative</v>
      </c>
      <c r="O273" t="str">
        <f t="shared" si="29"/>
        <v>Administrative (66.7%)</v>
      </c>
    </row>
    <row r="274" spans="1:15">
      <c r="A274">
        <v>224214</v>
      </c>
      <c r="B274" t="s">
        <v>1142</v>
      </c>
      <c r="C274" s="50">
        <v>1</v>
      </c>
      <c r="D274" s="50">
        <v>0.33333333333333331</v>
      </c>
      <c r="E274" s="50">
        <v>0.16666666666666666</v>
      </c>
      <c r="F274" s="50">
        <v>0.27833333333333332</v>
      </c>
      <c r="G274" s="50">
        <v>0.22166666666666668</v>
      </c>
      <c r="H274" s="50">
        <v>0.16666666666666666</v>
      </c>
      <c r="I274" s="49">
        <v>1</v>
      </c>
      <c r="J274" s="61">
        <f t="shared" si="24"/>
        <v>1</v>
      </c>
      <c r="K274" t="str">
        <f t="shared" si="25"/>
        <v>Administrative</v>
      </c>
      <c r="L274" s="58" t="str">
        <f t="shared" si="26"/>
        <v>Administrative (100.0%)</v>
      </c>
      <c r="M274" s="59">
        <f t="shared" si="27"/>
        <v>0.33333333333333331</v>
      </c>
      <c r="N274" t="str">
        <f t="shared" si="28"/>
        <v>Analytical</v>
      </c>
      <c r="O274" t="str">
        <f t="shared" si="29"/>
        <v>Analytical (33.3%)</v>
      </c>
    </row>
    <row r="275" spans="1:15">
      <c r="A275">
        <v>224411</v>
      </c>
      <c r="B275" t="s">
        <v>1145</v>
      </c>
      <c r="C275" s="50">
        <v>0.61166666666666669</v>
      </c>
      <c r="D275" s="50">
        <v>0.88833333333333331</v>
      </c>
      <c r="E275" s="50">
        <v>0.22166666666666668</v>
      </c>
      <c r="F275" s="50">
        <v>0.61166666666666669</v>
      </c>
      <c r="G275" s="50">
        <v>0.22166666666666668</v>
      </c>
      <c r="H275" s="50">
        <v>0.33333333333333331</v>
      </c>
      <c r="I275" s="49">
        <v>1</v>
      </c>
      <c r="J275" s="61">
        <f t="shared" si="24"/>
        <v>0.88833333333333331</v>
      </c>
      <c r="K275" t="str">
        <f t="shared" si="25"/>
        <v>Analytical</v>
      </c>
      <c r="L275" s="58" t="str">
        <f t="shared" si="26"/>
        <v>Analytical (88.8%)</v>
      </c>
      <c r="M275" s="59">
        <f t="shared" si="27"/>
        <v>0.61166666666666669</v>
      </c>
      <c r="N275" t="str">
        <f t="shared" si="28"/>
        <v>Administrative</v>
      </c>
      <c r="O275" t="str">
        <f t="shared" si="29"/>
        <v>Administrative (61.2%)</v>
      </c>
    </row>
    <row r="276" spans="1:15">
      <c r="A276">
        <v>224412</v>
      </c>
      <c r="B276" t="s">
        <v>1148</v>
      </c>
      <c r="C276" s="50">
        <v>0.16666666666666666</v>
      </c>
      <c r="D276" s="50">
        <v>1</v>
      </c>
      <c r="E276" s="50">
        <v>0.72166666666666668</v>
      </c>
      <c r="F276" s="50">
        <v>0.22166666666666668</v>
      </c>
      <c r="G276" s="50">
        <v>0.55500000000000005</v>
      </c>
      <c r="H276" s="50">
        <v>0.11166666666666665</v>
      </c>
      <c r="I276" s="49">
        <v>1</v>
      </c>
      <c r="J276" s="61">
        <f t="shared" si="24"/>
        <v>1</v>
      </c>
      <c r="K276" t="str">
        <f t="shared" si="25"/>
        <v>Analytical</v>
      </c>
      <c r="L276" s="58" t="str">
        <f t="shared" si="26"/>
        <v>Analytical (100.0%)</v>
      </c>
      <c r="M276" s="59">
        <f t="shared" si="27"/>
        <v>0.72166666666666668</v>
      </c>
      <c r="N276" t="str">
        <f t="shared" si="28"/>
        <v>Creative</v>
      </c>
      <c r="O276" t="str">
        <f t="shared" si="29"/>
        <v>Creative (72.2%)</v>
      </c>
    </row>
    <row r="277" spans="1:15">
      <c r="A277">
        <v>224711</v>
      </c>
      <c r="B277" t="s">
        <v>1153</v>
      </c>
      <c r="C277" s="50">
        <v>0.55500000000000005</v>
      </c>
      <c r="D277" s="50">
        <v>0.88833333333333331</v>
      </c>
      <c r="E277" s="50">
        <v>0.11166666666666665</v>
      </c>
      <c r="F277" s="50">
        <v>0.83333333333333337</v>
      </c>
      <c r="G277" s="50">
        <v>0.22166666666666668</v>
      </c>
      <c r="H277" s="50">
        <v>5.5000000000000014E-2</v>
      </c>
      <c r="I277" s="49">
        <v>1</v>
      </c>
      <c r="J277" s="61">
        <f t="shared" si="24"/>
        <v>0.88833333333333331</v>
      </c>
      <c r="K277" t="str">
        <f t="shared" si="25"/>
        <v>Analytical</v>
      </c>
      <c r="L277" s="58" t="str">
        <f t="shared" si="26"/>
        <v>Analytical (88.8%)</v>
      </c>
      <c r="M277" s="59">
        <f t="shared" si="27"/>
        <v>0.83333333333333337</v>
      </c>
      <c r="N277" t="str">
        <f t="shared" si="28"/>
        <v>Enterprising</v>
      </c>
      <c r="O277" t="str">
        <f t="shared" si="29"/>
        <v>Enterprising (83.3%)</v>
      </c>
    </row>
    <row r="278" spans="1:15">
      <c r="A278">
        <v>224712</v>
      </c>
      <c r="B278" t="s">
        <v>1156</v>
      </c>
      <c r="C278" s="50">
        <v>0.55500000000000005</v>
      </c>
      <c r="D278" s="50">
        <v>0.88833333333333331</v>
      </c>
      <c r="E278" s="50">
        <v>0.11166666666666665</v>
      </c>
      <c r="F278" s="50">
        <v>0.83333333333333337</v>
      </c>
      <c r="G278" s="50">
        <v>0.22166666666666668</v>
      </c>
      <c r="H278" s="50">
        <v>5.5000000000000014E-2</v>
      </c>
      <c r="I278" s="49">
        <v>1</v>
      </c>
      <c r="J278" s="61">
        <f t="shared" si="24"/>
        <v>0.88833333333333331</v>
      </c>
      <c r="K278" t="str">
        <f t="shared" si="25"/>
        <v>Analytical</v>
      </c>
      <c r="L278" s="58" t="str">
        <f t="shared" si="26"/>
        <v>Analytical (88.8%)</v>
      </c>
      <c r="M278" s="59">
        <f t="shared" si="27"/>
        <v>0.83333333333333337</v>
      </c>
      <c r="N278" t="str">
        <f t="shared" si="28"/>
        <v>Enterprising</v>
      </c>
      <c r="O278" t="str">
        <f t="shared" si="29"/>
        <v>Enterprising (83.3%)</v>
      </c>
    </row>
    <row r="279" spans="1:15">
      <c r="A279">
        <v>224912</v>
      </c>
      <c r="B279" t="s">
        <v>1160</v>
      </c>
      <c r="C279" s="50">
        <v>0.33333333333333331</v>
      </c>
      <c r="D279" s="50">
        <v>0.16666666666666666</v>
      </c>
      <c r="E279" s="50">
        <v>0.66666666666666663</v>
      </c>
      <c r="F279" s="50">
        <v>1</v>
      </c>
      <c r="G279" s="50">
        <v>0.61166666666666669</v>
      </c>
      <c r="H279" s="50">
        <v>0</v>
      </c>
      <c r="I279" s="49">
        <v>1</v>
      </c>
      <c r="J279" s="61">
        <f t="shared" si="24"/>
        <v>1</v>
      </c>
      <c r="K279" t="str">
        <f t="shared" si="25"/>
        <v>Enterprising</v>
      </c>
      <c r="L279" s="58" t="str">
        <f t="shared" si="26"/>
        <v>Enterprising (100.0%)</v>
      </c>
      <c r="M279" s="59">
        <f t="shared" si="27"/>
        <v>0.66666666666666663</v>
      </c>
      <c r="N279" t="str">
        <f t="shared" si="28"/>
        <v>Creative</v>
      </c>
      <c r="O279" t="str">
        <f t="shared" si="29"/>
        <v>Creative (66.7%)</v>
      </c>
    </row>
    <row r="280" spans="1:15">
      <c r="A280">
        <v>231112</v>
      </c>
      <c r="B280" t="s">
        <v>1176</v>
      </c>
      <c r="C280" s="50">
        <v>0.83333333333333337</v>
      </c>
      <c r="D280" s="50">
        <v>0.22166666666666668</v>
      </c>
      <c r="E280" s="50">
        <v>0</v>
      </c>
      <c r="F280" s="50">
        <v>0.88833333333333331</v>
      </c>
      <c r="G280" s="50">
        <v>0.22166666666666668</v>
      </c>
      <c r="H280" s="50">
        <v>0.44500000000000001</v>
      </c>
      <c r="I280" s="49">
        <v>1</v>
      </c>
      <c r="J280" s="61">
        <f t="shared" si="24"/>
        <v>0.88833333333333331</v>
      </c>
      <c r="K280" t="str">
        <f t="shared" si="25"/>
        <v>Enterprising</v>
      </c>
      <c r="L280" s="58" t="str">
        <f t="shared" si="26"/>
        <v>Enterprising (88.8%)</v>
      </c>
      <c r="M280" s="59">
        <f t="shared" si="27"/>
        <v>0.83333333333333337</v>
      </c>
      <c r="N280" t="str">
        <f t="shared" si="28"/>
        <v>Administrative</v>
      </c>
      <c r="O280" t="str">
        <f t="shared" si="29"/>
        <v>Administrative (83.3%)</v>
      </c>
    </row>
    <row r="281" spans="1:15">
      <c r="A281">
        <v>232111</v>
      </c>
      <c r="B281" t="s">
        <v>1188</v>
      </c>
      <c r="C281" s="50">
        <v>0.22166666666666668</v>
      </c>
      <c r="D281" s="50">
        <v>0.66666666666666663</v>
      </c>
      <c r="E281" s="50">
        <v>0.94499999999999995</v>
      </c>
      <c r="F281" s="50">
        <v>0.5</v>
      </c>
      <c r="G281" s="50">
        <v>0.11166666666666665</v>
      </c>
      <c r="H281" s="50">
        <v>0.5</v>
      </c>
      <c r="I281" s="49">
        <v>1</v>
      </c>
      <c r="J281" s="61">
        <f t="shared" si="24"/>
        <v>0.94499999999999995</v>
      </c>
      <c r="K281" t="str">
        <f t="shared" si="25"/>
        <v>Creative</v>
      </c>
      <c r="L281" s="58" t="str">
        <f t="shared" si="26"/>
        <v>Creative (94.5%)</v>
      </c>
      <c r="M281" s="59">
        <f t="shared" si="27"/>
        <v>0.66666666666666663</v>
      </c>
      <c r="N281" t="str">
        <f t="shared" si="28"/>
        <v>Analytical</v>
      </c>
      <c r="O281" t="str">
        <f t="shared" si="29"/>
        <v>Analytical (66.7%)</v>
      </c>
    </row>
    <row r="282" spans="1:15">
      <c r="A282">
        <v>232112</v>
      </c>
      <c r="B282" t="s">
        <v>1191</v>
      </c>
      <c r="C282" s="50">
        <v>0.22166666666666668</v>
      </c>
      <c r="D282" s="50">
        <v>0.72166666666666668</v>
      </c>
      <c r="E282" s="50">
        <v>0.88833333333333331</v>
      </c>
      <c r="F282" s="50">
        <v>0.5</v>
      </c>
      <c r="G282" s="50">
        <v>0.11166666666666665</v>
      </c>
      <c r="H282" s="50">
        <v>0.66666666666666663</v>
      </c>
      <c r="I282" s="49">
        <v>1</v>
      </c>
      <c r="J282" s="61">
        <f t="shared" si="24"/>
        <v>0.88833333333333331</v>
      </c>
      <c r="K282" t="str">
        <f t="shared" si="25"/>
        <v>Creative</v>
      </c>
      <c r="L282" s="58" t="str">
        <f t="shared" si="26"/>
        <v>Creative (88.8%)</v>
      </c>
      <c r="M282" s="59">
        <f t="shared" si="27"/>
        <v>0.72166666666666668</v>
      </c>
      <c r="N282" t="str">
        <f t="shared" si="28"/>
        <v>Analytical</v>
      </c>
      <c r="O282" t="str">
        <f t="shared" si="29"/>
        <v>Analytical (72.2%)</v>
      </c>
    </row>
    <row r="283" spans="1:15">
      <c r="A283">
        <v>232311</v>
      </c>
      <c r="B283" t="s">
        <v>1197</v>
      </c>
      <c r="C283" s="50">
        <v>5.5000000000000014E-2</v>
      </c>
      <c r="D283" s="50">
        <v>0.11166666666666665</v>
      </c>
      <c r="E283" s="50">
        <v>1</v>
      </c>
      <c r="F283" s="50">
        <v>0.83333333333333337</v>
      </c>
      <c r="G283" s="50">
        <v>0.22166666666666668</v>
      </c>
      <c r="H283" s="50">
        <v>0.5</v>
      </c>
      <c r="I283" s="49">
        <v>1</v>
      </c>
      <c r="J283" s="61">
        <f t="shared" si="24"/>
        <v>1</v>
      </c>
      <c r="K283" t="str">
        <f t="shared" si="25"/>
        <v>Creative</v>
      </c>
      <c r="L283" s="58" t="str">
        <f t="shared" si="26"/>
        <v>Creative (100.0%)</v>
      </c>
      <c r="M283" s="59">
        <f t="shared" si="27"/>
        <v>0.83333333333333337</v>
      </c>
      <c r="N283" t="str">
        <f t="shared" si="28"/>
        <v>Enterprising</v>
      </c>
      <c r="O283" t="str">
        <f t="shared" si="29"/>
        <v>Enterprising (83.3%)</v>
      </c>
    </row>
    <row r="284" spans="1:15">
      <c r="A284">
        <v>232312</v>
      </c>
      <c r="B284" t="s">
        <v>1200</v>
      </c>
      <c r="C284" s="50">
        <v>0.11166666666666665</v>
      </c>
      <c r="D284" s="50">
        <v>0.16666666666666666</v>
      </c>
      <c r="E284" s="50">
        <v>0.94499999999999995</v>
      </c>
      <c r="F284" s="50">
        <v>0.61166666666666669</v>
      </c>
      <c r="G284" s="50">
        <v>0.16666666666666666</v>
      </c>
      <c r="H284" s="50">
        <v>0.5</v>
      </c>
      <c r="I284" s="49">
        <v>1</v>
      </c>
      <c r="J284" s="61">
        <f t="shared" si="24"/>
        <v>0.94499999999999995</v>
      </c>
      <c r="K284" t="str">
        <f t="shared" si="25"/>
        <v>Creative</v>
      </c>
      <c r="L284" s="58" t="str">
        <f t="shared" si="26"/>
        <v>Creative (94.5%)</v>
      </c>
      <c r="M284" s="59">
        <f t="shared" si="27"/>
        <v>0.61166666666666669</v>
      </c>
      <c r="N284" t="str">
        <f t="shared" si="28"/>
        <v>Enterprising</v>
      </c>
      <c r="O284" t="str">
        <f t="shared" si="29"/>
        <v>Enterprising (61.2%)</v>
      </c>
    </row>
    <row r="285" spans="1:15">
      <c r="A285">
        <v>232313</v>
      </c>
      <c r="B285" t="s">
        <v>1203</v>
      </c>
      <c r="C285" s="50">
        <v>0.27833333333333332</v>
      </c>
      <c r="D285" s="50">
        <v>0.27833333333333332</v>
      </c>
      <c r="E285" s="50">
        <v>0.88833333333333331</v>
      </c>
      <c r="F285" s="50">
        <v>0.44500000000000001</v>
      </c>
      <c r="G285" s="50">
        <v>0</v>
      </c>
      <c r="H285" s="50">
        <v>0.94499999999999995</v>
      </c>
      <c r="I285" s="49">
        <v>1</v>
      </c>
      <c r="J285" s="61">
        <f t="shared" si="24"/>
        <v>0.94499999999999995</v>
      </c>
      <c r="K285" t="str">
        <f t="shared" si="25"/>
        <v>Practical</v>
      </c>
      <c r="L285" s="58" t="str">
        <f t="shared" si="26"/>
        <v>Practical (94.5%)</v>
      </c>
      <c r="M285" s="59">
        <f t="shared" si="27"/>
        <v>0.88833333333333331</v>
      </c>
      <c r="N285" t="str">
        <f t="shared" si="28"/>
        <v>Creative</v>
      </c>
      <c r="O285" t="str">
        <f t="shared" si="29"/>
        <v>Creative (88.8%)</v>
      </c>
    </row>
    <row r="286" spans="1:15">
      <c r="A286">
        <v>232411</v>
      </c>
      <c r="B286" t="s">
        <v>1206</v>
      </c>
      <c r="C286" s="50">
        <v>0.22166666666666668</v>
      </c>
      <c r="D286" s="50">
        <v>0.11166666666666665</v>
      </c>
      <c r="E286" s="50">
        <v>1</v>
      </c>
      <c r="F286" s="50">
        <v>0.55500000000000005</v>
      </c>
      <c r="G286" s="50">
        <v>0.16666666666666666</v>
      </c>
      <c r="H286" s="50">
        <v>0.55500000000000005</v>
      </c>
      <c r="I286" s="49">
        <v>1</v>
      </c>
      <c r="J286" s="61">
        <f t="shared" si="24"/>
        <v>1</v>
      </c>
      <c r="K286" t="str">
        <f t="shared" si="25"/>
        <v>Creative</v>
      </c>
      <c r="L286" s="58" t="str">
        <f t="shared" si="26"/>
        <v>Creative (100.0%)</v>
      </c>
      <c r="M286" s="59">
        <f t="shared" si="27"/>
        <v>0.55500000000000005</v>
      </c>
      <c r="N286" t="str">
        <f t="shared" si="28"/>
        <v>Enterprising</v>
      </c>
      <c r="O286" t="str">
        <f t="shared" si="29"/>
        <v>Enterprising (55.5%)</v>
      </c>
    </row>
    <row r="287" spans="1:15">
      <c r="A287">
        <v>232412</v>
      </c>
      <c r="B287" t="s">
        <v>1209</v>
      </c>
      <c r="C287" s="50">
        <v>0</v>
      </c>
      <c r="D287" s="50">
        <v>0.27833333333333332</v>
      </c>
      <c r="E287" s="50">
        <v>1</v>
      </c>
      <c r="F287" s="50">
        <v>0.38833333333333336</v>
      </c>
      <c r="G287" s="50">
        <v>0.16666666666666666</v>
      </c>
      <c r="H287" s="50">
        <v>0.66666666666666663</v>
      </c>
      <c r="I287" s="49">
        <v>1</v>
      </c>
      <c r="J287" s="61">
        <f t="shared" si="24"/>
        <v>1</v>
      </c>
      <c r="K287" t="str">
        <f t="shared" si="25"/>
        <v>Creative</v>
      </c>
      <c r="L287" s="58" t="str">
        <f t="shared" si="26"/>
        <v>Creative (100.0%)</v>
      </c>
      <c r="M287" s="59">
        <f t="shared" si="27"/>
        <v>0.66666666666666663</v>
      </c>
      <c r="N287" t="str">
        <f t="shared" si="28"/>
        <v>Practical</v>
      </c>
      <c r="O287" t="str">
        <f t="shared" si="29"/>
        <v>Practical (66.7%)</v>
      </c>
    </row>
    <row r="288" spans="1:15">
      <c r="A288">
        <v>232413</v>
      </c>
      <c r="B288" t="s">
        <v>1212</v>
      </c>
      <c r="C288" s="50">
        <v>0.33333333333333331</v>
      </c>
      <c r="D288" s="50">
        <v>0.5</v>
      </c>
      <c r="E288" s="50">
        <v>1</v>
      </c>
      <c r="F288" s="50">
        <v>0.11166666666666665</v>
      </c>
      <c r="G288" s="50">
        <v>5.5000000000000014E-2</v>
      </c>
      <c r="H288" s="50">
        <v>0.33333333333333331</v>
      </c>
      <c r="I288" s="49">
        <v>1</v>
      </c>
      <c r="J288" s="61">
        <f t="shared" si="24"/>
        <v>1</v>
      </c>
      <c r="K288" t="str">
        <f t="shared" si="25"/>
        <v>Creative</v>
      </c>
      <c r="L288" s="58" t="str">
        <f t="shared" si="26"/>
        <v>Creative (100.0%)</v>
      </c>
      <c r="M288" s="59">
        <f t="shared" si="27"/>
        <v>0.5</v>
      </c>
      <c r="N288" t="str">
        <f t="shared" si="28"/>
        <v>Analytical</v>
      </c>
      <c r="O288" t="str">
        <f t="shared" si="29"/>
        <v>Analytical (50.0%)</v>
      </c>
    </row>
    <row r="289" spans="1:15">
      <c r="A289">
        <v>232414</v>
      </c>
      <c r="B289" t="s">
        <v>1215</v>
      </c>
      <c r="C289" s="50">
        <v>0.72166666666666668</v>
      </c>
      <c r="D289" s="50">
        <v>0.66666666666666663</v>
      </c>
      <c r="E289" s="50">
        <v>0.5</v>
      </c>
      <c r="F289" s="50">
        <v>0.38833333333333336</v>
      </c>
      <c r="G289" s="50">
        <v>0</v>
      </c>
      <c r="H289" s="50">
        <v>0.55500000000000005</v>
      </c>
      <c r="I289" s="49">
        <v>1</v>
      </c>
      <c r="J289" s="61">
        <f t="shared" si="24"/>
        <v>0.72166666666666668</v>
      </c>
      <c r="K289" t="str">
        <f t="shared" si="25"/>
        <v>Administrative</v>
      </c>
      <c r="L289" s="58" t="str">
        <f t="shared" si="26"/>
        <v>Administrative (72.2%)</v>
      </c>
      <c r="M289" s="59">
        <f t="shared" si="27"/>
        <v>0.66666666666666663</v>
      </c>
      <c r="N289" t="str">
        <f t="shared" si="28"/>
        <v>Analytical</v>
      </c>
      <c r="O289" t="str">
        <f t="shared" si="29"/>
        <v>Analytical (66.7%)</v>
      </c>
    </row>
    <row r="290" spans="1:15">
      <c r="A290">
        <v>233111</v>
      </c>
      <c r="B290" t="s">
        <v>1218</v>
      </c>
      <c r="C290" s="50">
        <v>0.44500000000000001</v>
      </c>
      <c r="D290" s="50">
        <v>0.94499999999999995</v>
      </c>
      <c r="E290" s="50">
        <v>0.16666666666666666</v>
      </c>
      <c r="F290" s="50">
        <v>0.33333333333333331</v>
      </c>
      <c r="G290" s="50">
        <v>0</v>
      </c>
      <c r="H290" s="50">
        <v>0.88833333333333331</v>
      </c>
      <c r="I290" s="49">
        <v>1</v>
      </c>
      <c r="J290" s="61">
        <f t="shared" si="24"/>
        <v>0.94499999999999995</v>
      </c>
      <c r="K290" t="str">
        <f t="shared" si="25"/>
        <v>Analytical</v>
      </c>
      <c r="L290" s="58" t="str">
        <f t="shared" si="26"/>
        <v>Analytical (94.5%)</v>
      </c>
      <c r="M290" s="59">
        <f t="shared" si="27"/>
        <v>0.88833333333333331</v>
      </c>
      <c r="N290" t="str">
        <f t="shared" si="28"/>
        <v>Practical</v>
      </c>
      <c r="O290" t="str">
        <f t="shared" si="29"/>
        <v>Practical (88.8%)</v>
      </c>
    </row>
    <row r="291" spans="1:15">
      <c r="A291">
        <v>233112</v>
      </c>
      <c r="B291" t="s">
        <v>1221</v>
      </c>
      <c r="C291" s="50">
        <v>0.38833333333333336</v>
      </c>
      <c r="D291" s="50">
        <v>1</v>
      </c>
      <c r="E291" s="50">
        <v>0.27833333333333332</v>
      </c>
      <c r="F291" s="50">
        <v>0.55500000000000005</v>
      </c>
      <c r="G291" s="50">
        <v>5.5000000000000014E-2</v>
      </c>
      <c r="H291" s="50">
        <v>0.83333333333333337</v>
      </c>
      <c r="I291" s="49">
        <v>1</v>
      </c>
      <c r="J291" s="61">
        <f t="shared" si="24"/>
        <v>1</v>
      </c>
      <c r="K291" t="str">
        <f t="shared" si="25"/>
        <v>Analytical</v>
      </c>
      <c r="L291" s="58" t="str">
        <f t="shared" si="26"/>
        <v>Analytical (100.0%)</v>
      </c>
      <c r="M291" s="59">
        <f t="shared" si="27"/>
        <v>0.83333333333333337</v>
      </c>
      <c r="N291" t="str">
        <f t="shared" si="28"/>
        <v>Practical</v>
      </c>
      <c r="O291" t="str">
        <f t="shared" si="29"/>
        <v>Practical (83.3%)</v>
      </c>
    </row>
    <row r="292" spans="1:15">
      <c r="A292">
        <v>233211</v>
      </c>
      <c r="B292" t="s">
        <v>1224</v>
      </c>
      <c r="C292" s="50">
        <v>0.55500000000000005</v>
      </c>
      <c r="D292" s="50">
        <v>0.83333333333333337</v>
      </c>
      <c r="E292" s="50">
        <v>0.27833333333333332</v>
      </c>
      <c r="F292" s="50">
        <v>0.27833333333333332</v>
      </c>
      <c r="G292" s="50">
        <v>5.5000000000000014E-2</v>
      </c>
      <c r="H292" s="50">
        <v>0.94499999999999995</v>
      </c>
      <c r="I292" s="49">
        <v>1</v>
      </c>
      <c r="J292" s="61">
        <f t="shared" si="24"/>
        <v>0.94499999999999995</v>
      </c>
      <c r="K292" t="str">
        <f t="shared" si="25"/>
        <v>Practical</v>
      </c>
      <c r="L292" s="58" t="str">
        <f t="shared" si="26"/>
        <v>Practical (94.5%)</v>
      </c>
      <c r="M292" s="59">
        <f t="shared" si="27"/>
        <v>0.83333333333333337</v>
      </c>
      <c r="N292" t="str">
        <f t="shared" si="28"/>
        <v>Analytical</v>
      </c>
      <c r="O292" t="str">
        <f t="shared" si="29"/>
        <v>Analytical (83.3%)</v>
      </c>
    </row>
    <row r="293" spans="1:15">
      <c r="A293">
        <v>233212</v>
      </c>
      <c r="B293" t="s">
        <v>1227</v>
      </c>
      <c r="C293" s="50">
        <v>0.44500000000000001</v>
      </c>
      <c r="D293" s="50">
        <v>0.88833333333333331</v>
      </c>
      <c r="E293" s="50">
        <v>0.11166666666666665</v>
      </c>
      <c r="F293" s="50">
        <v>0.55500000000000005</v>
      </c>
      <c r="G293" s="50">
        <v>5.5000000000000014E-2</v>
      </c>
      <c r="H293" s="50">
        <v>0.77833333333333332</v>
      </c>
      <c r="I293" s="49">
        <v>1</v>
      </c>
      <c r="J293" s="61">
        <f t="shared" si="24"/>
        <v>0.88833333333333331</v>
      </c>
      <c r="K293" t="str">
        <f t="shared" si="25"/>
        <v>Analytical</v>
      </c>
      <c r="L293" s="58" t="str">
        <f t="shared" si="26"/>
        <v>Analytical (88.8%)</v>
      </c>
      <c r="M293" s="59">
        <f t="shared" si="27"/>
        <v>0.77833333333333332</v>
      </c>
      <c r="N293" t="str">
        <f t="shared" si="28"/>
        <v>Practical</v>
      </c>
      <c r="O293" t="str">
        <f t="shared" si="29"/>
        <v>Practical (77.8%)</v>
      </c>
    </row>
    <row r="294" spans="1:15">
      <c r="A294">
        <v>233213</v>
      </c>
      <c r="B294" t="s">
        <v>1230</v>
      </c>
      <c r="C294" s="50">
        <v>0.83333333333333337</v>
      </c>
      <c r="D294" s="50">
        <v>0.27833333333333332</v>
      </c>
      <c r="E294" s="50">
        <v>0</v>
      </c>
      <c r="F294" s="50">
        <v>0.83333333333333337</v>
      </c>
      <c r="G294" s="50">
        <v>5.5000000000000014E-2</v>
      </c>
      <c r="H294" s="50">
        <v>0.33333333333333331</v>
      </c>
      <c r="I294" s="49">
        <v>1</v>
      </c>
      <c r="J294" s="61">
        <f t="shared" si="24"/>
        <v>0.83333333333333337</v>
      </c>
      <c r="K294" t="str">
        <f t="shared" si="25"/>
        <v>Administrative</v>
      </c>
      <c r="L294" s="58" t="str">
        <f t="shared" si="26"/>
        <v>Administrative (83.3%)</v>
      </c>
      <c r="M294" s="59">
        <f t="shared" si="27"/>
        <v>0.83333333333333337</v>
      </c>
      <c r="N294" t="str">
        <f t="shared" si="28"/>
        <v>Administrative</v>
      </c>
      <c r="O294" t="str">
        <f t="shared" si="29"/>
        <v>Administrative (83.3%)</v>
      </c>
    </row>
    <row r="295" spans="1:15">
      <c r="A295">
        <v>233214</v>
      </c>
      <c r="B295" t="s">
        <v>1233</v>
      </c>
      <c r="C295" s="50">
        <v>0.55500000000000005</v>
      </c>
      <c r="D295" s="50">
        <v>0.83333333333333337</v>
      </c>
      <c r="E295" s="50">
        <v>0.27833333333333332</v>
      </c>
      <c r="F295" s="50">
        <v>0.27833333333333332</v>
      </c>
      <c r="G295" s="50">
        <v>5.5000000000000014E-2</v>
      </c>
      <c r="H295" s="50">
        <v>0.94499999999999995</v>
      </c>
      <c r="I295" s="49">
        <v>1</v>
      </c>
      <c r="J295" s="61">
        <f t="shared" si="24"/>
        <v>0.94499999999999995</v>
      </c>
      <c r="K295" t="str">
        <f t="shared" si="25"/>
        <v>Practical</v>
      </c>
      <c r="L295" s="58" t="str">
        <f t="shared" si="26"/>
        <v>Practical (94.5%)</v>
      </c>
      <c r="M295" s="59">
        <f t="shared" si="27"/>
        <v>0.83333333333333337</v>
      </c>
      <c r="N295" t="str">
        <f t="shared" si="28"/>
        <v>Analytical</v>
      </c>
      <c r="O295" t="str">
        <f t="shared" si="29"/>
        <v>Analytical (83.3%)</v>
      </c>
    </row>
    <row r="296" spans="1:15">
      <c r="A296">
        <v>233215</v>
      </c>
      <c r="B296" t="s">
        <v>1236</v>
      </c>
      <c r="C296" s="50">
        <v>0.44500000000000001</v>
      </c>
      <c r="D296" s="50">
        <v>0.83333333333333337</v>
      </c>
      <c r="E296" s="50">
        <v>0.16666666666666666</v>
      </c>
      <c r="F296" s="50">
        <v>0.38833333333333336</v>
      </c>
      <c r="G296" s="50">
        <v>5.5000000000000014E-2</v>
      </c>
      <c r="H296" s="50">
        <v>0.94499999999999995</v>
      </c>
      <c r="I296" s="49">
        <v>1</v>
      </c>
      <c r="J296" s="61">
        <f t="shared" si="24"/>
        <v>0.94499999999999995</v>
      </c>
      <c r="K296" t="str">
        <f t="shared" si="25"/>
        <v>Practical</v>
      </c>
      <c r="L296" s="58" t="str">
        <f t="shared" si="26"/>
        <v>Practical (94.5%)</v>
      </c>
      <c r="M296" s="59">
        <f t="shared" si="27"/>
        <v>0.83333333333333337</v>
      </c>
      <c r="N296" t="str">
        <f t="shared" si="28"/>
        <v>Analytical</v>
      </c>
      <c r="O296" t="str">
        <f t="shared" si="29"/>
        <v>Analytical (83.3%)</v>
      </c>
    </row>
    <row r="297" spans="1:15">
      <c r="A297">
        <v>233511</v>
      </c>
      <c r="B297" t="s">
        <v>1239</v>
      </c>
      <c r="C297" s="50">
        <v>0.61166666666666669</v>
      </c>
      <c r="D297" s="50">
        <v>1</v>
      </c>
      <c r="E297" s="50">
        <v>0.16666666666666666</v>
      </c>
      <c r="F297" s="50">
        <v>0.61166666666666669</v>
      </c>
      <c r="G297" s="50">
        <v>5.5000000000000014E-2</v>
      </c>
      <c r="H297" s="50">
        <v>0.55500000000000005</v>
      </c>
      <c r="I297" s="49">
        <v>1</v>
      </c>
      <c r="J297" s="61">
        <f t="shared" si="24"/>
        <v>1</v>
      </c>
      <c r="K297" t="str">
        <f t="shared" si="25"/>
        <v>Analytical</v>
      </c>
      <c r="L297" s="58" t="str">
        <f t="shared" si="26"/>
        <v>Analytical (100.0%)</v>
      </c>
      <c r="M297" s="59">
        <f t="shared" si="27"/>
        <v>0.61166666666666669</v>
      </c>
      <c r="N297" t="str">
        <f t="shared" si="28"/>
        <v>Administrative</v>
      </c>
      <c r="O297" t="str">
        <f t="shared" si="29"/>
        <v>Administrative (61.2%)</v>
      </c>
    </row>
    <row r="298" spans="1:15">
      <c r="A298">
        <v>233512</v>
      </c>
      <c r="B298" t="s">
        <v>1242</v>
      </c>
      <c r="C298" s="50">
        <v>0.5</v>
      </c>
      <c r="D298" s="50">
        <v>0.94499999999999995</v>
      </c>
      <c r="E298" s="50">
        <v>0.27833333333333332</v>
      </c>
      <c r="F298" s="50">
        <v>0.11166666666666665</v>
      </c>
      <c r="G298" s="50">
        <v>0.16666666666666666</v>
      </c>
      <c r="H298" s="50">
        <v>0.88833333333333331</v>
      </c>
      <c r="I298" s="49">
        <v>1</v>
      </c>
      <c r="J298" s="61">
        <f t="shared" si="24"/>
        <v>0.94499999999999995</v>
      </c>
      <c r="K298" t="str">
        <f t="shared" si="25"/>
        <v>Analytical</v>
      </c>
      <c r="L298" s="58" t="str">
        <f t="shared" si="26"/>
        <v>Analytical (94.5%)</v>
      </c>
      <c r="M298" s="59">
        <f t="shared" si="27"/>
        <v>0.88833333333333331</v>
      </c>
      <c r="N298" t="str">
        <f t="shared" si="28"/>
        <v>Practical</v>
      </c>
      <c r="O298" t="str">
        <f t="shared" si="29"/>
        <v>Practical (88.8%)</v>
      </c>
    </row>
    <row r="299" spans="1:15">
      <c r="A299">
        <v>233513</v>
      </c>
      <c r="B299" t="s">
        <v>1245</v>
      </c>
      <c r="C299" s="50">
        <v>0.5</v>
      </c>
      <c r="D299" s="50">
        <v>0.94499999999999995</v>
      </c>
      <c r="E299" s="50">
        <v>0.27833333333333332</v>
      </c>
      <c r="F299" s="50">
        <v>0.11166666666666665</v>
      </c>
      <c r="G299" s="50">
        <v>0.16666666666666666</v>
      </c>
      <c r="H299" s="50">
        <v>0.88833333333333331</v>
      </c>
      <c r="I299" s="49">
        <v>1</v>
      </c>
      <c r="J299" s="61">
        <f t="shared" si="24"/>
        <v>0.94499999999999995</v>
      </c>
      <c r="K299" t="str">
        <f t="shared" si="25"/>
        <v>Analytical</v>
      </c>
      <c r="L299" s="58" t="str">
        <f t="shared" si="26"/>
        <v>Analytical (94.5%)</v>
      </c>
      <c r="M299" s="59">
        <f t="shared" si="27"/>
        <v>0.88833333333333331</v>
      </c>
      <c r="N299" t="str">
        <f t="shared" si="28"/>
        <v>Practical</v>
      </c>
      <c r="O299" t="str">
        <f t="shared" si="29"/>
        <v>Practical (88.8%)</v>
      </c>
    </row>
    <row r="300" spans="1:15">
      <c r="A300">
        <v>233611</v>
      </c>
      <c r="B300" t="s">
        <v>1248</v>
      </c>
      <c r="C300" s="50">
        <v>0.44500000000000001</v>
      </c>
      <c r="D300" s="50">
        <v>0.88833333333333331</v>
      </c>
      <c r="E300" s="50">
        <v>0.11166666666666665</v>
      </c>
      <c r="F300" s="50">
        <v>0.55500000000000005</v>
      </c>
      <c r="G300" s="50">
        <v>5.5000000000000014E-2</v>
      </c>
      <c r="H300" s="50">
        <v>0.77833333333333332</v>
      </c>
      <c r="I300" s="49">
        <v>1</v>
      </c>
      <c r="J300" s="61">
        <f t="shared" si="24"/>
        <v>0.88833333333333331</v>
      </c>
      <c r="K300" t="str">
        <f t="shared" si="25"/>
        <v>Analytical</v>
      </c>
      <c r="L300" s="58" t="str">
        <f t="shared" si="26"/>
        <v>Analytical (88.8%)</v>
      </c>
      <c r="M300" s="59">
        <f t="shared" si="27"/>
        <v>0.77833333333333332</v>
      </c>
      <c r="N300" t="str">
        <f t="shared" si="28"/>
        <v>Practical</v>
      </c>
      <c r="O300" t="str">
        <f t="shared" si="29"/>
        <v>Practical (77.8%)</v>
      </c>
    </row>
    <row r="301" spans="1:15">
      <c r="A301">
        <v>233612</v>
      </c>
      <c r="B301" t="s">
        <v>1251</v>
      </c>
      <c r="C301" s="50">
        <v>0.66666666666666663</v>
      </c>
      <c r="D301" s="50">
        <v>0.94499999999999995</v>
      </c>
      <c r="E301" s="50">
        <v>0.11166666666666665</v>
      </c>
      <c r="F301" s="50">
        <v>0.38833333333333336</v>
      </c>
      <c r="G301" s="50">
        <v>0</v>
      </c>
      <c r="H301" s="50">
        <v>0.72166666666666668</v>
      </c>
      <c r="I301" s="49">
        <v>1</v>
      </c>
      <c r="J301" s="61">
        <f t="shared" si="24"/>
        <v>0.94499999999999995</v>
      </c>
      <c r="K301" t="str">
        <f t="shared" si="25"/>
        <v>Analytical</v>
      </c>
      <c r="L301" s="58" t="str">
        <f t="shared" si="26"/>
        <v>Analytical (94.5%)</v>
      </c>
      <c r="M301" s="59">
        <f t="shared" si="27"/>
        <v>0.72166666666666668</v>
      </c>
      <c r="N301" t="str">
        <f t="shared" si="28"/>
        <v>Practical</v>
      </c>
      <c r="O301" t="str">
        <f t="shared" si="29"/>
        <v>Practical (72.2%)</v>
      </c>
    </row>
    <row r="302" spans="1:15">
      <c r="A302">
        <v>233911</v>
      </c>
      <c r="B302" t="s">
        <v>1254</v>
      </c>
      <c r="C302" s="50">
        <v>0.33333333333333331</v>
      </c>
      <c r="D302" s="50">
        <v>1</v>
      </c>
      <c r="E302" s="50">
        <v>0.44500000000000001</v>
      </c>
      <c r="F302" s="50">
        <v>0.22166666666666668</v>
      </c>
      <c r="G302" s="50">
        <v>5.5000000000000014E-2</v>
      </c>
      <c r="H302" s="50">
        <v>0.77833333333333332</v>
      </c>
      <c r="I302" s="49">
        <v>1</v>
      </c>
      <c r="J302" s="61">
        <f t="shared" si="24"/>
        <v>1</v>
      </c>
      <c r="K302" t="str">
        <f t="shared" si="25"/>
        <v>Analytical</v>
      </c>
      <c r="L302" s="58" t="str">
        <f t="shared" si="26"/>
        <v>Analytical (100.0%)</v>
      </c>
      <c r="M302" s="59">
        <f t="shared" si="27"/>
        <v>0.77833333333333332</v>
      </c>
      <c r="N302" t="str">
        <f t="shared" si="28"/>
        <v>Practical</v>
      </c>
      <c r="O302" t="str">
        <f t="shared" si="29"/>
        <v>Practical (77.8%)</v>
      </c>
    </row>
    <row r="303" spans="1:15">
      <c r="A303">
        <v>233913</v>
      </c>
      <c r="B303" t="s">
        <v>1258</v>
      </c>
      <c r="C303" s="50">
        <v>0.44500000000000001</v>
      </c>
      <c r="D303" s="50">
        <v>1</v>
      </c>
      <c r="E303" s="50">
        <v>0.27833333333333332</v>
      </c>
      <c r="F303" s="50">
        <v>0.22166666666666668</v>
      </c>
      <c r="G303" s="50">
        <v>0.16666666666666666</v>
      </c>
      <c r="H303" s="50">
        <v>0.77833333333333332</v>
      </c>
      <c r="I303" s="49">
        <v>1</v>
      </c>
      <c r="J303" s="61">
        <f t="shared" si="24"/>
        <v>1</v>
      </c>
      <c r="K303" t="str">
        <f t="shared" si="25"/>
        <v>Analytical</v>
      </c>
      <c r="L303" s="58" t="str">
        <f t="shared" si="26"/>
        <v>Analytical (100.0%)</v>
      </c>
      <c r="M303" s="59">
        <f t="shared" si="27"/>
        <v>0.77833333333333332</v>
      </c>
      <c r="N303" t="str">
        <f t="shared" si="28"/>
        <v>Practical</v>
      </c>
      <c r="O303" t="str">
        <f t="shared" si="29"/>
        <v>Practical (77.8%)</v>
      </c>
    </row>
    <row r="304" spans="1:15">
      <c r="A304">
        <v>233915</v>
      </c>
      <c r="B304" t="s">
        <v>1262</v>
      </c>
      <c r="C304" s="50">
        <v>0.55500000000000005</v>
      </c>
      <c r="D304" s="50">
        <v>1</v>
      </c>
      <c r="E304" s="50">
        <v>0.33333333333333331</v>
      </c>
      <c r="F304" s="50">
        <v>0.44500000000000001</v>
      </c>
      <c r="G304" s="50">
        <v>0.11166666666666665</v>
      </c>
      <c r="H304" s="50">
        <v>0.61166666666666669</v>
      </c>
      <c r="I304" s="49">
        <v>1</v>
      </c>
      <c r="J304" s="61">
        <f t="shared" si="24"/>
        <v>1</v>
      </c>
      <c r="K304" t="str">
        <f t="shared" si="25"/>
        <v>Analytical</v>
      </c>
      <c r="L304" s="58" t="str">
        <f t="shared" si="26"/>
        <v>Analytical (100.0%)</v>
      </c>
      <c r="M304" s="59">
        <f t="shared" si="27"/>
        <v>0.61166666666666669</v>
      </c>
      <c r="N304" t="str">
        <f t="shared" si="28"/>
        <v>Practical</v>
      </c>
      <c r="O304" t="str">
        <f t="shared" si="29"/>
        <v>Practical (61.2%)</v>
      </c>
    </row>
    <row r="305" spans="1:15">
      <c r="A305">
        <v>234111</v>
      </c>
      <c r="B305" t="s">
        <v>1267</v>
      </c>
      <c r="C305" s="50">
        <v>0.22166666666666668</v>
      </c>
      <c r="D305" s="50">
        <v>0.55500000000000005</v>
      </c>
      <c r="E305" s="50">
        <v>0.22166666666666668</v>
      </c>
      <c r="F305" s="50">
        <v>0.61166666666666669</v>
      </c>
      <c r="G305" s="50">
        <v>1</v>
      </c>
      <c r="H305" s="50">
        <v>0.72166666666666668</v>
      </c>
      <c r="I305" s="49">
        <v>1</v>
      </c>
      <c r="J305" s="61">
        <f t="shared" si="24"/>
        <v>1</v>
      </c>
      <c r="K305" t="str">
        <f t="shared" si="25"/>
        <v>Helping</v>
      </c>
      <c r="L305" s="58" t="str">
        <f t="shared" si="26"/>
        <v>Helping (100.0%)</v>
      </c>
      <c r="M305" s="59">
        <f t="shared" si="27"/>
        <v>0.72166666666666668</v>
      </c>
      <c r="N305" t="str">
        <f t="shared" si="28"/>
        <v>Practical</v>
      </c>
      <c r="O305" t="str">
        <f t="shared" si="29"/>
        <v>Practical (72.2%)</v>
      </c>
    </row>
    <row r="306" spans="1:15">
      <c r="A306">
        <v>234112</v>
      </c>
      <c r="B306" t="s">
        <v>1270</v>
      </c>
      <c r="C306" s="50">
        <v>0.33333333333333331</v>
      </c>
      <c r="D306" s="50">
        <v>1</v>
      </c>
      <c r="E306" s="50">
        <v>0.44500000000000001</v>
      </c>
      <c r="F306" s="50">
        <v>0.11166666666666665</v>
      </c>
      <c r="G306" s="50">
        <v>0.33333333333333331</v>
      </c>
      <c r="H306" s="50">
        <v>0.77833333333333332</v>
      </c>
      <c r="I306" s="49">
        <v>1</v>
      </c>
      <c r="J306" s="61">
        <f t="shared" si="24"/>
        <v>1</v>
      </c>
      <c r="K306" t="str">
        <f t="shared" si="25"/>
        <v>Analytical</v>
      </c>
      <c r="L306" s="58" t="str">
        <f t="shared" si="26"/>
        <v>Analytical (100.0%)</v>
      </c>
      <c r="M306" s="59">
        <f t="shared" si="27"/>
        <v>0.77833333333333332</v>
      </c>
      <c r="N306" t="str">
        <f t="shared" si="28"/>
        <v>Practical</v>
      </c>
      <c r="O306" t="str">
        <f t="shared" si="29"/>
        <v>Practical (77.8%)</v>
      </c>
    </row>
    <row r="307" spans="1:15">
      <c r="A307">
        <v>234211</v>
      </c>
      <c r="B307" t="s">
        <v>1274</v>
      </c>
      <c r="C307" s="50">
        <v>0.38833333333333336</v>
      </c>
      <c r="D307" s="50">
        <v>1</v>
      </c>
      <c r="E307" s="50">
        <v>0.16666666666666666</v>
      </c>
      <c r="F307" s="50">
        <v>0.16666666666666666</v>
      </c>
      <c r="G307" s="50">
        <v>0</v>
      </c>
      <c r="H307" s="50">
        <v>0.5</v>
      </c>
      <c r="I307" s="49">
        <v>1</v>
      </c>
      <c r="J307" s="61">
        <f t="shared" si="24"/>
        <v>1</v>
      </c>
      <c r="K307" t="str">
        <f t="shared" si="25"/>
        <v>Analytical</v>
      </c>
      <c r="L307" s="58" t="str">
        <f t="shared" si="26"/>
        <v>Analytical (100.0%)</v>
      </c>
      <c r="M307" s="59">
        <f t="shared" si="27"/>
        <v>0.5</v>
      </c>
      <c r="N307" t="str">
        <f t="shared" si="28"/>
        <v>Practical</v>
      </c>
      <c r="O307" t="str">
        <f t="shared" si="29"/>
        <v>Practical (50.0%)</v>
      </c>
    </row>
    <row r="308" spans="1:15">
      <c r="A308">
        <v>234212</v>
      </c>
      <c r="B308" t="s">
        <v>1277</v>
      </c>
      <c r="C308" s="50">
        <v>0.55500000000000005</v>
      </c>
      <c r="D308" s="50">
        <v>1</v>
      </c>
      <c r="E308" s="50">
        <v>0.33333333333333331</v>
      </c>
      <c r="F308" s="50">
        <v>0.22166666666666668</v>
      </c>
      <c r="G308" s="50">
        <v>5.5000000000000014E-2</v>
      </c>
      <c r="H308" s="50">
        <v>0.72166666666666668</v>
      </c>
      <c r="I308" s="49">
        <v>1</v>
      </c>
      <c r="J308" s="61">
        <f t="shared" si="24"/>
        <v>1</v>
      </c>
      <c r="K308" t="str">
        <f t="shared" si="25"/>
        <v>Analytical</v>
      </c>
      <c r="L308" s="58" t="str">
        <f t="shared" si="26"/>
        <v>Analytical (100.0%)</v>
      </c>
      <c r="M308" s="59">
        <f t="shared" si="27"/>
        <v>0.72166666666666668</v>
      </c>
      <c r="N308" t="str">
        <f t="shared" si="28"/>
        <v>Practical</v>
      </c>
      <c r="O308" t="str">
        <f t="shared" si="29"/>
        <v>Practical (72.2%)</v>
      </c>
    </row>
    <row r="309" spans="1:15">
      <c r="A309">
        <v>234213</v>
      </c>
      <c r="B309" t="s">
        <v>1280</v>
      </c>
      <c r="C309" s="50">
        <v>0.66666666666666663</v>
      </c>
      <c r="D309" s="50">
        <v>0.55500000000000005</v>
      </c>
      <c r="E309" s="50">
        <v>5.5000000000000014E-2</v>
      </c>
      <c r="F309" s="50">
        <v>0.22166666666666668</v>
      </c>
      <c r="G309" s="50">
        <v>5.5000000000000014E-2</v>
      </c>
      <c r="H309" s="50">
        <v>1</v>
      </c>
      <c r="I309" s="49">
        <v>1</v>
      </c>
      <c r="J309" s="61">
        <f t="shared" si="24"/>
        <v>1</v>
      </c>
      <c r="K309" t="str">
        <f t="shared" si="25"/>
        <v>Practical</v>
      </c>
      <c r="L309" s="58" t="str">
        <f t="shared" si="26"/>
        <v>Practical (100.0%)</v>
      </c>
      <c r="M309" s="59">
        <f t="shared" si="27"/>
        <v>0.66666666666666663</v>
      </c>
      <c r="N309" t="str">
        <f t="shared" si="28"/>
        <v>Administrative</v>
      </c>
      <c r="O309" t="str">
        <f t="shared" si="29"/>
        <v>Administrative (66.7%)</v>
      </c>
    </row>
    <row r="310" spans="1:15">
      <c r="A310">
        <v>234411</v>
      </c>
      <c r="B310" t="s">
        <v>1288</v>
      </c>
      <c r="C310" s="50">
        <v>0.38833333333333336</v>
      </c>
      <c r="D310" s="50">
        <v>1</v>
      </c>
      <c r="E310" s="50">
        <v>0.33333333333333331</v>
      </c>
      <c r="F310" s="50">
        <v>0.22166666666666668</v>
      </c>
      <c r="G310" s="50">
        <v>5.5000000000000014E-2</v>
      </c>
      <c r="H310" s="50">
        <v>0.66666666666666663</v>
      </c>
      <c r="I310" s="49">
        <v>1</v>
      </c>
      <c r="J310" s="61">
        <f t="shared" si="24"/>
        <v>1</v>
      </c>
      <c r="K310" t="str">
        <f t="shared" si="25"/>
        <v>Analytical</v>
      </c>
      <c r="L310" s="58" t="str">
        <f t="shared" si="26"/>
        <v>Analytical (100.0%)</v>
      </c>
      <c r="M310" s="59">
        <f t="shared" si="27"/>
        <v>0.66666666666666663</v>
      </c>
      <c r="N310" t="str">
        <f t="shared" si="28"/>
        <v>Practical</v>
      </c>
      <c r="O310" t="str">
        <f t="shared" si="29"/>
        <v>Practical (66.7%)</v>
      </c>
    </row>
    <row r="311" spans="1:15">
      <c r="A311">
        <v>234413</v>
      </c>
      <c r="B311" t="s">
        <v>1292</v>
      </c>
      <c r="C311" s="50">
        <v>0.33333333333333331</v>
      </c>
      <c r="D311" s="50">
        <v>1</v>
      </c>
      <c r="E311" s="50">
        <v>0.33333333333333331</v>
      </c>
      <c r="F311" s="50">
        <v>0.27833333333333332</v>
      </c>
      <c r="G311" s="50">
        <v>5.5000000000000014E-2</v>
      </c>
      <c r="H311" s="50">
        <v>0.72166666666666668</v>
      </c>
      <c r="I311" s="49">
        <v>1</v>
      </c>
      <c r="J311" s="61">
        <f t="shared" si="24"/>
        <v>1</v>
      </c>
      <c r="K311" t="str">
        <f t="shared" si="25"/>
        <v>Analytical</v>
      </c>
      <c r="L311" s="58" t="str">
        <f t="shared" si="26"/>
        <v>Analytical (100.0%)</v>
      </c>
      <c r="M311" s="59">
        <f t="shared" si="27"/>
        <v>0.72166666666666668</v>
      </c>
      <c r="N311" t="str">
        <f t="shared" si="28"/>
        <v>Practical</v>
      </c>
      <c r="O311" t="str">
        <f t="shared" si="29"/>
        <v>Practical (72.2%)</v>
      </c>
    </row>
    <row r="312" spans="1:15">
      <c r="A312">
        <v>234511</v>
      </c>
      <c r="B312" t="s">
        <v>1295</v>
      </c>
      <c r="C312" s="50">
        <v>0.38833333333333336</v>
      </c>
      <c r="D312" s="50">
        <v>1</v>
      </c>
      <c r="E312" s="50">
        <v>0.11166666666666665</v>
      </c>
      <c r="F312" s="50">
        <v>0.33333333333333331</v>
      </c>
      <c r="G312" s="50">
        <v>5.5000000000000014E-2</v>
      </c>
      <c r="H312" s="50">
        <v>0.5</v>
      </c>
      <c r="I312" s="49">
        <v>1</v>
      </c>
      <c r="J312" s="61">
        <f t="shared" si="24"/>
        <v>1</v>
      </c>
      <c r="K312" t="str">
        <f t="shared" si="25"/>
        <v>Analytical</v>
      </c>
      <c r="L312" s="58" t="str">
        <f t="shared" si="26"/>
        <v>Analytical (100.0%)</v>
      </c>
      <c r="M312" s="59">
        <f t="shared" si="27"/>
        <v>0.5</v>
      </c>
      <c r="N312" t="str">
        <f t="shared" si="28"/>
        <v>Practical</v>
      </c>
      <c r="O312" t="str">
        <f t="shared" si="29"/>
        <v>Practical (50.0%)</v>
      </c>
    </row>
    <row r="313" spans="1:15">
      <c r="A313">
        <v>234513</v>
      </c>
      <c r="B313" t="s">
        <v>1298</v>
      </c>
      <c r="C313" s="50">
        <v>0.38833333333333336</v>
      </c>
      <c r="D313" s="50">
        <v>1</v>
      </c>
      <c r="E313" s="50">
        <v>0.66666666666666663</v>
      </c>
      <c r="F313" s="50">
        <v>0.11166666666666665</v>
      </c>
      <c r="G313" s="50">
        <v>5.5000000000000014E-2</v>
      </c>
      <c r="H313" s="50">
        <v>0.61166666666666669</v>
      </c>
      <c r="I313" s="49">
        <v>1</v>
      </c>
      <c r="J313" s="61">
        <f t="shared" si="24"/>
        <v>1</v>
      </c>
      <c r="K313" t="str">
        <f t="shared" si="25"/>
        <v>Analytical</v>
      </c>
      <c r="L313" s="58" t="str">
        <f t="shared" si="26"/>
        <v>Analytical (100.0%)</v>
      </c>
      <c r="M313" s="59">
        <f t="shared" si="27"/>
        <v>0.66666666666666663</v>
      </c>
      <c r="N313" t="str">
        <f t="shared" si="28"/>
        <v>Creative</v>
      </c>
      <c r="O313" t="str">
        <f t="shared" si="29"/>
        <v>Creative (66.7%)</v>
      </c>
    </row>
    <row r="314" spans="1:15">
      <c r="A314">
        <v>234514</v>
      </c>
      <c r="B314" t="s">
        <v>1301</v>
      </c>
      <c r="C314" s="50">
        <v>0.33333333333333331</v>
      </c>
      <c r="D314" s="50">
        <v>1</v>
      </c>
      <c r="E314" s="50">
        <v>0.61166666666666669</v>
      </c>
      <c r="F314" s="50">
        <v>0</v>
      </c>
      <c r="G314" s="50">
        <v>5.5000000000000014E-2</v>
      </c>
      <c r="H314" s="50">
        <v>0.72166666666666668</v>
      </c>
      <c r="I314" s="49">
        <v>1</v>
      </c>
      <c r="J314" s="61">
        <f t="shared" si="24"/>
        <v>1</v>
      </c>
      <c r="K314" t="str">
        <f t="shared" si="25"/>
        <v>Analytical</v>
      </c>
      <c r="L314" s="58" t="str">
        <f t="shared" si="26"/>
        <v>Analytical (100.0%)</v>
      </c>
      <c r="M314" s="59">
        <f t="shared" si="27"/>
        <v>0.72166666666666668</v>
      </c>
      <c r="N314" t="str">
        <f t="shared" si="28"/>
        <v>Practical</v>
      </c>
      <c r="O314" t="str">
        <f t="shared" si="29"/>
        <v>Practical (72.2%)</v>
      </c>
    </row>
    <row r="315" spans="1:15">
      <c r="A315">
        <v>234515</v>
      </c>
      <c r="B315" t="s">
        <v>1304</v>
      </c>
      <c r="C315" s="50">
        <v>0.33333333333333331</v>
      </c>
      <c r="D315" s="50">
        <v>1</v>
      </c>
      <c r="E315" s="50">
        <v>0.44500000000000001</v>
      </c>
      <c r="F315" s="50">
        <v>0.11166666666666665</v>
      </c>
      <c r="G315" s="50">
        <v>0.33333333333333331</v>
      </c>
      <c r="H315" s="50">
        <v>0.77833333333333332</v>
      </c>
      <c r="I315" s="49">
        <v>1</v>
      </c>
      <c r="J315" s="61">
        <f t="shared" si="24"/>
        <v>1</v>
      </c>
      <c r="K315" t="str">
        <f t="shared" si="25"/>
        <v>Analytical</v>
      </c>
      <c r="L315" s="58" t="str">
        <f t="shared" si="26"/>
        <v>Analytical (100.0%)</v>
      </c>
      <c r="M315" s="59">
        <f t="shared" si="27"/>
        <v>0.77833333333333332</v>
      </c>
      <c r="N315" t="str">
        <f t="shared" si="28"/>
        <v>Practical</v>
      </c>
      <c r="O315" t="str">
        <f t="shared" si="29"/>
        <v>Practical (77.8%)</v>
      </c>
    </row>
    <row r="316" spans="1:15">
      <c r="A316">
        <v>234517</v>
      </c>
      <c r="B316" t="s">
        <v>1308</v>
      </c>
      <c r="C316" s="50">
        <v>0.33333333333333331</v>
      </c>
      <c r="D316" s="50">
        <v>1</v>
      </c>
      <c r="E316" s="50">
        <v>5.5000000000000014E-2</v>
      </c>
      <c r="F316" s="50">
        <v>0.16666666666666666</v>
      </c>
      <c r="G316" s="50">
        <v>0.11166666666666665</v>
      </c>
      <c r="H316" s="50">
        <v>0.61166666666666669</v>
      </c>
      <c r="I316" s="49">
        <v>1</v>
      </c>
      <c r="J316" s="61">
        <f t="shared" si="24"/>
        <v>1</v>
      </c>
      <c r="K316" t="str">
        <f t="shared" si="25"/>
        <v>Analytical</v>
      </c>
      <c r="L316" s="58" t="str">
        <f t="shared" si="26"/>
        <v>Analytical (100.0%)</v>
      </c>
      <c r="M316" s="59">
        <f t="shared" si="27"/>
        <v>0.61166666666666669</v>
      </c>
      <c r="N316" t="str">
        <f t="shared" si="28"/>
        <v>Practical</v>
      </c>
      <c r="O316" t="str">
        <f t="shared" si="29"/>
        <v>Practical (61.2%)</v>
      </c>
    </row>
    <row r="317" spans="1:15">
      <c r="A317">
        <v>234518</v>
      </c>
      <c r="B317" t="s">
        <v>1311</v>
      </c>
      <c r="C317" s="50">
        <v>0.33333333333333331</v>
      </c>
      <c r="D317" s="50">
        <v>1</v>
      </c>
      <c r="E317" s="50">
        <v>0.22166666666666668</v>
      </c>
      <c r="F317" s="50">
        <v>0.27833333333333332</v>
      </c>
      <c r="G317" s="50">
        <v>0.11166666666666665</v>
      </c>
      <c r="H317" s="50">
        <v>0.72166666666666668</v>
      </c>
      <c r="I317" s="49">
        <v>1</v>
      </c>
      <c r="J317" s="61">
        <f t="shared" si="24"/>
        <v>1</v>
      </c>
      <c r="K317" t="str">
        <f t="shared" si="25"/>
        <v>Analytical</v>
      </c>
      <c r="L317" s="58" t="str">
        <f t="shared" si="26"/>
        <v>Analytical (100.0%)</v>
      </c>
      <c r="M317" s="59">
        <f t="shared" si="27"/>
        <v>0.72166666666666668</v>
      </c>
      <c r="N317" t="str">
        <f t="shared" si="28"/>
        <v>Practical</v>
      </c>
      <c r="O317" t="str">
        <f t="shared" si="29"/>
        <v>Practical (72.2%)</v>
      </c>
    </row>
    <row r="318" spans="1:15">
      <c r="A318">
        <v>234911</v>
      </c>
      <c r="B318" t="s">
        <v>1315</v>
      </c>
      <c r="C318" s="50">
        <v>0.44500000000000001</v>
      </c>
      <c r="D318" s="50">
        <v>0.44500000000000001</v>
      </c>
      <c r="E318" s="50">
        <v>0.5</v>
      </c>
      <c r="F318" s="50">
        <v>0.33333333333333331</v>
      </c>
      <c r="G318" s="50">
        <v>0.11166666666666665</v>
      </c>
      <c r="H318" s="50">
        <v>1</v>
      </c>
      <c r="I318" s="49">
        <v>1</v>
      </c>
      <c r="J318" s="61">
        <f t="shared" si="24"/>
        <v>1</v>
      </c>
      <c r="K318" t="str">
        <f t="shared" si="25"/>
        <v>Practical</v>
      </c>
      <c r="L318" s="58" t="str">
        <f t="shared" si="26"/>
        <v>Practical (100.0%)</v>
      </c>
      <c r="M318" s="59">
        <f t="shared" si="27"/>
        <v>0.5</v>
      </c>
      <c r="N318" t="str">
        <f t="shared" si="28"/>
        <v>Creative</v>
      </c>
      <c r="O318" t="str">
        <f t="shared" si="29"/>
        <v>Creative (50.0%)</v>
      </c>
    </row>
    <row r="319" spans="1:15">
      <c r="A319">
        <v>234912</v>
      </c>
      <c r="B319" t="s">
        <v>1318</v>
      </c>
      <c r="C319" s="50">
        <v>0.38833333333333336</v>
      </c>
      <c r="D319" s="50">
        <v>1</v>
      </c>
      <c r="E319" s="50">
        <v>0.27833333333333332</v>
      </c>
      <c r="F319" s="50">
        <v>0.55500000000000005</v>
      </c>
      <c r="G319" s="50">
        <v>5.5000000000000014E-2</v>
      </c>
      <c r="H319" s="50">
        <v>0.83333333333333337</v>
      </c>
      <c r="I319" s="49">
        <v>1</v>
      </c>
      <c r="J319" s="61">
        <f t="shared" si="24"/>
        <v>1</v>
      </c>
      <c r="K319" t="str">
        <f t="shared" si="25"/>
        <v>Analytical</v>
      </c>
      <c r="L319" s="58" t="str">
        <f t="shared" si="26"/>
        <v>Analytical (100.0%)</v>
      </c>
      <c r="M319" s="59">
        <f t="shared" si="27"/>
        <v>0.83333333333333337</v>
      </c>
      <c r="N319" t="str">
        <f t="shared" si="28"/>
        <v>Practical</v>
      </c>
      <c r="O319" t="str">
        <f t="shared" si="29"/>
        <v>Practical (83.3%)</v>
      </c>
    </row>
    <row r="320" spans="1:15">
      <c r="A320">
        <v>234913</v>
      </c>
      <c r="B320" t="s">
        <v>1321</v>
      </c>
      <c r="C320" s="50">
        <v>0.44500000000000001</v>
      </c>
      <c r="D320" s="50">
        <v>0.94499999999999995</v>
      </c>
      <c r="E320" s="50">
        <v>0.22166666666666668</v>
      </c>
      <c r="F320" s="50">
        <v>0.33333333333333331</v>
      </c>
      <c r="G320" s="50">
        <v>0.44500000000000001</v>
      </c>
      <c r="H320" s="50">
        <v>0.55500000000000005</v>
      </c>
      <c r="I320" s="49">
        <v>1</v>
      </c>
      <c r="J320" s="61">
        <f t="shared" si="24"/>
        <v>0.94499999999999995</v>
      </c>
      <c r="K320" t="str">
        <f t="shared" si="25"/>
        <v>Analytical</v>
      </c>
      <c r="L320" s="58" t="str">
        <f t="shared" si="26"/>
        <v>Analytical (94.5%)</v>
      </c>
      <c r="M320" s="59">
        <f t="shared" si="27"/>
        <v>0.55500000000000005</v>
      </c>
      <c r="N320" t="str">
        <f t="shared" si="28"/>
        <v>Practical</v>
      </c>
      <c r="O320" t="str">
        <f t="shared" si="29"/>
        <v>Practical (55.5%)</v>
      </c>
    </row>
    <row r="321" spans="1:15">
      <c r="A321">
        <v>234914</v>
      </c>
      <c r="B321" t="s">
        <v>1324</v>
      </c>
      <c r="C321" s="50">
        <v>0.33333333333333331</v>
      </c>
      <c r="D321" s="50">
        <v>1</v>
      </c>
      <c r="E321" s="50">
        <v>0.38833333333333336</v>
      </c>
      <c r="F321" s="50">
        <v>0.16666666666666666</v>
      </c>
      <c r="G321" s="50">
        <v>0</v>
      </c>
      <c r="H321" s="50">
        <v>0.5</v>
      </c>
      <c r="I321" s="49">
        <v>1</v>
      </c>
      <c r="J321" s="61">
        <f t="shared" si="24"/>
        <v>1</v>
      </c>
      <c r="K321" t="str">
        <f t="shared" si="25"/>
        <v>Analytical</v>
      </c>
      <c r="L321" s="58" t="str">
        <f t="shared" si="26"/>
        <v>Analytical (100.0%)</v>
      </c>
      <c r="M321" s="59">
        <f t="shared" si="27"/>
        <v>0.5</v>
      </c>
      <c r="N321" t="str">
        <f t="shared" si="28"/>
        <v>Practical</v>
      </c>
      <c r="O321" t="str">
        <f t="shared" si="29"/>
        <v>Practical (50.0%)</v>
      </c>
    </row>
    <row r="322" spans="1:15">
      <c r="A322">
        <v>234915</v>
      </c>
      <c r="B322" t="s">
        <v>1327</v>
      </c>
      <c r="C322" s="50">
        <v>0.27833333333333332</v>
      </c>
      <c r="D322" s="50">
        <v>0.72166666666666668</v>
      </c>
      <c r="E322" s="50">
        <v>0.44500000000000001</v>
      </c>
      <c r="F322" s="50">
        <v>0.38833333333333336</v>
      </c>
      <c r="G322" s="50">
        <v>0.88833333333333331</v>
      </c>
      <c r="H322" s="50">
        <v>0.5</v>
      </c>
      <c r="I322" s="49">
        <v>1</v>
      </c>
      <c r="J322" s="61">
        <f t="shared" si="24"/>
        <v>0.88833333333333331</v>
      </c>
      <c r="K322" t="str">
        <f t="shared" si="25"/>
        <v>Helping</v>
      </c>
      <c r="L322" s="58" t="str">
        <f t="shared" si="26"/>
        <v>Helping (88.8%)</v>
      </c>
      <c r="M322" s="59">
        <f t="shared" si="27"/>
        <v>0.72166666666666668</v>
      </c>
      <c r="N322" t="str">
        <f t="shared" si="28"/>
        <v>Analytical</v>
      </c>
      <c r="O322" t="str">
        <f t="shared" si="29"/>
        <v>Analytical (72.2%)</v>
      </c>
    </row>
    <row r="323" spans="1:15">
      <c r="A323">
        <v>251312</v>
      </c>
      <c r="B323" t="s">
        <v>1351</v>
      </c>
      <c r="C323" s="50">
        <v>0.72166666666666668</v>
      </c>
      <c r="D323" s="50">
        <v>0.94499999999999995</v>
      </c>
      <c r="E323" s="50">
        <v>5.5000000000000014E-2</v>
      </c>
      <c r="F323" s="50">
        <v>0.27833333333333332</v>
      </c>
      <c r="G323" s="50">
        <v>0.5</v>
      </c>
      <c r="H323" s="50">
        <v>0.5</v>
      </c>
      <c r="I323" s="49">
        <v>1</v>
      </c>
      <c r="J323" s="61">
        <f t="shared" ref="J323:J386" si="30">MAX(C323:H323)</f>
        <v>0.94499999999999995</v>
      </c>
      <c r="K323" t="str">
        <f t="shared" ref="K323:K386" si="31">_xlfn.XLOOKUP(J323,C323:H323,$C$1:$H$1)</f>
        <v>Analytical</v>
      </c>
      <c r="L323" s="58" t="str">
        <f t="shared" ref="L323:L386" si="32">K323&amp;" "&amp;"("&amp;TEXT(J323,"0.0%")&amp;")"</f>
        <v>Analytical (94.5%)</v>
      </c>
      <c r="M323" s="59">
        <f t="shared" ref="M323:M386" si="33">LARGE(C323:H323,2)</f>
        <v>0.72166666666666668</v>
      </c>
      <c r="N323" t="str">
        <f t="shared" ref="N323:N386" si="34">_xlfn.XLOOKUP(M323,C323:H323,$C$1:$H$1)</f>
        <v>Administrative</v>
      </c>
      <c r="O323" t="str">
        <f t="shared" ref="O323:O386" si="35">N323&amp;" "&amp;"("&amp;TEXT(M323,"0.0%")&amp;")"</f>
        <v>Administrative (72.2%)</v>
      </c>
    </row>
    <row r="324" spans="1:15">
      <c r="A324">
        <v>251411</v>
      </c>
      <c r="B324" t="s">
        <v>1354</v>
      </c>
      <c r="C324" s="50">
        <v>0.27833333333333332</v>
      </c>
      <c r="D324" s="50">
        <v>0.83333333333333337</v>
      </c>
      <c r="E324" s="50">
        <v>0</v>
      </c>
      <c r="F324" s="50">
        <v>0.38833333333333336</v>
      </c>
      <c r="G324" s="50">
        <v>0.72166666666666668</v>
      </c>
      <c r="H324" s="50">
        <v>0.66666666666666663</v>
      </c>
      <c r="I324" s="49">
        <v>1</v>
      </c>
      <c r="J324" s="61">
        <f t="shared" si="30"/>
        <v>0.83333333333333337</v>
      </c>
      <c r="K324" t="str">
        <f t="shared" si="31"/>
        <v>Analytical</v>
      </c>
      <c r="L324" s="58" t="str">
        <f t="shared" si="32"/>
        <v>Analytical (83.3%)</v>
      </c>
      <c r="M324" s="59">
        <f t="shared" si="33"/>
        <v>0.72166666666666668</v>
      </c>
      <c r="N324" t="str">
        <f t="shared" si="34"/>
        <v>Helping</v>
      </c>
      <c r="O324" t="str">
        <f t="shared" si="35"/>
        <v>Helping (72.2%)</v>
      </c>
    </row>
    <row r="325" spans="1:15">
      <c r="A325">
        <v>251412</v>
      </c>
      <c r="B325" t="s">
        <v>1357</v>
      </c>
      <c r="C325" s="50">
        <v>0.11166666666666665</v>
      </c>
      <c r="D325" s="50">
        <v>0.88833333333333331</v>
      </c>
      <c r="E325" s="50">
        <v>0.11166666666666665</v>
      </c>
      <c r="F325" s="50">
        <v>0.27833333333333332</v>
      </c>
      <c r="G325" s="50">
        <v>0.72166666666666668</v>
      </c>
      <c r="H325" s="50">
        <v>0.55500000000000005</v>
      </c>
      <c r="I325" s="49">
        <v>1</v>
      </c>
      <c r="J325" s="61">
        <f t="shared" si="30"/>
        <v>0.88833333333333331</v>
      </c>
      <c r="K325" t="str">
        <f t="shared" si="31"/>
        <v>Analytical</v>
      </c>
      <c r="L325" s="58" t="str">
        <f t="shared" si="32"/>
        <v>Analytical (88.8%)</v>
      </c>
      <c r="M325" s="59">
        <f t="shared" si="33"/>
        <v>0.72166666666666668</v>
      </c>
      <c r="N325" t="str">
        <f t="shared" si="34"/>
        <v>Helping</v>
      </c>
      <c r="O325" t="str">
        <f t="shared" si="35"/>
        <v>Helping (72.2%)</v>
      </c>
    </row>
    <row r="326" spans="1:15">
      <c r="A326">
        <v>251911</v>
      </c>
      <c r="B326" t="s">
        <v>1363</v>
      </c>
      <c r="C326" s="50">
        <v>0.27833333333333332</v>
      </c>
      <c r="D326" s="50">
        <v>0.38833333333333336</v>
      </c>
      <c r="E326" s="50">
        <v>0.38833333333333336</v>
      </c>
      <c r="F326" s="50">
        <v>0.55500000000000005</v>
      </c>
      <c r="G326" s="50">
        <v>1</v>
      </c>
      <c r="H326" s="50">
        <v>0.11166666666666665</v>
      </c>
      <c r="I326" s="49">
        <v>1</v>
      </c>
      <c r="J326" s="61">
        <f t="shared" si="30"/>
        <v>1</v>
      </c>
      <c r="K326" t="str">
        <f t="shared" si="31"/>
        <v>Helping</v>
      </c>
      <c r="L326" s="58" t="str">
        <f t="shared" si="32"/>
        <v>Helping (100.0%)</v>
      </c>
      <c r="M326" s="59">
        <f t="shared" si="33"/>
        <v>0.55500000000000005</v>
      </c>
      <c r="N326" t="str">
        <f t="shared" si="34"/>
        <v>Enterprising</v>
      </c>
      <c r="O326" t="str">
        <f t="shared" si="35"/>
        <v>Enterprising (55.5%)</v>
      </c>
    </row>
    <row r="327" spans="1:15">
      <c r="A327">
        <v>251912</v>
      </c>
      <c r="B327" t="s">
        <v>1366</v>
      </c>
      <c r="C327" s="50">
        <v>0.16666666666666666</v>
      </c>
      <c r="D327" s="50">
        <v>0.61166666666666669</v>
      </c>
      <c r="E327" s="50">
        <v>0.22166666666666668</v>
      </c>
      <c r="F327" s="50">
        <v>0.16666666666666666</v>
      </c>
      <c r="G327" s="50">
        <v>1</v>
      </c>
      <c r="H327" s="50">
        <v>0.66666666666666663</v>
      </c>
      <c r="I327" s="49">
        <v>1</v>
      </c>
      <c r="J327" s="61">
        <f t="shared" si="30"/>
        <v>1</v>
      </c>
      <c r="K327" t="str">
        <f t="shared" si="31"/>
        <v>Helping</v>
      </c>
      <c r="L327" s="58" t="str">
        <f t="shared" si="32"/>
        <v>Helping (100.0%)</v>
      </c>
      <c r="M327" s="59">
        <f t="shared" si="33"/>
        <v>0.66666666666666663</v>
      </c>
      <c r="N327" t="str">
        <f t="shared" si="34"/>
        <v>Practical</v>
      </c>
      <c r="O327" t="str">
        <f t="shared" si="35"/>
        <v>Practical (66.7%)</v>
      </c>
    </row>
    <row r="328" spans="1:15">
      <c r="A328">
        <v>252211</v>
      </c>
      <c r="B328" t="s">
        <v>1372</v>
      </c>
      <c r="C328" s="50">
        <v>0.11166666666666665</v>
      </c>
      <c r="D328" s="50">
        <v>0.66666666666666663</v>
      </c>
      <c r="E328" s="50">
        <v>0.22166666666666668</v>
      </c>
      <c r="F328" s="50">
        <v>0.16666666666666666</v>
      </c>
      <c r="G328" s="50">
        <v>0.83333333333333337</v>
      </c>
      <c r="H328" s="50">
        <v>0.72166666666666668</v>
      </c>
      <c r="I328" s="49">
        <v>1</v>
      </c>
      <c r="J328" s="61">
        <f t="shared" si="30"/>
        <v>0.83333333333333337</v>
      </c>
      <c r="K328" t="str">
        <f t="shared" si="31"/>
        <v>Helping</v>
      </c>
      <c r="L328" s="58" t="str">
        <f t="shared" si="32"/>
        <v>Helping (83.3%)</v>
      </c>
      <c r="M328" s="59">
        <f t="shared" si="33"/>
        <v>0.72166666666666668</v>
      </c>
      <c r="N328" t="str">
        <f t="shared" si="34"/>
        <v>Practical</v>
      </c>
      <c r="O328" t="str">
        <f t="shared" si="35"/>
        <v>Practical (72.2%)</v>
      </c>
    </row>
    <row r="329" spans="1:15">
      <c r="A329">
        <v>252213</v>
      </c>
      <c r="B329" t="s">
        <v>1376</v>
      </c>
      <c r="C329" s="50">
        <v>0.11166666666666665</v>
      </c>
      <c r="D329" s="50">
        <v>0.94499999999999995</v>
      </c>
      <c r="E329" s="50">
        <v>0.5</v>
      </c>
      <c r="F329" s="50">
        <v>0.11166666666666665</v>
      </c>
      <c r="G329" s="50">
        <v>0.88833333333333331</v>
      </c>
      <c r="H329" s="50">
        <v>0.38833333333333336</v>
      </c>
      <c r="I329" s="49">
        <v>1</v>
      </c>
      <c r="J329" s="61">
        <f t="shared" si="30"/>
        <v>0.94499999999999995</v>
      </c>
      <c r="K329" t="str">
        <f t="shared" si="31"/>
        <v>Analytical</v>
      </c>
      <c r="L329" s="58" t="str">
        <f t="shared" si="32"/>
        <v>Analytical (94.5%)</v>
      </c>
      <c r="M329" s="59">
        <f t="shared" si="33"/>
        <v>0.88833333333333331</v>
      </c>
      <c r="N329" t="str">
        <f t="shared" si="34"/>
        <v>Helping</v>
      </c>
      <c r="O329" t="str">
        <f t="shared" si="35"/>
        <v>Helping (88.8%)</v>
      </c>
    </row>
    <row r="330" spans="1:15">
      <c r="A330">
        <v>252711</v>
      </c>
      <c r="B330" t="s">
        <v>1383</v>
      </c>
      <c r="C330" s="50">
        <v>0.44500000000000001</v>
      </c>
      <c r="D330" s="50">
        <v>0.94499999999999995</v>
      </c>
      <c r="E330" s="50">
        <v>0.22166666666666668</v>
      </c>
      <c r="F330" s="50">
        <v>0.11166666666666665</v>
      </c>
      <c r="G330" s="50">
        <v>0.88833333333333331</v>
      </c>
      <c r="H330" s="50">
        <v>0.27833333333333332</v>
      </c>
      <c r="I330" s="49">
        <v>1</v>
      </c>
      <c r="J330" s="61">
        <f t="shared" si="30"/>
        <v>0.94499999999999995</v>
      </c>
      <c r="K330" t="str">
        <f t="shared" si="31"/>
        <v>Analytical</v>
      </c>
      <c r="L330" s="58" t="str">
        <f t="shared" si="32"/>
        <v>Analytical (94.5%)</v>
      </c>
      <c r="M330" s="59">
        <f t="shared" si="33"/>
        <v>0.88833333333333331</v>
      </c>
      <c r="N330" t="str">
        <f t="shared" si="34"/>
        <v>Helping</v>
      </c>
      <c r="O330" t="str">
        <f t="shared" si="35"/>
        <v>Helping (88.8%)</v>
      </c>
    </row>
    <row r="331" spans="1:15">
      <c r="A331">
        <v>252712</v>
      </c>
      <c r="B331" t="s">
        <v>1386</v>
      </c>
      <c r="C331" s="50">
        <v>0.22166666666666668</v>
      </c>
      <c r="D331" s="50">
        <v>0.83333333333333337</v>
      </c>
      <c r="E331" s="50">
        <v>0.55500000000000005</v>
      </c>
      <c r="F331" s="50">
        <v>0.16666666666666666</v>
      </c>
      <c r="G331" s="50">
        <v>0.94499999999999995</v>
      </c>
      <c r="H331" s="50">
        <v>0.11166666666666665</v>
      </c>
      <c r="I331" s="49">
        <v>1</v>
      </c>
      <c r="J331" s="61">
        <f t="shared" si="30"/>
        <v>0.94499999999999995</v>
      </c>
      <c r="K331" t="str">
        <f t="shared" si="31"/>
        <v>Helping</v>
      </c>
      <c r="L331" s="58" t="str">
        <f t="shared" si="32"/>
        <v>Helping (94.5%)</v>
      </c>
      <c r="M331" s="59">
        <f t="shared" si="33"/>
        <v>0.83333333333333337</v>
      </c>
      <c r="N331" t="str">
        <f t="shared" si="34"/>
        <v>Analytical</v>
      </c>
      <c r="O331" t="str">
        <f t="shared" si="35"/>
        <v>Analytical (83.3%)</v>
      </c>
    </row>
    <row r="332" spans="1:15">
      <c r="A332">
        <v>253111</v>
      </c>
      <c r="B332" t="s">
        <v>1389</v>
      </c>
      <c r="C332" s="50">
        <v>0.27833333333333332</v>
      </c>
      <c r="D332" s="50">
        <v>0.94499999999999995</v>
      </c>
      <c r="E332" s="50">
        <v>0.16666666666666666</v>
      </c>
      <c r="F332" s="50">
        <v>0.27833333333333332</v>
      </c>
      <c r="G332" s="50">
        <v>0.83333333333333337</v>
      </c>
      <c r="H332" s="50">
        <v>0.5</v>
      </c>
      <c r="I332" s="49">
        <v>1</v>
      </c>
      <c r="J332" s="61">
        <f t="shared" si="30"/>
        <v>0.94499999999999995</v>
      </c>
      <c r="K332" t="str">
        <f t="shared" si="31"/>
        <v>Analytical</v>
      </c>
      <c r="L332" s="58" t="str">
        <f t="shared" si="32"/>
        <v>Analytical (94.5%)</v>
      </c>
      <c r="M332" s="59">
        <f t="shared" si="33"/>
        <v>0.83333333333333337</v>
      </c>
      <c r="N332" t="str">
        <f t="shared" si="34"/>
        <v>Helping</v>
      </c>
      <c r="O332" t="str">
        <f t="shared" si="35"/>
        <v>Helping (83.3%)</v>
      </c>
    </row>
    <row r="333" spans="1:15">
      <c r="A333">
        <v>253317</v>
      </c>
      <c r="B333" t="s">
        <v>1398</v>
      </c>
      <c r="C333" s="50">
        <v>0.22166666666666668</v>
      </c>
      <c r="D333" s="50">
        <v>0.66666666666666663</v>
      </c>
      <c r="E333" s="50">
        <v>0.11166666666666665</v>
      </c>
      <c r="F333" s="50">
        <v>0.33333333333333331</v>
      </c>
      <c r="G333" s="50">
        <v>0.88833333333333331</v>
      </c>
      <c r="H333" s="50">
        <v>0.44500000000000001</v>
      </c>
      <c r="I333" s="49">
        <v>1</v>
      </c>
      <c r="J333" s="61">
        <f t="shared" si="30"/>
        <v>0.88833333333333331</v>
      </c>
      <c r="K333" t="str">
        <f t="shared" si="31"/>
        <v>Helping</v>
      </c>
      <c r="L333" s="58" t="str">
        <f t="shared" si="32"/>
        <v>Helping (88.8%)</v>
      </c>
      <c r="M333" s="59">
        <f t="shared" si="33"/>
        <v>0.66666666666666663</v>
      </c>
      <c r="N333" t="str">
        <f t="shared" si="34"/>
        <v>Analytical</v>
      </c>
      <c r="O333" t="str">
        <f t="shared" si="35"/>
        <v>Analytical (66.7%)</v>
      </c>
    </row>
    <row r="334" spans="1:15">
      <c r="A334">
        <v>253318</v>
      </c>
      <c r="B334" t="s">
        <v>1401</v>
      </c>
      <c r="C334" s="50">
        <v>0.16666666666666666</v>
      </c>
      <c r="D334" s="50">
        <v>1</v>
      </c>
      <c r="E334" s="50">
        <v>0.22166666666666668</v>
      </c>
      <c r="F334" s="50">
        <v>0.33333333333333331</v>
      </c>
      <c r="G334" s="50">
        <v>0.77833333333333332</v>
      </c>
      <c r="H334" s="50">
        <v>0.55500000000000005</v>
      </c>
      <c r="I334" s="49">
        <v>1</v>
      </c>
      <c r="J334" s="61">
        <f t="shared" si="30"/>
        <v>1</v>
      </c>
      <c r="K334" t="str">
        <f t="shared" si="31"/>
        <v>Analytical</v>
      </c>
      <c r="L334" s="58" t="str">
        <f t="shared" si="32"/>
        <v>Analytical (100.0%)</v>
      </c>
      <c r="M334" s="59">
        <f t="shared" si="33"/>
        <v>0.77833333333333332</v>
      </c>
      <c r="N334" t="str">
        <f t="shared" si="34"/>
        <v>Helping</v>
      </c>
      <c r="O334" t="str">
        <f t="shared" si="35"/>
        <v>Helping (77.8%)</v>
      </c>
    </row>
    <row r="335" spans="1:15">
      <c r="A335">
        <v>253321</v>
      </c>
      <c r="B335" t="s">
        <v>1404</v>
      </c>
      <c r="C335" s="50">
        <v>0.33333333333333331</v>
      </c>
      <c r="D335" s="50">
        <v>1</v>
      </c>
      <c r="E335" s="50">
        <v>0.27833333333333332</v>
      </c>
      <c r="F335" s="50">
        <v>0.22166666666666668</v>
      </c>
      <c r="G335" s="50">
        <v>0.83333333333333337</v>
      </c>
      <c r="H335" s="50">
        <v>0.38833333333333336</v>
      </c>
      <c r="I335" s="49">
        <v>1</v>
      </c>
      <c r="J335" s="61">
        <f t="shared" si="30"/>
        <v>1</v>
      </c>
      <c r="K335" t="str">
        <f t="shared" si="31"/>
        <v>Analytical</v>
      </c>
      <c r="L335" s="58" t="str">
        <f t="shared" si="32"/>
        <v>Analytical (100.0%)</v>
      </c>
      <c r="M335" s="59">
        <f t="shared" si="33"/>
        <v>0.83333333333333337</v>
      </c>
      <c r="N335" t="str">
        <f t="shared" si="34"/>
        <v>Helping</v>
      </c>
      <c r="O335" t="str">
        <f t="shared" si="35"/>
        <v>Helping (83.3%)</v>
      </c>
    </row>
    <row r="336" spans="1:15">
      <c r="A336">
        <v>253911</v>
      </c>
      <c r="B336" t="s">
        <v>1420</v>
      </c>
      <c r="C336" s="50">
        <v>0.11166666666666665</v>
      </c>
      <c r="D336" s="50">
        <v>1</v>
      </c>
      <c r="E336" s="50">
        <v>0.22166666666666668</v>
      </c>
      <c r="F336" s="50">
        <v>0.16666666666666666</v>
      </c>
      <c r="G336" s="50">
        <v>0.83333333333333337</v>
      </c>
      <c r="H336" s="50">
        <v>0.55500000000000005</v>
      </c>
      <c r="I336" s="49">
        <v>1</v>
      </c>
      <c r="J336" s="61">
        <f t="shared" si="30"/>
        <v>1</v>
      </c>
      <c r="K336" t="str">
        <f t="shared" si="31"/>
        <v>Analytical</v>
      </c>
      <c r="L336" s="58" t="str">
        <f t="shared" si="32"/>
        <v>Analytical (100.0%)</v>
      </c>
      <c r="M336" s="59">
        <f t="shared" si="33"/>
        <v>0.83333333333333337</v>
      </c>
      <c r="N336" t="str">
        <f t="shared" si="34"/>
        <v>Helping</v>
      </c>
      <c r="O336" t="str">
        <f t="shared" si="35"/>
        <v>Helping (83.3%)</v>
      </c>
    </row>
    <row r="337" spans="1:15">
      <c r="A337">
        <v>253912</v>
      </c>
      <c r="B337" t="s">
        <v>1423</v>
      </c>
      <c r="C337" s="50">
        <v>0.27833333333333332</v>
      </c>
      <c r="D337" s="50">
        <v>0.61166666666666669</v>
      </c>
      <c r="E337" s="50">
        <v>5.5000000000000014E-2</v>
      </c>
      <c r="F337" s="50">
        <v>0.5</v>
      </c>
      <c r="G337" s="50">
        <v>0.88833333333333331</v>
      </c>
      <c r="H337" s="50">
        <v>0.55500000000000005</v>
      </c>
      <c r="I337" s="49">
        <v>1</v>
      </c>
      <c r="J337" s="61">
        <f t="shared" si="30"/>
        <v>0.88833333333333331</v>
      </c>
      <c r="K337" t="str">
        <f t="shared" si="31"/>
        <v>Helping</v>
      </c>
      <c r="L337" s="58" t="str">
        <f t="shared" si="32"/>
        <v>Helping (88.8%)</v>
      </c>
      <c r="M337" s="59">
        <f t="shared" si="33"/>
        <v>0.61166666666666669</v>
      </c>
      <c r="N337" t="str">
        <f t="shared" si="34"/>
        <v>Analytical</v>
      </c>
      <c r="O337" t="str">
        <f t="shared" si="35"/>
        <v>Analytical (61.2%)</v>
      </c>
    </row>
    <row r="338" spans="1:15">
      <c r="A338">
        <v>253913</v>
      </c>
      <c r="B338" t="s">
        <v>1426</v>
      </c>
      <c r="C338" s="50">
        <v>0.16666666666666666</v>
      </c>
      <c r="D338" s="50">
        <v>1</v>
      </c>
      <c r="E338" s="50">
        <v>0.16666666666666666</v>
      </c>
      <c r="F338" s="50">
        <v>0.44500000000000001</v>
      </c>
      <c r="G338" s="50">
        <v>0.83333333333333337</v>
      </c>
      <c r="H338" s="50">
        <v>0.66666666666666663</v>
      </c>
      <c r="I338" s="49">
        <v>1</v>
      </c>
      <c r="J338" s="61">
        <f t="shared" si="30"/>
        <v>1</v>
      </c>
      <c r="K338" t="str">
        <f t="shared" si="31"/>
        <v>Analytical</v>
      </c>
      <c r="L338" s="58" t="str">
        <f t="shared" si="32"/>
        <v>Analytical (100.0%)</v>
      </c>
      <c r="M338" s="59">
        <f t="shared" si="33"/>
        <v>0.83333333333333337</v>
      </c>
      <c r="N338" t="str">
        <f t="shared" si="34"/>
        <v>Helping</v>
      </c>
      <c r="O338" t="str">
        <f t="shared" si="35"/>
        <v>Helping (83.3%)</v>
      </c>
    </row>
    <row r="339" spans="1:15">
      <c r="A339">
        <v>253914</v>
      </c>
      <c r="B339" t="s">
        <v>1429</v>
      </c>
      <c r="C339" s="50">
        <v>0.33333333333333331</v>
      </c>
      <c r="D339" s="50">
        <v>1</v>
      </c>
      <c r="E339" s="50">
        <v>0.16666666666666666</v>
      </c>
      <c r="F339" s="50">
        <v>0.22166666666666668</v>
      </c>
      <c r="G339" s="50">
        <v>0.72166666666666668</v>
      </c>
      <c r="H339" s="50">
        <v>0.66666666666666663</v>
      </c>
      <c r="I339" s="49">
        <v>1</v>
      </c>
      <c r="J339" s="61">
        <f t="shared" si="30"/>
        <v>1</v>
      </c>
      <c r="K339" t="str">
        <f t="shared" si="31"/>
        <v>Analytical</v>
      </c>
      <c r="L339" s="58" t="str">
        <f t="shared" si="32"/>
        <v>Analytical (100.0%)</v>
      </c>
      <c r="M339" s="59">
        <f t="shared" si="33"/>
        <v>0.72166666666666668</v>
      </c>
      <c r="N339" t="str">
        <f t="shared" si="34"/>
        <v>Helping</v>
      </c>
      <c r="O339" t="str">
        <f t="shared" si="35"/>
        <v>Helping (72.2%)</v>
      </c>
    </row>
    <row r="340" spans="1:15">
      <c r="A340">
        <v>253915</v>
      </c>
      <c r="B340" t="s">
        <v>1432</v>
      </c>
      <c r="C340" s="50">
        <v>0.38833333333333336</v>
      </c>
      <c r="D340" s="50">
        <v>0.94499999999999995</v>
      </c>
      <c r="E340" s="50">
        <v>0.11166666666666665</v>
      </c>
      <c r="F340" s="50">
        <v>0</v>
      </c>
      <c r="G340" s="50">
        <v>0.33333333333333331</v>
      </c>
      <c r="H340" s="50">
        <v>0.55500000000000005</v>
      </c>
      <c r="I340" s="49">
        <v>1</v>
      </c>
      <c r="J340" s="61">
        <f t="shared" si="30"/>
        <v>0.94499999999999995</v>
      </c>
      <c r="K340" t="str">
        <f t="shared" si="31"/>
        <v>Analytical</v>
      </c>
      <c r="L340" s="58" t="str">
        <f t="shared" si="32"/>
        <v>Analytical (94.5%)</v>
      </c>
      <c r="M340" s="59">
        <f t="shared" si="33"/>
        <v>0.55500000000000005</v>
      </c>
      <c r="N340" t="str">
        <f t="shared" si="34"/>
        <v>Practical</v>
      </c>
      <c r="O340" t="str">
        <f t="shared" si="35"/>
        <v>Practical (55.5%)</v>
      </c>
    </row>
    <row r="341" spans="1:15">
      <c r="A341">
        <v>253917</v>
      </c>
      <c r="B341" t="s">
        <v>1435</v>
      </c>
      <c r="C341" s="50">
        <v>0.33333333333333331</v>
      </c>
      <c r="D341" s="50">
        <v>0.94499999999999995</v>
      </c>
      <c r="E341" s="50">
        <v>0.11166666666666665</v>
      </c>
      <c r="F341" s="50">
        <v>0</v>
      </c>
      <c r="G341" s="50">
        <v>0.61166666666666669</v>
      </c>
      <c r="H341" s="50">
        <v>0.83333333333333337</v>
      </c>
      <c r="I341" s="49">
        <v>1</v>
      </c>
      <c r="J341" s="61">
        <f t="shared" si="30"/>
        <v>0.94499999999999995</v>
      </c>
      <c r="K341" t="str">
        <f t="shared" si="31"/>
        <v>Analytical</v>
      </c>
      <c r="L341" s="58" t="str">
        <f t="shared" si="32"/>
        <v>Analytical (94.5%)</v>
      </c>
      <c r="M341" s="59">
        <f t="shared" si="33"/>
        <v>0.83333333333333337</v>
      </c>
      <c r="N341" t="str">
        <f t="shared" si="34"/>
        <v>Practical</v>
      </c>
      <c r="O341" t="str">
        <f t="shared" si="35"/>
        <v>Practical (83.3%)</v>
      </c>
    </row>
    <row r="342" spans="1:15">
      <c r="A342">
        <v>253918</v>
      </c>
      <c r="B342" t="s">
        <v>1438</v>
      </c>
      <c r="C342" s="50">
        <v>0.66666666666666663</v>
      </c>
      <c r="D342" s="50">
        <v>0.44500000000000001</v>
      </c>
      <c r="E342" s="50">
        <v>0</v>
      </c>
      <c r="F342" s="50">
        <v>0.11166666666666665</v>
      </c>
      <c r="G342" s="50">
        <v>0.77833333333333332</v>
      </c>
      <c r="H342" s="50">
        <v>0.72166666666666668</v>
      </c>
      <c r="I342" s="49">
        <v>1</v>
      </c>
      <c r="J342" s="61">
        <f t="shared" si="30"/>
        <v>0.77833333333333332</v>
      </c>
      <c r="K342" t="str">
        <f t="shared" si="31"/>
        <v>Helping</v>
      </c>
      <c r="L342" s="58" t="str">
        <f t="shared" si="32"/>
        <v>Helping (77.8%)</v>
      </c>
      <c r="M342" s="59">
        <f t="shared" si="33"/>
        <v>0.72166666666666668</v>
      </c>
      <c r="N342" t="str">
        <f t="shared" si="34"/>
        <v>Practical</v>
      </c>
      <c r="O342" t="str">
        <f t="shared" si="35"/>
        <v>Practical (72.2%)</v>
      </c>
    </row>
    <row r="343" spans="1:15">
      <c r="A343">
        <v>254211</v>
      </c>
      <c r="B343" t="s">
        <v>1442</v>
      </c>
      <c r="C343" s="50">
        <v>0.16666666666666666</v>
      </c>
      <c r="D343" s="50">
        <v>0.77833333333333332</v>
      </c>
      <c r="E343" s="50">
        <v>0.44500000000000001</v>
      </c>
      <c r="F343" s="50">
        <v>0.22166666666666668</v>
      </c>
      <c r="G343" s="50">
        <v>1</v>
      </c>
      <c r="H343" s="50">
        <v>0.22166666666666668</v>
      </c>
      <c r="I343" s="49">
        <v>1</v>
      </c>
      <c r="J343" s="61">
        <f t="shared" si="30"/>
        <v>1</v>
      </c>
      <c r="K343" t="str">
        <f t="shared" si="31"/>
        <v>Helping</v>
      </c>
      <c r="L343" s="58" t="str">
        <f t="shared" si="32"/>
        <v>Helping (100.0%)</v>
      </c>
      <c r="M343" s="59">
        <f t="shared" si="33"/>
        <v>0.77833333333333332</v>
      </c>
      <c r="N343" t="str">
        <f t="shared" si="34"/>
        <v>Analytical</v>
      </c>
      <c r="O343" t="str">
        <f t="shared" si="35"/>
        <v>Analytical (77.8%)</v>
      </c>
    </row>
    <row r="344" spans="1:15">
      <c r="A344">
        <v>254212</v>
      </c>
      <c r="B344" t="s">
        <v>1445</v>
      </c>
      <c r="C344" s="50">
        <v>0.55500000000000005</v>
      </c>
      <c r="D344" s="50">
        <v>0.72166666666666668</v>
      </c>
      <c r="E344" s="50">
        <v>0.27833333333333332</v>
      </c>
      <c r="F344" s="50">
        <v>0.88833333333333331</v>
      </c>
      <c r="G344" s="50">
        <v>0.16666666666666666</v>
      </c>
      <c r="H344" s="50">
        <v>5.5000000000000014E-2</v>
      </c>
      <c r="I344" s="49">
        <v>1</v>
      </c>
      <c r="J344" s="61">
        <f t="shared" si="30"/>
        <v>0.88833333333333331</v>
      </c>
      <c r="K344" t="str">
        <f t="shared" si="31"/>
        <v>Enterprising</v>
      </c>
      <c r="L344" s="58" t="str">
        <f t="shared" si="32"/>
        <v>Enterprising (88.8%)</v>
      </c>
      <c r="M344" s="59">
        <f t="shared" si="33"/>
        <v>0.72166666666666668</v>
      </c>
      <c r="N344" t="str">
        <f t="shared" si="34"/>
        <v>Analytical</v>
      </c>
      <c r="O344" t="str">
        <f t="shared" si="35"/>
        <v>Analytical (72.2%)</v>
      </c>
    </row>
    <row r="345" spans="1:15">
      <c r="A345">
        <v>254415</v>
      </c>
      <c r="B345" t="s">
        <v>1452</v>
      </c>
      <c r="C345" s="50">
        <v>0.27833333333333332</v>
      </c>
      <c r="D345" s="50">
        <v>0.55500000000000005</v>
      </c>
      <c r="E345" s="50">
        <v>0.27833333333333332</v>
      </c>
      <c r="F345" s="50">
        <v>0.33333333333333331</v>
      </c>
      <c r="G345" s="50">
        <v>0.94499999999999995</v>
      </c>
      <c r="H345" s="50">
        <v>0.5</v>
      </c>
      <c r="I345" s="49">
        <v>1</v>
      </c>
      <c r="J345" s="61">
        <f t="shared" si="30"/>
        <v>0.94499999999999995</v>
      </c>
      <c r="K345" t="str">
        <f t="shared" si="31"/>
        <v>Helping</v>
      </c>
      <c r="L345" s="58" t="str">
        <f t="shared" si="32"/>
        <v>Helping (94.5%)</v>
      </c>
      <c r="M345" s="59">
        <f t="shared" si="33"/>
        <v>0.55500000000000005</v>
      </c>
      <c r="N345" t="str">
        <f t="shared" si="34"/>
        <v>Analytical</v>
      </c>
      <c r="O345" t="str">
        <f t="shared" si="35"/>
        <v>Analytical (55.5%)</v>
      </c>
    </row>
    <row r="346" spans="1:15">
      <c r="A346">
        <v>254422</v>
      </c>
      <c r="B346" t="s">
        <v>1459</v>
      </c>
      <c r="C346" s="50">
        <v>0.22166666666666668</v>
      </c>
      <c r="D346" s="50">
        <v>0.83333333333333337</v>
      </c>
      <c r="E346" s="50">
        <v>0.44500000000000001</v>
      </c>
      <c r="F346" s="50">
        <v>0.16666666666666666</v>
      </c>
      <c r="G346" s="50">
        <v>0.94499999999999995</v>
      </c>
      <c r="H346" s="50">
        <v>0.22166666666666668</v>
      </c>
      <c r="I346" s="49">
        <v>1</v>
      </c>
      <c r="J346" s="61">
        <f t="shared" si="30"/>
        <v>0.94499999999999995</v>
      </c>
      <c r="K346" t="str">
        <f t="shared" si="31"/>
        <v>Helping</v>
      </c>
      <c r="L346" s="58" t="str">
        <f t="shared" si="32"/>
        <v>Helping (94.5%)</v>
      </c>
      <c r="M346" s="59">
        <f t="shared" si="33"/>
        <v>0.83333333333333337</v>
      </c>
      <c r="N346" t="str">
        <f t="shared" si="34"/>
        <v>Analytical</v>
      </c>
      <c r="O346" t="str">
        <f t="shared" si="35"/>
        <v>Analytical (83.3%)</v>
      </c>
    </row>
    <row r="347" spans="1:15">
      <c r="A347">
        <v>254424</v>
      </c>
      <c r="B347" t="s">
        <v>1463</v>
      </c>
      <c r="C347" s="50">
        <v>0.88833333333333331</v>
      </c>
      <c r="D347" s="50">
        <v>0.38833333333333336</v>
      </c>
      <c r="E347" s="50">
        <v>5.5000000000000014E-2</v>
      </c>
      <c r="F347" s="50">
        <v>0.11166666666666665</v>
      </c>
      <c r="G347" s="50">
        <v>0.66666666666666663</v>
      </c>
      <c r="H347" s="50">
        <v>0.5</v>
      </c>
      <c r="I347" s="49">
        <v>1</v>
      </c>
      <c r="J347" s="61">
        <f t="shared" si="30"/>
        <v>0.88833333333333331</v>
      </c>
      <c r="K347" t="str">
        <f t="shared" si="31"/>
        <v>Administrative</v>
      </c>
      <c r="L347" s="58" t="str">
        <f t="shared" si="32"/>
        <v>Administrative (88.8%)</v>
      </c>
      <c r="M347" s="59">
        <f t="shared" si="33"/>
        <v>0.66666666666666663</v>
      </c>
      <c r="N347" t="str">
        <f t="shared" si="34"/>
        <v>Helping</v>
      </c>
      <c r="O347" t="str">
        <f t="shared" si="35"/>
        <v>Helping (66.7%)</v>
      </c>
    </row>
    <row r="348" spans="1:15">
      <c r="A348">
        <v>261211</v>
      </c>
      <c r="B348" t="s">
        <v>1470</v>
      </c>
      <c r="C348" s="50">
        <v>0.33333333333333331</v>
      </c>
      <c r="D348" s="50">
        <v>0.5</v>
      </c>
      <c r="E348" s="50">
        <v>1</v>
      </c>
      <c r="F348" s="50">
        <v>0.11166666666666665</v>
      </c>
      <c r="G348" s="50">
        <v>5.5000000000000014E-2</v>
      </c>
      <c r="H348" s="50">
        <v>0.33333333333333331</v>
      </c>
      <c r="I348" s="49">
        <v>1</v>
      </c>
      <c r="J348" s="61">
        <f t="shared" si="30"/>
        <v>1</v>
      </c>
      <c r="K348" t="str">
        <f t="shared" si="31"/>
        <v>Creative</v>
      </c>
      <c r="L348" s="58" t="str">
        <f t="shared" si="32"/>
        <v>Creative (100.0%)</v>
      </c>
      <c r="M348" s="59">
        <f t="shared" si="33"/>
        <v>0.5</v>
      </c>
      <c r="N348" t="str">
        <f t="shared" si="34"/>
        <v>Analytical</v>
      </c>
      <c r="O348" t="str">
        <f t="shared" si="35"/>
        <v>Analytical (50.0%)</v>
      </c>
    </row>
    <row r="349" spans="1:15">
      <c r="A349">
        <v>261212</v>
      </c>
      <c r="B349" t="s">
        <v>1473</v>
      </c>
      <c r="C349" s="50">
        <v>0.72166666666666668</v>
      </c>
      <c r="D349" s="50">
        <v>0.66666666666666663</v>
      </c>
      <c r="E349" s="50">
        <v>0.5</v>
      </c>
      <c r="F349" s="50">
        <v>0.38833333333333336</v>
      </c>
      <c r="G349" s="50">
        <v>0</v>
      </c>
      <c r="H349" s="50">
        <v>0.55500000000000005</v>
      </c>
      <c r="I349" s="49">
        <v>1</v>
      </c>
      <c r="J349" s="61">
        <f t="shared" si="30"/>
        <v>0.72166666666666668</v>
      </c>
      <c r="K349" t="str">
        <f t="shared" si="31"/>
        <v>Administrative</v>
      </c>
      <c r="L349" s="58" t="str">
        <f t="shared" si="32"/>
        <v>Administrative (72.2%)</v>
      </c>
      <c r="M349" s="59">
        <f t="shared" si="33"/>
        <v>0.66666666666666663</v>
      </c>
      <c r="N349" t="str">
        <f t="shared" si="34"/>
        <v>Analytical</v>
      </c>
      <c r="O349" t="str">
        <f t="shared" si="35"/>
        <v>Analytical (66.7%)</v>
      </c>
    </row>
    <row r="350" spans="1:15">
      <c r="A350">
        <v>261312</v>
      </c>
      <c r="B350" t="s">
        <v>1477</v>
      </c>
      <c r="C350" s="50">
        <v>0.77833333333333332</v>
      </c>
      <c r="D350" s="50">
        <v>1</v>
      </c>
      <c r="E350" s="50">
        <v>0.33333333333333331</v>
      </c>
      <c r="F350" s="50">
        <v>0.16666666666666666</v>
      </c>
      <c r="G350" s="50">
        <v>0.16666666666666666</v>
      </c>
      <c r="H350" s="50">
        <v>0.38833333333333336</v>
      </c>
      <c r="I350" s="49">
        <v>1</v>
      </c>
      <c r="J350" s="61">
        <f t="shared" si="30"/>
        <v>1</v>
      </c>
      <c r="K350" t="str">
        <f t="shared" si="31"/>
        <v>Analytical</v>
      </c>
      <c r="L350" s="58" t="str">
        <f t="shared" si="32"/>
        <v>Analytical (100.0%)</v>
      </c>
      <c r="M350" s="59">
        <f t="shared" si="33"/>
        <v>0.77833333333333332</v>
      </c>
      <c r="N350" t="str">
        <f t="shared" si="34"/>
        <v>Administrative</v>
      </c>
      <c r="O350" t="str">
        <f t="shared" si="35"/>
        <v>Administrative (77.8%)</v>
      </c>
    </row>
    <row r="351" spans="1:15">
      <c r="A351">
        <v>261313</v>
      </c>
      <c r="B351" t="s">
        <v>1480</v>
      </c>
      <c r="C351" s="50">
        <v>0.55500000000000005</v>
      </c>
      <c r="D351" s="50">
        <v>0.88833333333333331</v>
      </c>
      <c r="E351" s="50">
        <v>0.27833333333333332</v>
      </c>
      <c r="F351" s="50">
        <v>0.11166666666666665</v>
      </c>
      <c r="G351" s="50">
        <v>0</v>
      </c>
      <c r="H351" s="50">
        <v>0.77833333333333332</v>
      </c>
      <c r="I351" s="49">
        <v>1</v>
      </c>
      <c r="J351" s="61">
        <f t="shared" si="30"/>
        <v>0.88833333333333331</v>
      </c>
      <c r="K351" t="str">
        <f t="shared" si="31"/>
        <v>Analytical</v>
      </c>
      <c r="L351" s="58" t="str">
        <f t="shared" si="32"/>
        <v>Analytical (88.8%)</v>
      </c>
      <c r="M351" s="59">
        <f t="shared" si="33"/>
        <v>0.77833333333333332</v>
      </c>
      <c r="N351" t="str">
        <f t="shared" si="34"/>
        <v>Practical</v>
      </c>
      <c r="O351" t="str">
        <f t="shared" si="35"/>
        <v>Practical (77.8%)</v>
      </c>
    </row>
    <row r="352" spans="1:15">
      <c r="A352">
        <v>261314</v>
      </c>
      <c r="B352" t="s">
        <v>1483</v>
      </c>
      <c r="C352" s="50">
        <v>0.83333333333333337</v>
      </c>
      <c r="D352" s="50">
        <v>0.88833333333333331</v>
      </c>
      <c r="E352" s="50">
        <v>0.16666666666666666</v>
      </c>
      <c r="F352" s="50">
        <v>0.11166666666666665</v>
      </c>
      <c r="G352" s="50">
        <v>0</v>
      </c>
      <c r="H352" s="50">
        <v>0.55500000000000005</v>
      </c>
      <c r="I352" s="49">
        <v>1</v>
      </c>
      <c r="J352" s="61">
        <f t="shared" si="30"/>
        <v>0.88833333333333331</v>
      </c>
      <c r="K352" t="str">
        <f t="shared" si="31"/>
        <v>Analytical</v>
      </c>
      <c r="L352" s="58" t="str">
        <f t="shared" si="32"/>
        <v>Analytical (88.8%)</v>
      </c>
      <c r="M352" s="59">
        <f t="shared" si="33"/>
        <v>0.83333333333333337</v>
      </c>
      <c r="N352" t="str">
        <f t="shared" si="34"/>
        <v>Administrative</v>
      </c>
      <c r="O352" t="str">
        <f t="shared" si="35"/>
        <v>Administrative (83.3%)</v>
      </c>
    </row>
    <row r="353" spans="1:15">
      <c r="A353">
        <v>262111</v>
      </c>
      <c r="B353" t="s">
        <v>1487</v>
      </c>
      <c r="C353" s="50">
        <v>1</v>
      </c>
      <c r="D353" s="50">
        <v>0.72166666666666668</v>
      </c>
      <c r="E353" s="50">
        <v>0.22166666666666668</v>
      </c>
      <c r="F353" s="50">
        <v>0.44500000000000001</v>
      </c>
      <c r="G353" s="50">
        <v>0.22166666666666668</v>
      </c>
      <c r="H353" s="50">
        <v>0.38833333333333336</v>
      </c>
      <c r="I353" s="49">
        <v>1</v>
      </c>
      <c r="J353" s="61">
        <f t="shared" si="30"/>
        <v>1</v>
      </c>
      <c r="K353" t="str">
        <f t="shared" si="31"/>
        <v>Administrative</v>
      </c>
      <c r="L353" s="58" t="str">
        <f t="shared" si="32"/>
        <v>Administrative (100.0%)</v>
      </c>
      <c r="M353" s="59">
        <f t="shared" si="33"/>
        <v>0.72166666666666668</v>
      </c>
      <c r="N353" t="str">
        <f t="shared" si="34"/>
        <v>Analytical</v>
      </c>
      <c r="O353" t="str">
        <f t="shared" si="35"/>
        <v>Analytical (72.2%)</v>
      </c>
    </row>
    <row r="354" spans="1:15">
      <c r="A354">
        <v>262112</v>
      </c>
      <c r="B354" t="s">
        <v>1490</v>
      </c>
      <c r="C354" s="50">
        <v>0.88833333333333331</v>
      </c>
      <c r="D354" s="50">
        <v>0.72166666666666668</v>
      </c>
      <c r="E354" s="50">
        <v>0.11166666666666665</v>
      </c>
      <c r="F354" s="50">
        <v>0.22166666666666668</v>
      </c>
      <c r="G354" s="50">
        <v>0.22166666666666668</v>
      </c>
      <c r="H354" s="50">
        <v>0.61166666666666669</v>
      </c>
      <c r="I354" s="49">
        <v>1</v>
      </c>
      <c r="J354" s="61">
        <f t="shared" si="30"/>
        <v>0.88833333333333331</v>
      </c>
      <c r="K354" t="str">
        <f t="shared" si="31"/>
        <v>Administrative</v>
      </c>
      <c r="L354" s="58" t="str">
        <f t="shared" si="32"/>
        <v>Administrative (88.8%)</v>
      </c>
      <c r="M354" s="59">
        <f t="shared" si="33"/>
        <v>0.72166666666666668</v>
      </c>
      <c r="N354" t="str">
        <f t="shared" si="34"/>
        <v>Analytical</v>
      </c>
      <c r="O354" t="str">
        <f t="shared" si="35"/>
        <v>Analytical (72.2%)</v>
      </c>
    </row>
    <row r="355" spans="1:15">
      <c r="A355">
        <v>262113</v>
      </c>
      <c r="B355" t="s">
        <v>1493</v>
      </c>
      <c r="C355" s="50">
        <v>0.61166666666666669</v>
      </c>
      <c r="D355" s="50">
        <v>0.83333333333333337</v>
      </c>
      <c r="E355" s="50">
        <v>0.11166666666666665</v>
      </c>
      <c r="F355" s="50">
        <v>0.5</v>
      </c>
      <c r="G355" s="50">
        <v>0.16666666666666666</v>
      </c>
      <c r="H355" s="50">
        <v>0.77833333333333332</v>
      </c>
      <c r="I355" s="49">
        <v>1</v>
      </c>
      <c r="J355" s="61">
        <f t="shared" si="30"/>
        <v>0.83333333333333337</v>
      </c>
      <c r="K355" t="str">
        <f t="shared" si="31"/>
        <v>Analytical</v>
      </c>
      <c r="L355" s="58" t="str">
        <f t="shared" si="32"/>
        <v>Analytical (83.3%)</v>
      </c>
      <c r="M355" s="59">
        <f t="shared" si="33"/>
        <v>0.77833333333333332</v>
      </c>
      <c r="N355" t="str">
        <f t="shared" si="34"/>
        <v>Practical</v>
      </c>
      <c r="O355" t="str">
        <f t="shared" si="35"/>
        <v>Practical (77.8%)</v>
      </c>
    </row>
    <row r="356" spans="1:15">
      <c r="A356">
        <v>263111</v>
      </c>
      <c r="B356" t="s">
        <v>1496</v>
      </c>
      <c r="C356" s="50">
        <v>0.83333333333333337</v>
      </c>
      <c r="D356" s="50">
        <v>0.83333333333333337</v>
      </c>
      <c r="E356" s="50">
        <v>0.22166666666666668</v>
      </c>
      <c r="F356" s="50">
        <v>0.72166666666666668</v>
      </c>
      <c r="G356" s="50">
        <v>0.16666666666666666</v>
      </c>
      <c r="H356" s="50">
        <v>0.5</v>
      </c>
      <c r="I356" s="49">
        <v>1</v>
      </c>
      <c r="J356" s="61">
        <f t="shared" si="30"/>
        <v>0.83333333333333337</v>
      </c>
      <c r="K356" t="str">
        <f t="shared" si="31"/>
        <v>Administrative</v>
      </c>
      <c r="L356" s="58" t="str">
        <f t="shared" si="32"/>
        <v>Administrative (83.3%)</v>
      </c>
      <c r="M356" s="59">
        <f t="shared" si="33"/>
        <v>0.83333333333333337</v>
      </c>
      <c r="N356" t="str">
        <f t="shared" si="34"/>
        <v>Administrative</v>
      </c>
      <c r="O356" t="str">
        <f t="shared" si="35"/>
        <v>Administrative (83.3%)</v>
      </c>
    </row>
    <row r="357" spans="1:15">
      <c r="A357">
        <v>263112</v>
      </c>
      <c r="B357" t="s">
        <v>1499</v>
      </c>
      <c r="C357" s="50">
        <v>0.61166666666666669</v>
      </c>
      <c r="D357" s="50">
        <v>0.83333333333333337</v>
      </c>
      <c r="E357" s="50">
        <v>0.11166666666666665</v>
      </c>
      <c r="F357" s="50">
        <v>0.5</v>
      </c>
      <c r="G357" s="50">
        <v>0.16666666666666666</v>
      </c>
      <c r="H357" s="50">
        <v>0.77833333333333332</v>
      </c>
      <c r="I357" s="49">
        <v>1</v>
      </c>
      <c r="J357" s="61">
        <f t="shared" si="30"/>
        <v>0.83333333333333337</v>
      </c>
      <c r="K357" t="str">
        <f t="shared" si="31"/>
        <v>Analytical</v>
      </c>
      <c r="L357" s="58" t="str">
        <f t="shared" si="32"/>
        <v>Analytical (83.3%)</v>
      </c>
      <c r="M357" s="59">
        <f t="shared" si="33"/>
        <v>0.77833333333333332</v>
      </c>
      <c r="N357" t="str">
        <f t="shared" si="34"/>
        <v>Practical</v>
      </c>
      <c r="O357" t="str">
        <f t="shared" si="35"/>
        <v>Practical (77.8%)</v>
      </c>
    </row>
    <row r="358" spans="1:15">
      <c r="A358">
        <v>263113</v>
      </c>
      <c r="B358" t="s">
        <v>1502</v>
      </c>
      <c r="C358" s="50">
        <v>0.83333333333333337</v>
      </c>
      <c r="D358" s="50">
        <v>0.83333333333333337</v>
      </c>
      <c r="E358" s="50">
        <v>0.22166666666666668</v>
      </c>
      <c r="F358" s="50">
        <v>0.72166666666666668</v>
      </c>
      <c r="G358" s="50">
        <v>0.16666666666666666</v>
      </c>
      <c r="H358" s="50">
        <v>0.5</v>
      </c>
      <c r="I358" s="49">
        <v>1</v>
      </c>
      <c r="J358" s="61">
        <f t="shared" si="30"/>
        <v>0.83333333333333337</v>
      </c>
      <c r="K358" t="str">
        <f t="shared" si="31"/>
        <v>Administrative</v>
      </c>
      <c r="L358" s="58" t="str">
        <f t="shared" si="32"/>
        <v>Administrative (83.3%)</v>
      </c>
      <c r="M358" s="59">
        <f t="shared" si="33"/>
        <v>0.83333333333333337</v>
      </c>
      <c r="N358" t="str">
        <f t="shared" si="34"/>
        <v>Administrative</v>
      </c>
      <c r="O358" t="str">
        <f t="shared" si="35"/>
        <v>Administrative (83.3%)</v>
      </c>
    </row>
    <row r="359" spans="1:15">
      <c r="A359">
        <v>263212</v>
      </c>
      <c r="B359" t="s">
        <v>1506</v>
      </c>
      <c r="C359" s="50">
        <v>0.44500000000000001</v>
      </c>
      <c r="D359" s="50">
        <v>0.27833333333333332</v>
      </c>
      <c r="E359" s="50">
        <v>5.5000000000000014E-2</v>
      </c>
      <c r="F359" s="50">
        <v>0.5</v>
      </c>
      <c r="G359" s="50">
        <v>5.5000000000000014E-2</v>
      </c>
      <c r="H359" s="50">
        <v>0.83333333333333337</v>
      </c>
      <c r="I359" s="49">
        <v>1</v>
      </c>
      <c r="J359" s="61">
        <f t="shared" si="30"/>
        <v>0.83333333333333337</v>
      </c>
      <c r="K359" t="str">
        <f t="shared" si="31"/>
        <v>Practical</v>
      </c>
      <c r="L359" s="58" t="str">
        <f t="shared" si="32"/>
        <v>Practical (83.3%)</v>
      </c>
      <c r="M359" s="59">
        <f t="shared" si="33"/>
        <v>0.5</v>
      </c>
      <c r="N359" t="str">
        <f t="shared" si="34"/>
        <v>Enterprising</v>
      </c>
      <c r="O359" t="str">
        <f t="shared" si="35"/>
        <v>Enterprising (50.0%)</v>
      </c>
    </row>
    <row r="360" spans="1:15">
      <c r="A360">
        <v>263213</v>
      </c>
      <c r="B360" t="s">
        <v>1509</v>
      </c>
      <c r="C360" s="50">
        <v>0.83333333333333337</v>
      </c>
      <c r="D360" s="50">
        <v>0.88833333333333331</v>
      </c>
      <c r="E360" s="50">
        <v>0.16666666666666666</v>
      </c>
      <c r="F360" s="50">
        <v>0.11166666666666665</v>
      </c>
      <c r="G360" s="50">
        <v>0</v>
      </c>
      <c r="H360" s="50">
        <v>0.55500000000000005</v>
      </c>
      <c r="I360" s="49">
        <v>1</v>
      </c>
      <c r="J360" s="61">
        <f t="shared" si="30"/>
        <v>0.88833333333333331</v>
      </c>
      <c r="K360" t="str">
        <f t="shared" si="31"/>
        <v>Analytical</v>
      </c>
      <c r="L360" s="58" t="str">
        <f t="shared" si="32"/>
        <v>Analytical (88.8%)</v>
      </c>
      <c r="M360" s="59">
        <f t="shared" si="33"/>
        <v>0.83333333333333337</v>
      </c>
      <c r="N360" t="str">
        <f t="shared" si="34"/>
        <v>Administrative</v>
      </c>
      <c r="O360" t="str">
        <f t="shared" si="35"/>
        <v>Administrative (83.3%)</v>
      </c>
    </row>
    <row r="361" spans="1:15">
      <c r="A361">
        <v>272111</v>
      </c>
      <c r="B361" t="s">
        <v>1520</v>
      </c>
      <c r="C361" s="50">
        <v>0.38833333333333336</v>
      </c>
      <c r="D361" s="50">
        <v>0.38833333333333336</v>
      </c>
      <c r="E361" s="50">
        <v>0.44500000000000001</v>
      </c>
      <c r="F361" s="50">
        <v>0.44500000000000001</v>
      </c>
      <c r="G361" s="50">
        <v>1</v>
      </c>
      <c r="H361" s="50">
        <v>0</v>
      </c>
      <c r="I361" s="49">
        <v>1</v>
      </c>
      <c r="J361" s="61">
        <f t="shared" si="30"/>
        <v>1</v>
      </c>
      <c r="K361" t="str">
        <f t="shared" si="31"/>
        <v>Helping</v>
      </c>
      <c r="L361" s="58" t="str">
        <f t="shared" si="32"/>
        <v>Helping (100.0%)</v>
      </c>
      <c r="M361" s="59">
        <f t="shared" si="33"/>
        <v>0.44500000000000001</v>
      </c>
      <c r="N361" t="str">
        <f t="shared" si="34"/>
        <v>Creative</v>
      </c>
      <c r="O361" t="str">
        <f t="shared" si="35"/>
        <v>Creative (44.5%)</v>
      </c>
    </row>
    <row r="362" spans="1:15">
      <c r="A362">
        <v>272112</v>
      </c>
      <c r="B362" t="s">
        <v>1523</v>
      </c>
      <c r="C362" s="50">
        <v>0.16666666666666666</v>
      </c>
      <c r="D362" s="50">
        <v>0.5</v>
      </c>
      <c r="E362" s="50">
        <v>0.55500000000000005</v>
      </c>
      <c r="F362" s="50">
        <v>0.33333333333333331</v>
      </c>
      <c r="G362" s="50">
        <v>1</v>
      </c>
      <c r="H362" s="50">
        <v>5.5000000000000014E-2</v>
      </c>
      <c r="I362" s="49">
        <v>1</v>
      </c>
      <c r="J362" s="61">
        <f t="shared" si="30"/>
        <v>1</v>
      </c>
      <c r="K362" t="str">
        <f t="shared" si="31"/>
        <v>Helping</v>
      </c>
      <c r="L362" s="58" t="str">
        <f t="shared" si="32"/>
        <v>Helping (100.0%)</v>
      </c>
      <c r="M362" s="59">
        <f t="shared" si="33"/>
        <v>0.55500000000000005</v>
      </c>
      <c r="N362" t="str">
        <f t="shared" si="34"/>
        <v>Creative</v>
      </c>
      <c r="O362" t="str">
        <f t="shared" si="35"/>
        <v>Creative (55.5%)</v>
      </c>
    </row>
    <row r="363" spans="1:15">
      <c r="A363">
        <v>272113</v>
      </c>
      <c r="B363" t="s">
        <v>1526</v>
      </c>
      <c r="C363" s="50">
        <v>0.22166666666666668</v>
      </c>
      <c r="D363" s="50">
        <v>0.5</v>
      </c>
      <c r="E363" s="50">
        <v>0.55500000000000005</v>
      </c>
      <c r="F363" s="50">
        <v>0.27833333333333332</v>
      </c>
      <c r="G363" s="50">
        <v>1</v>
      </c>
      <c r="H363" s="50">
        <v>0</v>
      </c>
      <c r="I363" s="49">
        <v>1</v>
      </c>
      <c r="J363" s="61">
        <f t="shared" si="30"/>
        <v>1</v>
      </c>
      <c r="K363" t="str">
        <f t="shared" si="31"/>
        <v>Helping</v>
      </c>
      <c r="L363" s="58" t="str">
        <f t="shared" si="32"/>
        <v>Helping (100.0%)</v>
      </c>
      <c r="M363" s="59">
        <f t="shared" si="33"/>
        <v>0.55500000000000005</v>
      </c>
      <c r="N363" t="str">
        <f t="shared" si="34"/>
        <v>Creative</v>
      </c>
      <c r="O363" t="str">
        <f t="shared" si="35"/>
        <v>Creative (55.5%)</v>
      </c>
    </row>
    <row r="364" spans="1:15">
      <c r="A364">
        <v>272114</v>
      </c>
      <c r="B364" t="s">
        <v>1529</v>
      </c>
      <c r="C364" s="50">
        <v>0.38833333333333336</v>
      </c>
      <c r="D364" s="50">
        <v>0.5</v>
      </c>
      <c r="E364" s="50">
        <v>0.44500000000000001</v>
      </c>
      <c r="F364" s="50">
        <v>0.38833333333333336</v>
      </c>
      <c r="G364" s="50">
        <v>1</v>
      </c>
      <c r="H364" s="50">
        <v>0</v>
      </c>
      <c r="I364" s="49">
        <v>1</v>
      </c>
      <c r="J364" s="61">
        <f t="shared" si="30"/>
        <v>1</v>
      </c>
      <c r="K364" t="str">
        <f t="shared" si="31"/>
        <v>Helping</v>
      </c>
      <c r="L364" s="58" t="str">
        <f t="shared" si="32"/>
        <v>Helping (100.0%)</v>
      </c>
      <c r="M364" s="59">
        <f t="shared" si="33"/>
        <v>0.5</v>
      </c>
      <c r="N364" t="str">
        <f t="shared" si="34"/>
        <v>Analytical</v>
      </c>
      <c r="O364" t="str">
        <f t="shared" si="35"/>
        <v>Analytical (50.0%)</v>
      </c>
    </row>
    <row r="365" spans="1:15">
      <c r="A365">
        <v>272115</v>
      </c>
      <c r="B365" t="s">
        <v>1532</v>
      </c>
      <c r="C365" s="50">
        <v>0.38833333333333336</v>
      </c>
      <c r="D365" s="50">
        <v>0.38833333333333336</v>
      </c>
      <c r="E365" s="50">
        <v>0.44500000000000001</v>
      </c>
      <c r="F365" s="50">
        <v>0.44500000000000001</v>
      </c>
      <c r="G365" s="50">
        <v>1</v>
      </c>
      <c r="H365" s="50">
        <v>0</v>
      </c>
      <c r="I365" s="49">
        <v>1</v>
      </c>
      <c r="J365" s="61">
        <f t="shared" si="30"/>
        <v>1</v>
      </c>
      <c r="K365" t="str">
        <f t="shared" si="31"/>
        <v>Helping</v>
      </c>
      <c r="L365" s="58" t="str">
        <f t="shared" si="32"/>
        <v>Helping (100.0%)</v>
      </c>
      <c r="M365" s="59">
        <f t="shared" si="33"/>
        <v>0.44500000000000001</v>
      </c>
      <c r="N365" t="str">
        <f t="shared" si="34"/>
        <v>Creative</v>
      </c>
      <c r="O365" t="str">
        <f t="shared" si="35"/>
        <v>Creative (44.5%)</v>
      </c>
    </row>
    <row r="366" spans="1:15">
      <c r="A366">
        <v>272311</v>
      </c>
      <c r="B366" t="s">
        <v>1536</v>
      </c>
      <c r="C366" s="50">
        <v>0.11166666666666665</v>
      </c>
      <c r="D366" s="50">
        <v>0.94499999999999995</v>
      </c>
      <c r="E366" s="50">
        <v>0.66666666666666663</v>
      </c>
      <c r="F366" s="50">
        <v>0.27833333333333332</v>
      </c>
      <c r="G366" s="50">
        <v>0.83333333333333337</v>
      </c>
      <c r="H366" s="50">
        <v>0.11166666666666665</v>
      </c>
      <c r="I366" s="49">
        <v>1</v>
      </c>
      <c r="J366" s="61">
        <f t="shared" si="30"/>
        <v>0.94499999999999995</v>
      </c>
      <c r="K366" t="str">
        <f t="shared" si="31"/>
        <v>Analytical</v>
      </c>
      <c r="L366" s="58" t="str">
        <f t="shared" si="32"/>
        <v>Analytical (94.5%)</v>
      </c>
      <c r="M366" s="59">
        <f t="shared" si="33"/>
        <v>0.83333333333333337</v>
      </c>
      <c r="N366" t="str">
        <f t="shared" si="34"/>
        <v>Helping</v>
      </c>
      <c r="O366" t="str">
        <f t="shared" si="35"/>
        <v>Helping (83.3%)</v>
      </c>
    </row>
    <row r="367" spans="1:15">
      <c r="A367">
        <v>272312</v>
      </c>
      <c r="B367" t="s">
        <v>1539</v>
      </c>
      <c r="C367" s="50">
        <v>0.44500000000000001</v>
      </c>
      <c r="D367" s="50">
        <v>1</v>
      </c>
      <c r="E367" s="50">
        <v>0.44500000000000001</v>
      </c>
      <c r="F367" s="50">
        <v>0.11166666666666665</v>
      </c>
      <c r="G367" s="50">
        <v>0.83333333333333337</v>
      </c>
      <c r="H367" s="50">
        <v>5.5000000000000014E-2</v>
      </c>
      <c r="I367" s="49">
        <v>1</v>
      </c>
      <c r="J367" s="61">
        <f t="shared" si="30"/>
        <v>1</v>
      </c>
      <c r="K367" t="str">
        <f t="shared" si="31"/>
        <v>Analytical</v>
      </c>
      <c r="L367" s="58" t="str">
        <f t="shared" si="32"/>
        <v>Analytical (100.0%)</v>
      </c>
      <c r="M367" s="59">
        <f t="shared" si="33"/>
        <v>0.83333333333333337</v>
      </c>
      <c r="N367" t="str">
        <f t="shared" si="34"/>
        <v>Helping</v>
      </c>
      <c r="O367" t="str">
        <f t="shared" si="35"/>
        <v>Helping (83.3%)</v>
      </c>
    </row>
    <row r="368" spans="1:15">
      <c r="A368">
        <v>272313</v>
      </c>
      <c r="B368" t="s">
        <v>1542</v>
      </c>
      <c r="C368" s="50">
        <v>0.27833333333333332</v>
      </c>
      <c r="D368" s="50">
        <v>0.88833333333333331</v>
      </c>
      <c r="E368" s="50">
        <v>0.5</v>
      </c>
      <c r="F368" s="50">
        <v>0.72166666666666668</v>
      </c>
      <c r="G368" s="50">
        <v>0.5</v>
      </c>
      <c r="H368" s="50">
        <v>0</v>
      </c>
      <c r="I368" s="49">
        <v>1</v>
      </c>
      <c r="J368" s="61">
        <f t="shared" si="30"/>
        <v>0.88833333333333331</v>
      </c>
      <c r="K368" t="str">
        <f t="shared" si="31"/>
        <v>Analytical</v>
      </c>
      <c r="L368" s="58" t="str">
        <f t="shared" si="32"/>
        <v>Analytical (88.8%)</v>
      </c>
      <c r="M368" s="59">
        <f t="shared" si="33"/>
        <v>0.72166666666666668</v>
      </c>
      <c r="N368" t="str">
        <f t="shared" si="34"/>
        <v>Enterprising</v>
      </c>
      <c r="O368" t="str">
        <f t="shared" si="35"/>
        <v>Enterprising (72.2%)</v>
      </c>
    </row>
    <row r="369" spans="1:15">
      <c r="A369">
        <v>272314</v>
      </c>
      <c r="B369" t="s">
        <v>1545</v>
      </c>
      <c r="C369" s="50">
        <v>0.27833333333333332</v>
      </c>
      <c r="D369" s="50">
        <v>0.5</v>
      </c>
      <c r="E369" s="50">
        <v>0.94499999999999995</v>
      </c>
      <c r="F369" s="50">
        <v>0.11166666666666665</v>
      </c>
      <c r="G369" s="50">
        <v>1</v>
      </c>
      <c r="H369" s="50">
        <v>5.5000000000000014E-2</v>
      </c>
      <c r="I369" s="49">
        <v>1</v>
      </c>
      <c r="J369" s="61">
        <f t="shared" si="30"/>
        <v>1</v>
      </c>
      <c r="K369" t="str">
        <f t="shared" si="31"/>
        <v>Helping</v>
      </c>
      <c r="L369" s="58" t="str">
        <f t="shared" si="32"/>
        <v>Helping (100.0%)</v>
      </c>
      <c r="M369" s="59">
        <f t="shared" si="33"/>
        <v>0.94499999999999995</v>
      </c>
      <c r="N369" t="str">
        <f t="shared" si="34"/>
        <v>Creative</v>
      </c>
      <c r="O369" t="str">
        <f t="shared" si="35"/>
        <v>Creative (94.5%)</v>
      </c>
    </row>
    <row r="370" spans="1:15">
      <c r="A370">
        <v>272411</v>
      </c>
      <c r="B370" t="s">
        <v>1549</v>
      </c>
      <c r="C370" s="50">
        <v>0.33333333333333331</v>
      </c>
      <c r="D370" s="50">
        <v>0.94499999999999995</v>
      </c>
      <c r="E370" s="50">
        <v>0.27833333333333332</v>
      </c>
      <c r="F370" s="50">
        <v>0.27833333333333332</v>
      </c>
      <c r="G370" s="50">
        <v>0.27833333333333332</v>
      </c>
      <c r="H370" s="50">
        <v>0</v>
      </c>
      <c r="I370" s="49">
        <v>1</v>
      </c>
      <c r="J370" s="61">
        <f t="shared" si="30"/>
        <v>0.94499999999999995</v>
      </c>
      <c r="K370" t="str">
        <f t="shared" si="31"/>
        <v>Analytical</v>
      </c>
      <c r="L370" s="58" t="str">
        <f t="shared" si="32"/>
        <v>Analytical (94.5%)</v>
      </c>
      <c r="M370" s="59">
        <f t="shared" si="33"/>
        <v>0.33333333333333331</v>
      </c>
      <c r="N370" t="str">
        <f t="shared" si="34"/>
        <v>Administrative</v>
      </c>
      <c r="O370" t="str">
        <f t="shared" si="35"/>
        <v>Administrative (33.3%)</v>
      </c>
    </row>
    <row r="371" spans="1:15">
      <c r="A371">
        <v>272412</v>
      </c>
      <c r="B371" t="s">
        <v>1552</v>
      </c>
      <c r="C371" s="50">
        <v>0.44500000000000001</v>
      </c>
      <c r="D371" s="50">
        <v>0.38833333333333336</v>
      </c>
      <c r="E371" s="50">
        <v>0.83333333333333337</v>
      </c>
      <c r="F371" s="50">
        <v>0.16666666666666666</v>
      </c>
      <c r="G371" s="50">
        <v>0.72166666666666668</v>
      </c>
      <c r="H371" s="50">
        <v>5.5000000000000014E-2</v>
      </c>
      <c r="I371" s="49">
        <v>1</v>
      </c>
      <c r="J371" s="61">
        <f t="shared" si="30"/>
        <v>0.83333333333333337</v>
      </c>
      <c r="K371" t="str">
        <f t="shared" si="31"/>
        <v>Creative</v>
      </c>
      <c r="L371" s="58" t="str">
        <f t="shared" si="32"/>
        <v>Creative (83.3%)</v>
      </c>
      <c r="M371" s="59">
        <f t="shared" si="33"/>
        <v>0.72166666666666668</v>
      </c>
      <c r="N371" t="str">
        <f t="shared" si="34"/>
        <v>Helping</v>
      </c>
      <c r="O371" t="str">
        <f t="shared" si="35"/>
        <v>Helping (72.2%)</v>
      </c>
    </row>
    <row r="372" spans="1:15">
      <c r="A372">
        <v>272413</v>
      </c>
      <c r="B372" t="s">
        <v>1555</v>
      </c>
      <c r="C372" s="50">
        <v>0.44500000000000001</v>
      </c>
      <c r="D372" s="50">
        <v>0.38833333333333336</v>
      </c>
      <c r="E372" s="50">
        <v>0.83333333333333337</v>
      </c>
      <c r="F372" s="50">
        <v>0.16666666666666666</v>
      </c>
      <c r="G372" s="50">
        <v>0.72166666666666668</v>
      </c>
      <c r="H372" s="50">
        <v>5.5000000000000014E-2</v>
      </c>
      <c r="I372" s="49">
        <v>1</v>
      </c>
      <c r="J372" s="61">
        <f t="shared" si="30"/>
        <v>0.83333333333333337</v>
      </c>
      <c r="K372" t="str">
        <f t="shared" si="31"/>
        <v>Creative</v>
      </c>
      <c r="L372" s="58" t="str">
        <f t="shared" si="32"/>
        <v>Creative (83.3%)</v>
      </c>
      <c r="M372" s="59">
        <f t="shared" si="33"/>
        <v>0.72166666666666668</v>
      </c>
      <c r="N372" t="str">
        <f t="shared" si="34"/>
        <v>Helping</v>
      </c>
      <c r="O372" t="str">
        <f t="shared" si="35"/>
        <v>Helping (72.2%)</v>
      </c>
    </row>
    <row r="373" spans="1:15">
      <c r="A373">
        <v>272414</v>
      </c>
      <c r="B373" t="s">
        <v>1558</v>
      </c>
      <c r="C373" s="50">
        <v>0.44500000000000001</v>
      </c>
      <c r="D373" s="50">
        <v>1</v>
      </c>
      <c r="E373" s="50">
        <v>0.61166666666666669</v>
      </c>
      <c r="F373" s="50">
        <v>0.22166666666666668</v>
      </c>
      <c r="G373" s="50">
        <v>0.16666666666666666</v>
      </c>
      <c r="H373" s="50">
        <v>0.72166666666666668</v>
      </c>
      <c r="I373" s="49">
        <v>1</v>
      </c>
      <c r="J373" s="61">
        <f t="shared" si="30"/>
        <v>1</v>
      </c>
      <c r="K373" t="str">
        <f t="shared" si="31"/>
        <v>Analytical</v>
      </c>
      <c r="L373" s="58" t="str">
        <f t="shared" si="32"/>
        <v>Analytical (100.0%)</v>
      </c>
      <c r="M373" s="59">
        <f t="shared" si="33"/>
        <v>0.72166666666666668</v>
      </c>
      <c r="N373" t="str">
        <f t="shared" si="34"/>
        <v>Practical</v>
      </c>
      <c r="O373" t="str">
        <f t="shared" si="35"/>
        <v>Practical (72.2%)</v>
      </c>
    </row>
    <row r="374" spans="1:15">
      <c r="A374">
        <v>272612</v>
      </c>
      <c r="B374" t="s">
        <v>1563</v>
      </c>
      <c r="C374" s="50">
        <v>0.22166666666666668</v>
      </c>
      <c r="D374" s="50">
        <v>0</v>
      </c>
      <c r="E374" s="50">
        <v>0.55500000000000005</v>
      </c>
      <c r="F374" s="50">
        <v>0.77833333333333332</v>
      </c>
      <c r="G374" s="50">
        <v>0.88833333333333331</v>
      </c>
      <c r="H374" s="50">
        <v>0.44500000000000001</v>
      </c>
      <c r="I374" s="49">
        <v>1</v>
      </c>
      <c r="J374" s="61">
        <f t="shared" si="30"/>
        <v>0.88833333333333331</v>
      </c>
      <c r="K374" t="str">
        <f t="shared" si="31"/>
        <v>Helping</v>
      </c>
      <c r="L374" s="58" t="str">
        <f t="shared" si="32"/>
        <v>Helping (88.8%)</v>
      </c>
      <c r="M374" s="59">
        <f t="shared" si="33"/>
        <v>0.77833333333333332</v>
      </c>
      <c r="N374" t="str">
        <f t="shared" si="34"/>
        <v>Enterprising</v>
      </c>
      <c r="O374" t="str">
        <f t="shared" si="35"/>
        <v>Enterprising (77.8%)</v>
      </c>
    </row>
    <row r="375" spans="1:15">
      <c r="A375">
        <v>272613</v>
      </c>
      <c r="B375" t="s">
        <v>1566</v>
      </c>
      <c r="C375" s="50">
        <v>0.88833333333333331</v>
      </c>
      <c r="D375" s="50">
        <v>0.16666666666666666</v>
      </c>
      <c r="E375" s="50">
        <v>0.11166666666666665</v>
      </c>
      <c r="F375" s="50">
        <v>0.55500000000000005</v>
      </c>
      <c r="G375" s="50">
        <v>0.83333333333333337</v>
      </c>
      <c r="H375" s="50">
        <v>0.11166666666666665</v>
      </c>
      <c r="I375" s="49">
        <v>1</v>
      </c>
      <c r="J375" s="61">
        <f t="shared" si="30"/>
        <v>0.88833333333333331</v>
      </c>
      <c r="K375" t="str">
        <f t="shared" si="31"/>
        <v>Administrative</v>
      </c>
      <c r="L375" s="58" t="str">
        <f t="shared" si="32"/>
        <v>Administrative (88.8%)</v>
      </c>
      <c r="M375" s="59">
        <f t="shared" si="33"/>
        <v>0.83333333333333337</v>
      </c>
      <c r="N375" t="str">
        <f t="shared" si="34"/>
        <v>Helping</v>
      </c>
      <c r="O375" t="str">
        <f t="shared" si="35"/>
        <v>Helping (83.3%)</v>
      </c>
    </row>
    <row r="376" spans="1:15">
      <c r="A376">
        <v>311211</v>
      </c>
      <c r="B376" t="s">
        <v>1569</v>
      </c>
      <c r="C376" s="50">
        <v>0.27833333333333332</v>
      </c>
      <c r="D376" s="50">
        <v>0.61166666666666669</v>
      </c>
      <c r="E376" s="50">
        <v>0</v>
      </c>
      <c r="F376" s="50">
        <v>0.27833333333333332</v>
      </c>
      <c r="G376" s="50">
        <v>0.66666666666666663</v>
      </c>
      <c r="H376" s="50">
        <v>0.72166666666666668</v>
      </c>
      <c r="I376" s="49">
        <v>1</v>
      </c>
      <c r="J376" s="61">
        <f t="shared" si="30"/>
        <v>0.72166666666666668</v>
      </c>
      <c r="K376" t="str">
        <f t="shared" si="31"/>
        <v>Practical</v>
      </c>
      <c r="L376" s="58" t="str">
        <f t="shared" si="32"/>
        <v>Practical (72.2%)</v>
      </c>
      <c r="M376" s="59">
        <f t="shared" si="33"/>
        <v>0.66666666666666663</v>
      </c>
      <c r="N376" t="str">
        <f t="shared" si="34"/>
        <v>Helping</v>
      </c>
      <c r="O376" t="str">
        <f t="shared" si="35"/>
        <v>Helping (66.7%)</v>
      </c>
    </row>
    <row r="377" spans="1:15">
      <c r="A377">
        <v>311212</v>
      </c>
      <c r="B377" t="s">
        <v>1572</v>
      </c>
      <c r="C377" s="50">
        <v>0.44500000000000001</v>
      </c>
      <c r="D377" s="50">
        <v>0.72166666666666668</v>
      </c>
      <c r="E377" s="50">
        <v>5.5000000000000014E-2</v>
      </c>
      <c r="F377" s="50">
        <v>0.22166666666666668</v>
      </c>
      <c r="G377" s="50">
        <v>0.72166666666666668</v>
      </c>
      <c r="H377" s="50">
        <v>0.72166666666666668</v>
      </c>
      <c r="I377" s="49">
        <v>1</v>
      </c>
      <c r="J377" s="61">
        <f t="shared" si="30"/>
        <v>0.72166666666666668</v>
      </c>
      <c r="K377" t="str">
        <f t="shared" si="31"/>
        <v>Analytical</v>
      </c>
      <c r="L377" s="58" t="str">
        <f t="shared" si="32"/>
        <v>Analytical (72.2%)</v>
      </c>
      <c r="M377" s="59">
        <f t="shared" si="33"/>
        <v>0.72166666666666668</v>
      </c>
      <c r="N377" t="str">
        <f t="shared" si="34"/>
        <v>Analytical</v>
      </c>
      <c r="O377" t="str">
        <f t="shared" si="35"/>
        <v>Analytical (72.2%)</v>
      </c>
    </row>
    <row r="378" spans="1:15">
      <c r="A378">
        <v>311213</v>
      </c>
      <c r="B378" t="s">
        <v>1575</v>
      </c>
      <c r="C378" s="50">
        <v>0.55500000000000005</v>
      </c>
      <c r="D378" s="50">
        <v>0.77833333333333332</v>
      </c>
      <c r="E378" s="50">
        <v>0.11166666666666665</v>
      </c>
      <c r="F378" s="50">
        <v>0.11166666666666665</v>
      </c>
      <c r="G378" s="50">
        <v>0.5</v>
      </c>
      <c r="H378" s="50">
        <v>0.77833333333333332</v>
      </c>
      <c r="I378" s="49">
        <v>1</v>
      </c>
      <c r="J378" s="61">
        <f t="shared" si="30"/>
        <v>0.77833333333333332</v>
      </c>
      <c r="K378" t="str">
        <f t="shared" si="31"/>
        <v>Analytical</v>
      </c>
      <c r="L378" s="58" t="str">
        <f t="shared" si="32"/>
        <v>Analytical (77.8%)</v>
      </c>
      <c r="M378" s="59">
        <f t="shared" si="33"/>
        <v>0.77833333333333332</v>
      </c>
      <c r="N378" t="str">
        <f t="shared" si="34"/>
        <v>Analytical</v>
      </c>
      <c r="O378" t="str">
        <f t="shared" si="35"/>
        <v>Analytical (77.8%)</v>
      </c>
    </row>
    <row r="379" spans="1:15">
      <c r="A379">
        <v>311214</v>
      </c>
      <c r="B379" t="s">
        <v>1578</v>
      </c>
      <c r="C379" s="50">
        <v>0.5</v>
      </c>
      <c r="D379" s="50">
        <v>0.22166666666666668</v>
      </c>
      <c r="E379" s="50">
        <v>0</v>
      </c>
      <c r="F379" s="50">
        <v>0.22166666666666668</v>
      </c>
      <c r="G379" s="50">
        <v>0.66666666666666663</v>
      </c>
      <c r="H379" s="50">
        <v>0.83333333333333337</v>
      </c>
      <c r="I379" s="49">
        <v>1</v>
      </c>
      <c r="J379" s="61">
        <f t="shared" si="30"/>
        <v>0.83333333333333337</v>
      </c>
      <c r="K379" t="str">
        <f t="shared" si="31"/>
        <v>Practical</v>
      </c>
      <c r="L379" s="58" t="str">
        <f t="shared" si="32"/>
        <v>Practical (83.3%)</v>
      </c>
      <c r="M379" s="59">
        <f t="shared" si="33"/>
        <v>0.66666666666666663</v>
      </c>
      <c r="N379" t="str">
        <f t="shared" si="34"/>
        <v>Helping</v>
      </c>
      <c r="O379" t="str">
        <f t="shared" si="35"/>
        <v>Helping (66.7%)</v>
      </c>
    </row>
    <row r="380" spans="1:15">
      <c r="A380">
        <v>311215</v>
      </c>
      <c r="B380" t="s">
        <v>1581</v>
      </c>
      <c r="C380" s="50">
        <v>1</v>
      </c>
      <c r="D380" s="50">
        <v>0.33333333333333331</v>
      </c>
      <c r="E380" s="50">
        <v>0</v>
      </c>
      <c r="F380" s="50">
        <v>0.27833333333333332</v>
      </c>
      <c r="G380" s="50">
        <v>0.44500000000000001</v>
      </c>
      <c r="H380" s="50">
        <v>0.66666666666666663</v>
      </c>
      <c r="I380" s="49">
        <v>1</v>
      </c>
      <c r="J380" s="61">
        <f t="shared" si="30"/>
        <v>1</v>
      </c>
      <c r="K380" t="str">
        <f t="shared" si="31"/>
        <v>Administrative</v>
      </c>
      <c r="L380" s="58" t="str">
        <f t="shared" si="32"/>
        <v>Administrative (100.0%)</v>
      </c>
      <c r="M380" s="59">
        <f t="shared" si="33"/>
        <v>0.66666666666666663</v>
      </c>
      <c r="N380" t="str">
        <f t="shared" si="34"/>
        <v>Practical</v>
      </c>
      <c r="O380" t="str">
        <f t="shared" si="35"/>
        <v>Practical (66.7%)</v>
      </c>
    </row>
    <row r="381" spans="1:15">
      <c r="A381">
        <v>311216</v>
      </c>
      <c r="B381" t="s">
        <v>1584</v>
      </c>
      <c r="C381" s="50">
        <v>0.77833333333333332</v>
      </c>
      <c r="D381" s="50">
        <v>0.5</v>
      </c>
      <c r="E381" s="50">
        <v>0</v>
      </c>
      <c r="F381" s="50">
        <v>0.16666666666666666</v>
      </c>
      <c r="G381" s="50">
        <v>0.5</v>
      </c>
      <c r="H381" s="50">
        <v>0.66666666666666663</v>
      </c>
      <c r="I381" s="49">
        <v>1</v>
      </c>
      <c r="J381" s="61">
        <f t="shared" si="30"/>
        <v>0.77833333333333332</v>
      </c>
      <c r="K381" t="str">
        <f t="shared" si="31"/>
        <v>Administrative</v>
      </c>
      <c r="L381" s="58" t="str">
        <f t="shared" si="32"/>
        <v>Administrative (77.8%)</v>
      </c>
      <c r="M381" s="59">
        <f t="shared" si="33"/>
        <v>0.66666666666666663</v>
      </c>
      <c r="N381" t="str">
        <f t="shared" si="34"/>
        <v>Practical</v>
      </c>
      <c r="O381" t="str">
        <f t="shared" si="35"/>
        <v>Practical (66.7%)</v>
      </c>
    </row>
    <row r="382" spans="1:15">
      <c r="A382">
        <v>311411</v>
      </c>
      <c r="B382" t="s">
        <v>1592</v>
      </c>
      <c r="C382" s="50">
        <v>0.5</v>
      </c>
      <c r="D382" s="50">
        <v>0.83333333333333337</v>
      </c>
      <c r="E382" s="50">
        <v>5.5000000000000014E-2</v>
      </c>
      <c r="F382" s="50">
        <v>0.16666666666666666</v>
      </c>
      <c r="G382" s="50">
        <v>0</v>
      </c>
      <c r="H382" s="50">
        <v>0.77833333333333332</v>
      </c>
      <c r="I382" s="49">
        <v>1</v>
      </c>
      <c r="J382" s="61">
        <f t="shared" si="30"/>
        <v>0.83333333333333337</v>
      </c>
      <c r="K382" t="str">
        <f t="shared" si="31"/>
        <v>Analytical</v>
      </c>
      <c r="L382" s="58" t="str">
        <f t="shared" si="32"/>
        <v>Analytical (83.3%)</v>
      </c>
      <c r="M382" s="59">
        <f t="shared" si="33"/>
        <v>0.77833333333333332</v>
      </c>
      <c r="N382" t="str">
        <f t="shared" si="34"/>
        <v>Practical</v>
      </c>
      <c r="O382" t="str">
        <f t="shared" si="35"/>
        <v>Practical (77.8%)</v>
      </c>
    </row>
    <row r="383" spans="1:15">
      <c r="A383">
        <v>311412</v>
      </c>
      <c r="B383" t="s">
        <v>1595</v>
      </c>
      <c r="C383" s="50">
        <v>0.44500000000000001</v>
      </c>
      <c r="D383" s="50">
        <v>0.77833333333333332</v>
      </c>
      <c r="E383" s="50">
        <v>0</v>
      </c>
      <c r="F383" s="50">
        <v>0.11166666666666665</v>
      </c>
      <c r="G383" s="50">
        <v>0</v>
      </c>
      <c r="H383" s="50">
        <v>0.83333333333333337</v>
      </c>
      <c r="I383" s="49">
        <v>1</v>
      </c>
      <c r="J383" s="61">
        <f t="shared" si="30"/>
        <v>0.83333333333333337</v>
      </c>
      <c r="K383" t="str">
        <f t="shared" si="31"/>
        <v>Practical</v>
      </c>
      <c r="L383" s="58" t="str">
        <f t="shared" si="32"/>
        <v>Practical (83.3%)</v>
      </c>
      <c r="M383" s="59">
        <f t="shared" si="33"/>
        <v>0.77833333333333332</v>
      </c>
      <c r="N383" t="str">
        <f t="shared" si="34"/>
        <v>Analytical</v>
      </c>
      <c r="O383" t="str">
        <f t="shared" si="35"/>
        <v>Analytical (77.8%)</v>
      </c>
    </row>
    <row r="384" spans="1:15">
      <c r="A384">
        <v>311413</v>
      </c>
      <c r="B384" t="s">
        <v>1598</v>
      </c>
      <c r="C384" s="50">
        <v>0.61166666666666669</v>
      </c>
      <c r="D384" s="50">
        <v>0.66666666666666663</v>
      </c>
      <c r="E384" s="50">
        <v>5.5000000000000014E-2</v>
      </c>
      <c r="F384" s="50">
        <v>0.22166666666666668</v>
      </c>
      <c r="G384" s="50">
        <v>0.11166666666666665</v>
      </c>
      <c r="H384" s="50">
        <v>0.88833333333333331</v>
      </c>
      <c r="I384" s="49">
        <v>1</v>
      </c>
      <c r="J384" s="61">
        <f t="shared" si="30"/>
        <v>0.88833333333333331</v>
      </c>
      <c r="K384" t="str">
        <f t="shared" si="31"/>
        <v>Practical</v>
      </c>
      <c r="L384" s="58" t="str">
        <f t="shared" si="32"/>
        <v>Practical (88.8%)</v>
      </c>
      <c r="M384" s="59">
        <f t="shared" si="33"/>
        <v>0.66666666666666663</v>
      </c>
      <c r="N384" t="str">
        <f t="shared" si="34"/>
        <v>Analytical</v>
      </c>
      <c r="O384" t="str">
        <f t="shared" si="35"/>
        <v>Analytical (66.7%)</v>
      </c>
    </row>
    <row r="385" spans="1:15">
      <c r="A385">
        <v>311415</v>
      </c>
      <c r="B385" t="s">
        <v>1602</v>
      </c>
      <c r="C385" s="50">
        <v>0.5</v>
      </c>
      <c r="D385" s="50">
        <v>0.94499999999999995</v>
      </c>
      <c r="E385" s="50">
        <v>0.16666666666666666</v>
      </c>
      <c r="F385" s="50">
        <v>0.55500000000000005</v>
      </c>
      <c r="G385" s="50">
        <v>0.11166666666666665</v>
      </c>
      <c r="H385" s="50">
        <v>0.27833333333333332</v>
      </c>
      <c r="I385" s="49">
        <v>1</v>
      </c>
      <c r="J385" s="61">
        <f t="shared" si="30"/>
        <v>0.94499999999999995</v>
      </c>
      <c r="K385" t="str">
        <f t="shared" si="31"/>
        <v>Analytical</v>
      </c>
      <c r="L385" s="58" t="str">
        <f t="shared" si="32"/>
        <v>Analytical (94.5%)</v>
      </c>
      <c r="M385" s="59">
        <f t="shared" si="33"/>
        <v>0.55500000000000005</v>
      </c>
      <c r="N385" t="str">
        <f t="shared" si="34"/>
        <v>Enterprising</v>
      </c>
      <c r="O385" t="str">
        <f t="shared" si="35"/>
        <v>Enterprising (55.5%)</v>
      </c>
    </row>
    <row r="386" spans="1:15">
      <c r="A386">
        <v>312111</v>
      </c>
      <c r="B386" t="s">
        <v>1606</v>
      </c>
      <c r="C386" s="50">
        <v>0.55500000000000005</v>
      </c>
      <c r="D386" s="50">
        <v>0.61166666666666669</v>
      </c>
      <c r="E386" s="50">
        <v>0.77833333333333332</v>
      </c>
      <c r="F386" s="50">
        <v>0.22166666666666668</v>
      </c>
      <c r="G386" s="50">
        <v>5.5000000000000014E-2</v>
      </c>
      <c r="H386" s="50">
        <v>0.72166666666666668</v>
      </c>
      <c r="I386" s="49">
        <v>1</v>
      </c>
      <c r="J386" s="61">
        <f t="shared" si="30"/>
        <v>0.77833333333333332</v>
      </c>
      <c r="K386" t="str">
        <f t="shared" si="31"/>
        <v>Creative</v>
      </c>
      <c r="L386" s="58" t="str">
        <f t="shared" si="32"/>
        <v>Creative (77.8%)</v>
      </c>
      <c r="M386" s="59">
        <f t="shared" si="33"/>
        <v>0.72166666666666668</v>
      </c>
      <c r="N386" t="str">
        <f t="shared" si="34"/>
        <v>Practical</v>
      </c>
      <c r="O386" t="str">
        <f t="shared" si="35"/>
        <v>Practical (72.2%)</v>
      </c>
    </row>
    <row r="387" spans="1:15">
      <c r="A387">
        <v>312112</v>
      </c>
      <c r="B387" t="s">
        <v>1609</v>
      </c>
      <c r="C387" s="50">
        <v>0.61166666666666669</v>
      </c>
      <c r="D387" s="50">
        <v>0.11166666666666665</v>
      </c>
      <c r="E387" s="50">
        <v>0</v>
      </c>
      <c r="F387" s="50">
        <v>1</v>
      </c>
      <c r="G387" s="50">
        <v>0.22166666666666668</v>
      </c>
      <c r="H387" s="50">
        <v>0.77833333333333332</v>
      </c>
      <c r="I387" s="49">
        <v>1</v>
      </c>
      <c r="J387" s="61">
        <f t="shared" ref="J387:J450" si="36">MAX(C387:H387)</f>
        <v>1</v>
      </c>
      <c r="K387" t="str">
        <f t="shared" ref="K387:K450" si="37">_xlfn.XLOOKUP(J387,C387:H387,$C$1:$H$1)</f>
        <v>Enterprising</v>
      </c>
      <c r="L387" s="58" t="str">
        <f t="shared" ref="L387:L450" si="38">K387&amp;" "&amp;"("&amp;TEXT(J387,"0.0%")&amp;")"</f>
        <v>Enterprising (100.0%)</v>
      </c>
      <c r="M387" s="59">
        <f t="shared" ref="M387:M450" si="39">LARGE(C387:H387,2)</f>
        <v>0.77833333333333332</v>
      </c>
      <c r="N387" t="str">
        <f t="shared" ref="N387:N450" si="40">_xlfn.XLOOKUP(M387,C387:H387,$C$1:$H$1)</f>
        <v>Practical</v>
      </c>
      <c r="O387" t="str">
        <f t="shared" ref="O387:O450" si="41">N387&amp;" "&amp;"("&amp;TEXT(M387,"0.0%")&amp;")"</f>
        <v>Practical (77.8%)</v>
      </c>
    </row>
    <row r="388" spans="1:15">
      <c r="A388">
        <v>312113</v>
      </c>
      <c r="B388" t="s">
        <v>1612</v>
      </c>
      <c r="C388" s="50">
        <v>0.83333333333333337</v>
      </c>
      <c r="D388" s="50">
        <v>0.61166666666666669</v>
      </c>
      <c r="E388" s="50">
        <v>5.5000000000000014E-2</v>
      </c>
      <c r="F388" s="50">
        <v>0.27833333333333332</v>
      </c>
      <c r="G388" s="50">
        <v>0</v>
      </c>
      <c r="H388" s="50">
        <v>1</v>
      </c>
      <c r="I388" s="49">
        <v>1</v>
      </c>
      <c r="J388" s="61">
        <f t="shared" si="36"/>
        <v>1</v>
      </c>
      <c r="K388" t="str">
        <f t="shared" si="37"/>
        <v>Practical</v>
      </c>
      <c r="L388" s="58" t="str">
        <f t="shared" si="38"/>
        <v>Practical (100.0%)</v>
      </c>
      <c r="M388" s="59">
        <f t="shared" si="39"/>
        <v>0.83333333333333337</v>
      </c>
      <c r="N388" t="str">
        <f t="shared" si="40"/>
        <v>Administrative</v>
      </c>
      <c r="O388" t="str">
        <f t="shared" si="41"/>
        <v>Administrative (83.3%)</v>
      </c>
    </row>
    <row r="389" spans="1:15">
      <c r="A389">
        <v>312114</v>
      </c>
      <c r="B389" t="s">
        <v>1615</v>
      </c>
      <c r="C389" s="50">
        <v>0.83333333333333337</v>
      </c>
      <c r="D389" s="50">
        <v>0.27833333333333332</v>
      </c>
      <c r="E389" s="50">
        <v>0</v>
      </c>
      <c r="F389" s="50">
        <v>0.83333333333333337</v>
      </c>
      <c r="G389" s="50">
        <v>5.5000000000000014E-2</v>
      </c>
      <c r="H389" s="50">
        <v>0.33333333333333331</v>
      </c>
      <c r="I389" s="49">
        <v>1</v>
      </c>
      <c r="J389" s="61">
        <f t="shared" si="36"/>
        <v>0.83333333333333337</v>
      </c>
      <c r="K389" t="str">
        <f t="shared" si="37"/>
        <v>Administrative</v>
      </c>
      <c r="L389" s="58" t="str">
        <f t="shared" si="38"/>
        <v>Administrative (83.3%)</v>
      </c>
      <c r="M389" s="59">
        <f t="shared" si="39"/>
        <v>0.83333333333333337</v>
      </c>
      <c r="N389" t="str">
        <f t="shared" si="40"/>
        <v>Administrative</v>
      </c>
      <c r="O389" t="str">
        <f t="shared" si="41"/>
        <v>Administrative (83.3%)</v>
      </c>
    </row>
    <row r="390" spans="1:15">
      <c r="A390">
        <v>312116</v>
      </c>
      <c r="B390" t="s">
        <v>1619</v>
      </c>
      <c r="C390" s="50">
        <v>0.72166666666666668</v>
      </c>
      <c r="D390" s="50">
        <v>0.72166666666666668</v>
      </c>
      <c r="E390" s="50">
        <v>0.38833333333333336</v>
      </c>
      <c r="F390" s="50">
        <v>0.16666666666666666</v>
      </c>
      <c r="G390" s="50">
        <v>0</v>
      </c>
      <c r="H390" s="50">
        <v>0.77833333333333332</v>
      </c>
      <c r="I390" s="49">
        <v>1</v>
      </c>
      <c r="J390" s="61">
        <f t="shared" si="36"/>
        <v>0.77833333333333332</v>
      </c>
      <c r="K390" t="str">
        <f t="shared" si="37"/>
        <v>Practical</v>
      </c>
      <c r="L390" s="58" t="str">
        <f t="shared" si="38"/>
        <v>Practical (77.8%)</v>
      </c>
      <c r="M390" s="59">
        <f t="shared" si="39"/>
        <v>0.72166666666666668</v>
      </c>
      <c r="N390" t="str">
        <f t="shared" si="40"/>
        <v>Administrative</v>
      </c>
      <c r="O390" t="str">
        <f t="shared" si="41"/>
        <v>Administrative (72.2%)</v>
      </c>
    </row>
    <row r="391" spans="1:15">
      <c r="A391">
        <v>312211</v>
      </c>
      <c r="B391" t="s">
        <v>1623</v>
      </c>
      <c r="C391" s="50">
        <v>0.83333333333333337</v>
      </c>
      <c r="D391" s="50">
        <v>0.5</v>
      </c>
      <c r="E391" s="50">
        <v>0.44500000000000001</v>
      </c>
      <c r="F391" s="50">
        <v>0.16666666666666666</v>
      </c>
      <c r="G391" s="50">
        <v>5.5000000000000014E-2</v>
      </c>
      <c r="H391" s="50">
        <v>0.88833333333333331</v>
      </c>
      <c r="I391" s="49">
        <v>1</v>
      </c>
      <c r="J391" s="61">
        <f t="shared" si="36"/>
        <v>0.88833333333333331</v>
      </c>
      <c r="K391" t="str">
        <f t="shared" si="37"/>
        <v>Practical</v>
      </c>
      <c r="L391" s="58" t="str">
        <f t="shared" si="38"/>
        <v>Practical (88.8%)</v>
      </c>
      <c r="M391" s="59">
        <f t="shared" si="39"/>
        <v>0.83333333333333337</v>
      </c>
      <c r="N391" t="str">
        <f t="shared" si="40"/>
        <v>Administrative</v>
      </c>
      <c r="O391" t="str">
        <f t="shared" si="41"/>
        <v>Administrative (83.3%)</v>
      </c>
    </row>
    <row r="392" spans="1:15">
      <c r="A392">
        <v>312212</v>
      </c>
      <c r="B392" t="s">
        <v>1626</v>
      </c>
      <c r="C392" s="50">
        <v>0.72166666666666668</v>
      </c>
      <c r="D392" s="50">
        <v>0.66666666666666663</v>
      </c>
      <c r="E392" s="50">
        <v>0.27833333333333332</v>
      </c>
      <c r="F392" s="50">
        <v>0.22166666666666668</v>
      </c>
      <c r="G392" s="50">
        <v>0</v>
      </c>
      <c r="H392" s="50">
        <v>0.83333333333333337</v>
      </c>
      <c r="I392" s="49">
        <v>1</v>
      </c>
      <c r="J392" s="61">
        <f t="shared" si="36"/>
        <v>0.83333333333333337</v>
      </c>
      <c r="K392" t="str">
        <f t="shared" si="37"/>
        <v>Practical</v>
      </c>
      <c r="L392" s="58" t="str">
        <f t="shared" si="38"/>
        <v>Practical (83.3%)</v>
      </c>
      <c r="M392" s="59">
        <f t="shared" si="39"/>
        <v>0.72166666666666668</v>
      </c>
      <c r="N392" t="str">
        <f t="shared" si="40"/>
        <v>Administrative</v>
      </c>
      <c r="O392" t="str">
        <f t="shared" si="41"/>
        <v>Administrative (72.2%)</v>
      </c>
    </row>
    <row r="393" spans="1:15">
      <c r="A393">
        <v>312311</v>
      </c>
      <c r="B393" t="s">
        <v>1629</v>
      </c>
      <c r="C393" s="50">
        <v>0.5</v>
      </c>
      <c r="D393" s="50">
        <v>0.72166666666666668</v>
      </c>
      <c r="E393" s="50">
        <v>0.16666666666666666</v>
      </c>
      <c r="F393" s="50">
        <v>0.27833333333333332</v>
      </c>
      <c r="G393" s="50">
        <v>5.5000000000000014E-2</v>
      </c>
      <c r="H393" s="50">
        <v>0.94499999999999995</v>
      </c>
      <c r="I393" s="49">
        <v>1</v>
      </c>
      <c r="J393" s="61">
        <f t="shared" si="36"/>
        <v>0.94499999999999995</v>
      </c>
      <c r="K393" t="str">
        <f t="shared" si="37"/>
        <v>Practical</v>
      </c>
      <c r="L393" s="58" t="str">
        <f t="shared" si="38"/>
        <v>Practical (94.5%)</v>
      </c>
      <c r="M393" s="59">
        <f t="shared" si="39"/>
        <v>0.72166666666666668</v>
      </c>
      <c r="N393" t="str">
        <f t="shared" si="40"/>
        <v>Analytical</v>
      </c>
      <c r="O393" t="str">
        <f t="shared" si="41"/>
        <v>Analytical (72.2%)</v>
      </c>
    </row>
    <row r="394" spans="1:15">
      <c r="A394">
        <v>312312</v>
      </c>
      <c r="B394" t="s">
        <v>1632</v>
      </c>
      <c r="C394" s="50">
        <v>0.55500000000000005</v>
      </c>
      <c r="D394" s="50">
        <v>0.83333333333333337</v>
      </c>
      <c r="E394" s="50">
        <v>0.22166666666666668</v>
      </c>
      <c r="F394" s="50">
        <v>0.22166666666666668</v>
      </c>
      <c r="G394" s="50">
        <v>0</v>
      </c>
      <c r="H394" s="50">
        <v>1</v>
      </c>
      <c r="I394" s="49">
        <v>1</v>
      </c>
      <c r="J394" s="61">
        <f t="shared" si="36"/>
        <v>1</v>
      </c>
      <c r="K394" t="str">
        <f t="shared" si="37"/>
        <v>Practical</v>
      </c>
      <c r="L394" s="58" t="str">
        <f t="shared" si="38"/>
        <v>Practical (100.0%)</v>
      </c>
      <c r="M394" s="59">
        <f t="shared" si="39"/>
        <v>0.83333333333333337</v>
      </c>
      <c r="N394" t="str">
        <f t="shared" si="40"/>
        <v>Analytical</v>
      </c>
      <c r="O394" t="str">
        <f t="shared" si="41"/>
        <v>Analytical (83.3%)</v>
      </c>
    </row>
    <row r="395" spans="1:15">
      <c r="A395">
        <v>312412</v>
      </c>
      <c r="B395" t="s">
        <v>1636</v>
      </c>
      <c r="C395" s="50">
        <v>0.5</v>
      </c>
      <c r="D395" s="50">
        <v>0.83333333333333337</v>
      </c>
      <c r="E395" s="50">
        <v>0.11166666666666665</v>
      </c>
      <c r="F395" s="50">
        <v>0.22166666666666668</v>
      </c>
      <c r="G395" s="50">
        <v>0</v>
      </c>
      <c r="H395" s="50">
        <v>0.88833333333333331</v>
      </c>
      <c r="I395" s="49">
        <v>1</v>
      </c>
      <c r="J395" s="61">
        <f t="shared" si="36"/>
        <v>0.88833333333333331</v>
      </c>
      <c r="K395" t="str">
        <f t="shared" si="37"/>
        <v>Practical</v>
      </c>
      <c r="L395" s="58" t="str">
        <f t="shared" si="38"/>
        <v>Practical (88.8%)</v>
      </c>
      <c r="M395" s="59">
        <f t="shared" si="39"/>
        <v>0.83333333333333337</v>
      </c>
      <c r="N395" t="str">
        <f t="shared" si="40"/>
        <v>Analytical</v>
      </c>
      <c r="O395" t="str">
        <f t="shared" si="41"/>
        <v>Analytical (83.3%)</v>
      </c>
    </row>
    <row r="396" spans="1:15">
      <c r="A396">
        <v>312511</v>
      </c>
      <c r="B396" t="s">
        <v>1639</v>
      </c>
      <c r="C396" s="50">
        <v>0.5</v>
      </c>
      <c r="D396" s="50">
        <v>0.5</v>
      </c>
      <c r="E396" s="50">
        <v>0.38833333333333336</v>
      </c>
      <c r="F396" s="50">
        <v>0.22166666666666668</v>
      </c>
      <c r="G396" s="50">
        <v>0</v>
      </c>
      <c r="H396" s="50">
        <v>0.94499999999999995</v>
      </c>
      <c r="I396" s="49">
        <v>1</v>
      </c>
      <c r="J396" s="61">
        <f t="shared" si="36"/>
        <v>0.94499999999999995</v>
      </c>
      <c r="K396" t="str">
        <f t="shared" si="37"/>
        <v>Practical</v>
      </c>
      <c r="L396" s="58" t="str">
        <f t="shared" si="38"/>
        <v>Practical (94.5%)</v>
      </c>
      <c r="M396" s="59">
        <f t="shared" si="39"/>
        <v>0.5</v>
      </c>
      <c r="N396" t="str">
        <f t="shared" si="40"/>
        <v>Administrative</v>
      </c>
      <c r="O396" t="str">
        <f t="shared" si="41"/>
        <v>Administrative (50.0%)</v>
      </c>
    </row>
    <row r="397" spans="1:15">
      <c r="A397">
        <v>312512</v>
      </c>
      <c r="B397" t="s">
        <v>1642</v>
      </c>
      <c r="C397" s="50">
        <v>0.44500000000000001</v>
      </c>
      <c r="D397" s="50">
        <v>0.83333333333333337</v>
      </c>
      <c r="E397" s="50">
        <v>0.38833333333333336</v>
      </c>
      <c r="F397" s="50">
        <v>0.11166666666666665</v>
      </c>
      <c r="G397" s="50">
        <v>0</v>
      </c>
      <c r="H397" s="50">
        <v>0.83333333333333337</v>
      </c>
      <c r="I397" s="49">
        <v>1</v>
      </c>
      <c r="J397" s="61">
        <f t="shared" si="36"/>
        <v>0.83333333333333337</v>
      </c>
      <c r="K397" t="str">
        <f t="shared" si="37"/>
        <v>Analytical</v>
      </c>
      <c r="L397" s="58" t="str">
        <f t="shared" si="38"/>
        <v>Analytical (83.3%)</v>
      </c>
      <c r="M397" s="59">
        <f t="shared" si="39"/>
        <v>0.83333333333333337</v>
      </c>
      <c r="N397" t="str">
        <f t="shared" si="40"/>
        <v>Analytical</v>
      </c>
      <c r="O397" t="str">
        <f t="shared" si="41"/>
        <v>Analytical (83.3%)</v>
      </c>
    </row>
    <row r="398" spans="1:15">
      <c r="A398">
        <v>312911</v>
      </c>
      <c r="B398" t="s">
        <v>1645</v>
      </c>
      <c r="C398" s="50">
        <v>0.77833333333333332</v>
      </c>
      <c r="D398" s="50">
        <v>0.22166666666666668</v>
      </c>
      <c r="E398" s="50">
        <v>0</v>
      </c>
      <c r="F398" s="50">
        <v>1</v>
      </c>
      <c r="G398" s="50">
        <v>0.27833333333333332</v>
      </c>
      <c r="H398" s="50">
        <v>0.61166666666666669</v>
      </c>
      <c r="I398" s="49">
        <v>1</v>
      </c>
      <c r="J398" s="61">
        <f t="shared" si="36"/>
        <v>1</v>
      </c>
      <c r="K398" t="str">
        <f t="shared" si="37"/>
        <v>Enterprising</v>
      </c>
      <c r="L398" s="58" t="str">
        <f t="shared" si="38"/>
        <v>Enterprising (100.0%)</v>
      </c>
      <c r="M398" s="59">
        <f t="shared" si="39"/>
        <v>0.77833333333333332</v>
      </c>
      <c r="N398" t="str">
        <f t="shared" si="40"/>
        <v>Administrative</v>
      </c>
      <c r="O398" t="str">
        <f t="shared" si="41"/>
        <v>Administrative (77.8%)</v>
      </c>
    </row>
    <row r="399" spans="1:15">
      <c r="A399">
        <v>312912</v>
      </c>
      <c r="B399" t="s">
        <v>1648</v>
      </c>
      <c r="C399" s="50">
        <v>0.38833333333333336</v>
      </c>
      <c r="D399" s="50">
        <v>1</v>
      </c>
      <c r="E399" s="50">
        <v>0.27833333333333332</v>
      </c>
      <c r="F399" s="50">
        <v>0.55500000000000005</v>
      </c>
      <c r="G399" s="50">
        <v>5.5000000000000014E-2</v>
      </c>
      <c r="H399" s="50">
        <v>0.83333333333333337</v>
      </c>
      <c r="I399" s="49">
        <v>1</v>
      </c>
      <c r="J399" s="61">
        <f t="shared" si="36"/>
        <v>1</v>
      </c>
      <c r="K399" t="str">
        <f t="shared" si="37"/>
        <v>Analytical</v>
      </c>
      <c r="L399" s="58" t="str">
        <f t="shared" si="38"/>
        <v>Analytical (100.0%)</v>
      </c>
      <c r="M399" s="59">
        <f t="shared" si="39"/>
        <v>0.83333333333333337</v>
      </c>
      <c r="N399" t="str">
        <f t="shared" si="40"/>
        <v>Practical</v>
      </c>
      <c r="O399" t="str">
        <f t="shared" si="41"/>
        <v>Practical (83.3%)</v>
      </c>
    </row>
    <row r="400" spans="1:15">
      <c r="A400">
        <v>312913</v>
      </c>
      <c r="B400" t="s">
        <v>1651</v>
      </c>
      <c r="C400" s="50">
        <v>0.44500000000000001</v>
      </c>
      <c r="D400" s="50">
        <v>0.88833333333333331</v>
      </c>
      <c r="E400" s="50">
        <v>0.11166666666666665</v>
      </c>
      <c r="F400" s="50">
        <v>0.55500000000000005</v>
      </c>
      <c r="G400" s="50">
        <v>5.5000000000000014E-2</v>
      </c>
      <c r="H400" s="50">
        <v>0.77833333333333332</v>
      </c>
      <c r="I400" s="49">
        <v>1</v>
      </c>
      <c r="J400" s="61">
        <f t="shared" si="36"/>
        <v>0.88833333333333331</v>
      </c>
      <c r="K400" t="str">
        <f t="shared" si="37"/>
        <v>Analytical</v>
      </c>
      <c r="L400" s="58" t="str">
        <f t="shared" si="38"/>
        <v>Analytical (88.8%)</v>
      </c>
      <c r="M400" s="59">
        <f t="shared" si="39"/>
        <v>0.77833333333333332</v>
      </c>
      <c r="N400" t="str">
        <f t="shared" si="40"/>
        <v>Practical</v>
      </c>
      <c r="O400" t="str">
        <f t="shared" si="41"/>
        <v>Practical (77.8%)</v>
      </c>
    </row>
    <row r="401" spans="1:15">
      <c r="A401">
        <v>313111</v>
      </c>
      <c r="B401" t="s">
        <v>1655</v>
      </c>
      <c r="C401" s="50">
        <v>1</v>
      </c>
      <c r="D401" s="50">
        <v>0.44500000000000001</v>
      </c>
      <c r="E401" s="50">
        <v>0</v>
      </c>
      <c r="F401" s="50">
        <v>0.38833333333333336</v>
      </c>
      <c r="G401" s="50">
        <v>0.16666666666666666</v>
      </c>
      <c r="H401" s="50">
        <v>0.72166666666666668</v>
      </c>
      <c r="I401" s="49">
        <v>1</v>
      </c>
      <c r="J401" s="61">
        <f t="shared" si="36"/>
        <v>1</v>
      </c>
      <c r="K401" t="str">
        <f t="shared" si="37"/>
        <v>Administrative</v>
      </c>
      <c r="L401" s="58" t="str">
        <f t="shared" si="38"/>
        <v>Administrative (100.0%)</v>
      </c>
      <c r="M401" s="59">
        <f t="shared" si="39"/>
        <v>0.72166666666666668</v>
      </c>
      <c r="N401" t="str">
        <f t="shared" si="40"/>
        <v>Practical</v>
      </c>
      <c r="O401" t="str">
        <f t="shared" si="41"/>
        <v>Practical (72.2%)</v>
      </c>
    </row>
    <row r="402" spans="1:15">
      <c r="A402">
        <v>313112</v>
      </c>
      <c r="B402" t="s">
        <v>1658</v>
      </c>
      <c r="C402" s="50">
        <v>0.72166666666666668</v>
      </c>
      <c r="D402" s="50">
        <v>0.72166666666666668</v>
      </c>
      <c r="E402" s="50">
        <v>0.11166666666666665</v>
      </c>
      <c r="F402" s="50">
        <v>0.27833333333333332</v>
      </c>
      <c r="G402" s="50">
        <v>0.55500000000000005</v>
      </c>
      <c r="H402" s="50">
        <v>0.77833333333333332</v>
      </c>
      <c r="I402" s="49">
        <v>1</v>
      </c>
      <c r="J402" s="61">
        <f t="shared" si="36"/>
        <v>0.77833333333333332</v>
      </c>
      <c r="K402" t="str">
        <f t="shared" si="37"/>
        <v>Practical</v>
      </c>
      <c r="L402" s="58" t="str">
        <f t="shared" si="38"/>
        <v>Practical (77.8%)</v>
      </c>
      <c r="M402" s="59">
        <f t="shared" si="39"/>
        <v>0.72166666666666668</v>
      </c>
      <c r="N402" t="str">
        <f t="shared" si="40"/>
        <v>Administrative</v>
      </c>
      <c r="O402" t="str">
        <f t="shared" si="41"/>
        <v>Administrative (72.2%)</v>
      </c>
    </row>
    <row r="403" spans="1:15">
      <c r="A403">
        <v>313113</v>
      </c>
      <c r="B403" t="s">
        <v>1661</v>
      </c>
      <c r="C403" s="50">
        <v>0.88833333333333331</v>
      </c>
      <c r="D403" s="50">
        <v>0.55500000000000005</v>
      </c>
      <c r="E403" s="50">
        <v>0.16666666666666666</v>
      </c>
      <c r="F403" s="50">
        <v>0.61166666666666669</v>
      </c>
      <c r="G403" s="50">
        <v>0</v>
      </c>
      <c r="H403" s="50">
        <v>0.5</v>
      </c>
      <c r="I403" s="49">
        <v>1</v>
      </c>
      <c r="J403" s="61">
        <f t="shared" si="36"/>
        <v>0.88833333333333331</v>
      </c>
      <c r="K403" t="str">
        <f t="shared" si="37"/>
        <v>Administrative</v>
      </c>
      <c r="L403" s="58" t="str">
        <f t="shared" si="38"/>
        <v>Administrative (88.8%)</v>
      </c>
      <c r="M403" s="59">
        <f t="shared" si="39"/>
        <v>0.61166666666666669</v>
      </c>
      <c r="N403" t="str">
        <f t="shared" si="40"/>
        <v>Enterprising</v>
      </c>
      <c r="O403" t="str">
        <f t="shared" si="41"/>
        <v>Enterprising (61.2%)</v>
      </c>
    </row>
    <row r="404" spans="1:15">
      <c r="A404">
        <v>321211</v>
      </c>
      <c r="B404" t="s">
        <v>1669</v>
      </c>
      <c r="C404" s="50">
        <v>0.33333333333333331</v>
      </c>
      <c r="D404" s="50">
        <v>0.44500000000000001</v>
      </c>
      <c r="E404" s="50">
        <v>0</v>
      </c>
      <c r="F404" s="50">
        <v>0.33333333333333331</v>
      </c>
      <c r="G404" s="50">
        <v>5.5000000000000014E-2</v>
      </c>
      <c r="H404" s="50">
        <v>1</v>
      </c>
      <c r="I404" s="49">
        <v>1</v>
      </c>
      <c r="J404" s="61">
        <f t="shared" si="36"/>
        <v>1</v>
      </c>
      <c r="K404" t="str">
        <f t="shared" si="37"/>
        <v>Practical</v>
      </c>
      <c r="L404" s="58" t="str">
        <f t="shared" si="38"/>
        <v>Practical (100.0%)</v>
      </c>
      <c r="M404" s="59">
        <f t="shared" si="39"/>
        <v>0.44500000000000001</v>
      </c>
      <c r="N404" t="str">
        <f t="shared" si="40"/>
        <v>Analytical</v>
      </c>
      <c r="O404" t="str">
        <f t="shared" si="41"/>
        <v>Analytical (44.5%)</v>
      </c>
    </row>
    <row r="405" spans="1:15">
      <c r="A405">
        <v>321212</v>
      </c>
      <c r="B405" t="s">
        <v>1672</v>
      </c>
      <c r="C405" s="50">
        <v>0.38833333333333336</v>
      </c>
      <c r="D405" s="50">
        <v>0.22166666666666668</v>
      </c>
      <c r="E405" s="50">
        <v>0</v>
      </c>
      <c r="F405" s="50">
        <v>0.11166666666666665</v>
      </c>
      <c r="G405" s="50">
        <v>0</v>
      </c>
      <c r="H405" s="50">
        <v>1</v>
      </c>
      <c r="I405" s="49">
        <v>1</v>
      </c>
      <c r="J405" s="61">
        <f t="shared" si="36"/>
        <v>1</v>
      </c>
      <c r="K405" t="str">
        <f t="shared" si="37"/>
        <v>Practical</v>
      </c>
      <c r="L405" s="58" t="str">
        <f t="shared" si="38"/>
        <v>Practical (100.0%)</v>
      </c>
      <c r="M405" s="59">
        <f t="shared" si="39"/>
        <v>0.38833333333333336</v>
      </c>
      <c r="N405" t="str">
        <f t="shared" si="40"/>
        <v>Administrative</v>
      </c>
      <c r="O405" t="str">
        <f t="shared" si="41"/>
        <v>Administrative (38.8%)</v>
      </c>
    </row>
    <row r="406" spans="1:15">
      <c r="A406">
        <v>321213</v>
      </c>
      <c r="B406" t="s">
        <v>1675</v>
      </c>
      <c r="C406" s="50">
        <v>0.27833333333333332</v>
      </c>
      <c r="D406" s="50">
        <v>0.22166666666666668</v>
      </c>
      <c r="E406" s="50">
        <v>5.5000000000000014E-2</v>
      </c>
      <c r="F406" s="50">
        <v>0.16666666666666666</v>
      </c>
      <c r="G406" s="50">
        <v>0</v>
      </c>
      <c r="H406" s="50">
        <v>1</v>
      </c>
      <c r="I406" s="49">
        <v>1</v>
      </c>
      <c r="J406" s="61">
        <f t="shared" si="36"/>
        <v>1</v>
      </c>
      <c r="K406" t="str">
        <f t="shared" si="37"/>
        <v>Practical</v>
      </c>
      <c r="L406" s="58" t="str">
        <f t="shared" si="38"/>
        <v>Practical (100.0%)</v>
      </c>
      <c r="M406" s="59">
        <f t="shared" si="39"/>
        <v>0.27833333333333332</v>
      </c>
      <c r="N406" t="str">
        <f t="shared" si="40"/>
        <v>Administrative</v>
      </c>
      <c r="O406" t="str">
        <f t="shared" si="41"/>
        <v>Administrative (27.8%)</v>
      </c>
    </row>
    <row r="407" spans="1:15">
      <c r="A407">
        <v>321214</v>
      </c>
      <c r="B407" t="s">
        <v>1678</v>
      </c>
      <c r="C407" s="50">
        <v>0.38833333333333336</v>
      </c>
      <c r="D407" s="50">
        <v>0.16666666666666666</v>
      </c>
      <c r="E407" s="50">
        <v>0</v>
      </c>
      <c r="F407" s="50">
        <v>0.33333333333333331</v>
      </c>
      <c r="G407" s="50">
        <v>0.11166666666666665</v>
      </c>
      <c r="H407" s="50">
        <v>1</v>
      </c>
      <c r="I407" s="49">
        <v>1</v>
      </c>
      <c r="J407" s="61">
        <f t="shared" si="36"/>
        <v>1</v>
      </c>
      <c r="K407" t="str">
        <f t="shared" si="37"/>
        <v>Practical</v>
      </c>
      <c r="L407" s="58" t="str">
        <f t="shared" si="38"/>
        <v>Practical (100.0%)</v>
      </c>
      <c r="M407" s="59">
        <f t="shared" si="39"/>
        <v>0.38833333333333336</v>
      </c>
      <c r="N407" t="str">
        <f t="shared" si="40"/>
        <v>Administrative</v>
      </c>
      <c r="O407" t="str">
        <f t="shared" si="41"/>
        <v>Administrative (38.8%)</v>
      </c>
    </row>
    <row r="408" spans="1:15">
      <c r="A408">
        <v>322111</v>
      </c>
      <c r="B408" t="s">
        <v>1681</v>
      </c>
      <c r="C408" s="50">
        <v>0.55500000000000005</v>
      </c>
      <c r="D408" s="50">
        <v>0.38833333333333336</v>
      </c>
      <c r="E408" s="50">
        <v>0</v>
      </c>
      <c r="F408" s="50">
        <v>0.16666666666666666</v>
      </c>
      <c r="G408" s="50">
        <v>0</v>
      </c>
      <c r="H408" s="50">
        <v>1</v>
      </c>
      <c r="I408" s="49">
        <v>1</v>
      </c>
      <c r="J408" s="61">
        <f t="shared" si="36"/>
        <v>1</v>
      </c>
      <c r="K408" t="str">
        <f t="shared" si="37"/>
        <v>Practical</v>
      </c>
      <c r="L408" s="58" t="str">
        <f t="shared" si="38"/>
        <v>Practical (100.0%)</v>
      </c>
      <c r="M408" s="59">
        <f t="shared" si="39"/>
        <v>0.55500000000000005</v>
      </c>
      <c r="N408" t="str">
        <f t="shared" si="40"/>
        <v>Administrative</v>
      </c>
      <c r="O408" t="str">
        <f t="shared" si="41"/>
        <v>Administrative (55.5%)</v>
      </c>
    </row>
    <row r="409" spans="1:15">
      <c r="A409">
        <v>322112</v>
      </c>
      <c r="B409" t="s">
        <v>1684</v>
      </c>
      <c r="C409" s="50">
        <v>0.38833333333333336</v>
      </c>
      <c r="D409" s="50">
        <v>0.22166666666666668</v>
      </c>
      <c r="E409" s="50">
        <v>0</v>
      </c>
      <c r="F409" s="50">
        <v>5.5000000000000014E-2</v>
      </c>
      <c r="G409" s="50">
        <v>0</v>
      </c>
      <c r="H409" s="50">
        <v>1</v>
      </c>
      <c r="I409" s="49">
        <v>1</v>
      </c>
      <c r="J409" s="61">
        <f t="shared" si="36"/>
        <v>1</v>
      </c>
      <c r="K409" t="str">
        <f t="shared" si="37"/>
        <v>Practical</v>
      </c>
      <c r="L409" s="58" t="str">
        <f t="shared" si="38"/>
        <v>Practical (100.0%)</v>
      </c>
      <c r="M409" s="59">
        <f t="shared" si="39"/>
        <v>0.38833333333333336</v>
      </c>
      <c r="N409" t="str">
        <f t="shared" si="40"/>
        <v>Administrative</v>
      </c>
      <c r="O409" t="str">
        <f t="shared" si="41"/>
        <v>Administrative (38.8%)</v>
      </c>
    </row>
    <row r="410" spans="1:15">
      <c r="A410">
        <v>322113</v>
      </c>
      <c r="B410" t="s">
        <v>1687</v>
      </c>
      <c r="C410" s="50">
        <v>0.72166666666666668</v>
      </c>
      <c r="D410" s="50">
        <v>0.22166666666666668</v>
      </c>
      <c r="E410" s="50">
        <v>0</v>
      </c>
      <c r="F410" s="50">
        <v>0.33333333333333331</v>
      </c>
      <c r="G410" s="50">
        <v>0.38833333333333336</v>
      </c>
      <c r="H410" s="50">
        <v>0.94499999999999995</v>
      </c>
      <c r="I410" s="49">
        <v>1</v>
      </c>
      <c r="J410" s="61">
        <f t="shared" si="36"/>
        <v>0.94499999999999995</v>
      </c>
      <c r="K410" t="str">
        <f t="shared" si="37"/>
        <v>Practical</v>
      </c>
      <c r="L410" s="58" t="str">
        <f t="shared" si="38"/>
        <v>Practical (94.5%)</v>
      </c>
      <c r="M410" s="59">
        <f t="shared" si="39"/>
        <v>0.72166666666666668</v>
      </c>
      <c r="N410" t="str">
        <f t="shared" si="40"/>
        <v>Administrative</v>
      </c>
      <c r="O410" t="str">
        <f t="shared" si="41"/>
        <v>Administrative (72.2%)</v>
      </c>
    </row>
    <row r="411" spans="1:15">
      <c r="A411">
        <v>322114</v>
      </c>
      <c r="B411" t="s">
        <v>1690</v>
      </c>
      <c r="C411" s="50">
        <v>0.5</v>
      </c>
      <c r="D411" s="50">
        <v>0.38833333333333336</v>
      </c>
      <c r="E411" s="50">
        <v>0.22166666666666668</v>
      </c>
      <c r="F411" s="50">
        <v>0.16666666666666666</v>
      </c>
      <c r="G411" s="50">
        <v>0</v>
      </c>
      <c r="H411" s="50">
        <v>1</v>
      </c>
      <c r="I411" s="49">
        <v>1</v>
      </c>
      <c r="J411" s="61">
        <f t="shared" si="36"/>
        <v>1</v>
      </c>
      <c r="K411" t="str">
        <f t="shared" si="37"/>
        <v>Practical</v>
      </c>
      <c r="L411" s="58" t="str">
        <f t="shared" si="38"/>
        <v>Practical (100.0%)</v>
      </c>
      <c r="M411" s="59">
        <f t="shared" si="39"/>
        <v>0.5</v>
      </c>
      <c r="N411" t="str">
        <f t="shared" si="40"/>
        <v>Administrative</v>
      </c>
      <c r="O411" t="str">
        <f t="shared" si="41"/>
        <v>Administrative (50.0%)</v>
      </c>
    </row>
    <row r="412" spans="1:15">
      <c r="A412">
        <v>322311</v>
      </c>
      <c r="B412" t="s">
        <v>1694</v>
      </c>
      <c r="C412" s="50">
        <v>0.66666666666666663</v>
      </c>
      <c r="D412" s="50">
        <v>0.33333333333333331</v>
      </c>
      <c r="E412" s="50">
        <v>0.27833333333333332</v>
      </c>
      <c r="F412" s="50">
        <v>0.11166666666666665</v>
      </c>
      <c r="G412" s="50">
        <v>0</v>
      </c>
      <c r="H412" s="50">
        <v>1</v>
      </c>
      <c r="I412" s="49">
        <v>1</v>
      </c>
      <c r="J412" s="61">
        <f t="shared" si="36"/>
        <v>1</v>
      </c>
      <c r="K412" t="str">
        <f t="shared" si="37"/>
        <v>Practical</v>
      </c>
      <c r="L412" s="58" t="str">
        <f t="shared" si="38"/>
        <v>Practical (100.0%)</v>
      </c>
      <c r="M412" s="59">
        <f t="shared" si="39"/>
        <v>0.66666666666666663</v>
      </c>
      <c r="N412" t="str">
        <f t="shared" si="40"/>
        <v>Administrative</v>
      </c>
      <c r="O412" t="str">
        <f t="shared" si="41"/>
        <v>Administrative (66.7%)</v>
      </c>
    </row>
    <row r="413" spans="1:15">
      <c r="A413">
        <v>322313</v>
      </c>
      <c r="B413" t="s">
        <v>1698</v>
      </c>
      <c r="C413" s="50">
        <v>0.38833333333333336</v>
      </c>
      <c r="D413" s="50">
        <v>0.22166666666666668</v>
      </c>
      <c r="E413" s="50">
        <v>0</v>
      </c>
      <c r="F413" s="50">
        <v>0.11166666666666665</v>
      </c>
      <c r="G413" s="50">
        <v>0</v>
      </c>
      <c r="H413" s="50">
        <v>1</v>
      </c>
      <c r="I413" s="49">
        <v>1</v>
      </c>
      <c r="J413" s="61">
        <f t="shared" si="36"/>
        <v>1</v>
      </c>
      <c r="K413" t="str">
        <f t="shared" si="37"/>
        <v>Practical</v>
      </c>
      <c r="L413" s="58" t="str">
        <f t="shared" si="38"/>
        <v>Practical (100.0%)</v>
      </c>
      <c r="M413" s="59">
        <f t="shared" si="39"/>
        <v>0.38833333333333336</v>
      </c>
      <c r="N413" t="str">
        <f t="shared" si="40"/>
        <v>Administrative</v>
      </c>
      <c r="O413" t="str">
        <f t="shared" si="41"/>
        <v>Administrative (38.8%)</v>
      </c>
    </row>
    <row r="414" spans="1:15">
      <c r="A414">
        <v>323111</v>
      </c>
      <c r="B414" t="s">
        <v>1701</v>
      </c>
      <c r="C414" s="50">
        <v>0.55500000000000005</v>
      </c>
      <c r="D414" s="50">
        <v>0.55500000000000005</v>
      </c>
      <c r="E414" s="50">
        <v>5.5000000000000014E-2</v>
      </c>
      <c r="F414" s="50">
        <v>0.22166666666666668</v>
      </c>
      <c r="G414" s="50">
        <v>0</v>
      </c>
      <c r="H414" s="50">
        <v>1</v>
      </c>
      <c r="I414" s="49">
        <v>1</v>
      </c>
      <c r="J414" s="61">
        <f t="shared" si="36"/>
        <v>1</v>
      </c>
      <c r="K414" t="str">
        <f t="shared" si="37"/>
        <v>Practical</v>
      </c>
      <c r="L414" s="58" t="str">
        <f t="shared" si="38"/>
        <v>Practical (100.0%)</v>
      </c>
      <c r="M414" s="59">
        <f t="shared" si="39"/>
        <v>0.55500000000000005</v>
      </c>
      <c r="N414" t="str">
        <f t="shared" si="40"/>
        <v>Administrative</v>
      </c>
      <c r="O414" t="str">
        <f t="shared" si="41"/>
        <v>Administrative (55.5%)</v>
      </c>
    </row>
    <row r="415" spans="1:15">
      <c r="A415">
        <v>323112</v>
      </c>
      <c r="B415" t="s">
        <v>1704</v>
      </c>
      <c r="C415" s="50">
        <v>0.61166666666666669</v>
      </c>
      <c r="D415" s="50">
        <v>0.44500000000000001</v>
      </c>
      <c r="E415" s="50">
        <v>5.5000000000000014E-2</v>
      </c>
      <c r="F415" s="50">
        <v>0.16666666666666666</v>
      </c>
      <c r="G415" s="50">
        <v>0</v>
      </c>
      <c r="H415" s="50">
        <v>1</v>
      </c>
      <c r="I415" s="49">
        <v>1</v>
      </c>
      <c r="J415" s="61">
        <f t="shared" si="36"/>
        <v>1</v>
      </c>
      <c r="K415" t="str">
        <f t="shared" si="37"/>
        <v>Practical</v>
      </c>
      <c r="L415" s="58" t="str">
        <f t="shared" si="38"/>
        <v>Practical (100.0%)</v>
      </c>
      <c r="M415" s="59">
        <f t="shared" si="39"/>
        <v>0.61166666666666669</v>
      </c>
      <c r="N415" t="str">
        <f t="shared" si="40"/>
        <v>Administrative</v>
      </c>
      <c r="O415" t="str">
        <f t="shared" si="41"/>
        <v>Administrative (61.2%)</v>
      </c>
    </row>
    <row r="416" spans="1:15">
      <c r="A416">
        <v>323113</v>
      </c>
      <c r="B416" t="s">
        <v>1707</v>
      </c>
      <c r="C416" s="50">
        <v>0.27833333333333332</v>
      </c>
      <c r="D416" s="50">
        <v>0.11166666666666665</v>
      </c>
      <c r="E416" s="50">
        <v>0</v>
      </c>
      <c r="F416" s="50">
        <v>0.16666666666666666</v>
      </c>
      <c r="G416" s="50">
        <v>0</v>
      </c>
      <c r="H416" s="50">
        <v>1</v>
      </c>
      <c r="I416" s="49">
        <v>1</v>
      </c>
      <c r="J416" s="61">
        <f t="shared" si="36"/>
        <v>1</v>
      </c>
      <c r="K416" t="str">
        <f t="shared" si="37"/>
        <v>Practical</v>
      </c>
      <c r="L416" s="58" t="str">
        <f t="shared" si="38"/>
        <v>Practical (100.0%)</v>
      </c>
      <c r="M416" s="59">
        <f t="shared" si="39"/>
        <v>0.27833333333333332</v>
      </c>
      <c r="N416" t="str">
        <f t="shared" si="40"/>
        <v>Administrative</v>
      </c>
      <c r="O416" t="str">
        <f t="shared" si="41"/>
        <v>Administrative (27.8%)</v>
      </c>
    </row>
    <row r="417" spans="1:15">
      <c r="A417">
        <v>323211</v>
      </c>
      <c r="B417" t="s">
        <v>1710</v>
      </c>
      <c r="C417" s="50">
        <v>0.66666666666666663</v>
      </c>
      <c r="D417" s="50">
        <v>0.33333333333333331</v>
      </c>
      <c r="E417" s="50">
        <v>0.27833333333333332</v>
      </c>
      <c r="F417" s="50">
        <v>0.11166666666666665</v>
      </c>
      <c r="G417" s="50">
        <v>0</v>
      </c>
      <c r="H417" s="50">
        <v>1</v>
      </c>
      <c r="I417" s="49">
        <v>1</v>
      </c>
      <c r="J417" s="61">
        <f t="shared" si="36"/>
        <v>1</v>
      </c>
      <c r="K417" t="str">
        <f t="shared" si="37"/>
        <v>Practical</v>
      </c>
      <c r="L417" s="58" t="str">
        <f t="shared" si="38"/>
        <v>Practical (100.0%)</v>
      </c>
      <c r="M417" s="59">
        <f t="shared" si="39"/>
        <v>0.66666666666666663</v>
      </c>
      <c r="N417" t="str">
        <f t="shared" si="40"/>
        <v>Administrative</v>
      </c>
      <c r="O417" t="str">
        <f t="shared" si="41"/>
        <v>Administrative (66.7%)</v>
      </c>
    </row>
    <row r="418" spans="1:15">
      <c r="A418">
        <v>323213</v>
      </c>
      <c r="B418" t="s">
        <v>1714</v>
      </c>
      <c r="C418" s="50">
        <v>0.38833333333333336</v>
      </c>
      <c r="D418" s="50">
        <v>0.22166666666666668</v>
      </c>
      <c r="E418" s="50">
        <v>0</v>
      </c>
      <c r="F418" s="50">
        <v>0.11166666666666665</v>
      </c>
      <c r="G418" s="50">
        <v>0</v>
      </c>
      <c r="H418" s="50">
        <v>1</v>
      </c>
      <c r="I418" s="49">
        <v>1</v>
      </c>
      <c r="J418" s="61">
        <f t="shared" si="36"/>
        <v>1</v>
      </c>
      <c r="K418" t="str">
        <f t="shared" si="37"/>
        <v>Practical</v>
      </c>
      <c r="L418" s="58" t="str">
        <f t="shared" si="38"/>
        <v>Practical (100.0%)</v>
      </c>
      <c r="M418" s="59">
        <f t="shared" si="39"/>
        <v>0.38833333333333336</v>
      </c>
      <c r="N418" t="str">
        <f t="shared" si="40"/>
        <v>Administrative</v>
      </c>
      <c r="O418" t="str">
        <f t="shared" si="41"/>
        <v>Administrative (38.8%)</v>
      </c>
    </row>
    <row r="419" spans="1:15">
      <c r="A419">
        <v>323214</v>
      </c>
      <c r="B419" t="s">
        <v>1717</v>
      </c>
      <c r="C419" s="50">
        <v>0.72166666666666668</v>
      </c>
      <c r="D419" s="50">
        <v>0.61166666666666669</v>
      </c>
      <c r="E419" s="50">
        <v>0.16666666666666666</v>
      </c>
      <c r="F419" s="50">
        <v>5.5000000000000014E-2</v>
      </c>
      <c r="G419" s="50">
        <v>0</v>
      </c>
      <c r="H419" s="50">
        <v>1</v>
      </c>
      <c r="I419" s="49">
        <v>1</v>
      </c>
      <c r="J419" s="61">
        <f t="shared" si="36"/>
        <v>1</v>
      </c>
      <c r="K419" t="str">
        <f t="shared" si="37"/>
        <v>Practical</v>
      </c>
      <c r="L419" s="58" t="str">
        <f t="shared" si="38"/>
        <v>Practical (100.0%)</v>
      </c>
      <c r="M419" s="59">
        <f t="shared" si="39"/>
        <v>0.72166666666666668</v>
      </c>
      <c r="N419" t="str">
        <f t="shared" si="40"/>
        <v>Administrative</v>
      </c>
      <c r="O419" t="str">
        <f t="shared" si="41"/>
        <v>Administrative (72.2%)</v>
      </c>
    </row>
    <row r="420" spans="1:15">
      <c r="A420">
        <v>323313</v>
      </c>
      <c r="B420" t="s">
        <v>1724</v>
      </c>
      <c r="C420" s="50">
        <v>0.44500000000000001</v>
      </c>
      <c r="D420" s="50">
        <v>0.11166666666666665</v>
      </c>
      <c r="E420" s="50">
        <v>0</v>
      </c>
      <c r="F420" s="50">
        <v>0.22166666666666668</v>
      </c>
      <c r="G420" s="50">
        <v>0.11166666666666665</v>
      </c>
      <c r="H420" s="50">
        <v>1</v>
      </c>
      <c r="I420" s="49">
        <v>1</v>
      </c>
      <c r="J420" s="61">
        <f t="shared" si="36"/>
        <v>1</v>
      </c>
      <c r="K420" t="str">
        <f t="shared" si="37"/>
        <v>Practical</v>
      </c>
      <c r="L420" s="58" t="str">
        <f t="shared" si="38"/>
        <v>Practical (100.0%)</v>
      </c>
      <c r="M420" s="59">
        <f t="shared" si="39"/>
        <v>0.44500000000000001</v>
      </c>
      <c r="N420" t="str">
        <f t="shared" si="40"/>
        <v>Administrative</v>
      </c>
      <c r="O420" t="str">
        <f t="shared" si="41"/>
        <v>Administrative (44.5%)</v>
      </c>
    </row>
    <row r="421" spans="1:15">
      <c r="A421">
        <v>323314</v>
      </c>
      <c r="B421" t="s">
        <v>1727</v>
      </c>
      <c r="C421" s="50">
        <v>0.61166666666666669</v>
      </c>
      <c r="D421" s="50">
        <v>0.61166666666666669</v>
      </c>
      <c r="E421" s="50">
        <v>0.16666666666666666</v>
      </c>
      <c r="F421" s="50">
        <v>0.11166666666666665</v>
      </c>
      <c r="G421" s="50">
        <v>0</v>
      </c>
      <c r="H421" s="50">
        <v>1</v>
      </c>
      <c r="I421" s="49">
        <v>1</v>
      </c>
      <c r="J421" s="61">
        <f t="shared" si="36"/>
        <v>1</v>
      </c>
      <c r="K421" t="str">
        <f t="shared" si="37"/>
        <v>Practical</v>
      </c>
      <c r="L421" s="58" t="str">
        <f t="shared" si="38"/>
        <v>Practical (100.0%)</v>
      </c>
      <c r="M421" s="59">
        <f t="shared" si="39"/>
        <v>0.61166666666666669</v>
      </c>
      <c r="N421" t="str">
        <f t="shared" si="40"/>
        <v>Administrative</v>
      </c>
      <c r="O421" t="str">
        <f t="shared" si="41"/>
        <v>Administrative (61.2%)</v>
      </c>
    </row>
    <row r="422" spans="1:15">
      <c r="A422">
        <v>323316</v>
      </c>
      <c r="B422" t="s">
        <v>1731</v>
      </c>
      <c r="C422" s="50">
        <v>0.61166666666666669</v>
      </c>
      <c r="D422" s="50">
        <v>0.5</v>
      </c>
      <c r="E422" s="50">
        <v>5.5000000000000014E-2</v>
      </c>
      <c r="F422" s="50">
        <v>0.11166666666666665</v>
      </c>
      <c r="G422" s="50">
        <v>0</v>
      </c>
      <c r="H422" s="50">
        <v>1</v>
      </c>
      <c r="I422" s="49">
        <v>1</v>
      </c>
      <c r="J422" s="61">
        <f t="shared" si="36"/>
        <v>1</v>
      </c>
      <c r="K422" t="str">
        <f t="shared" si="37"/>
        <v>Practical</v>
      </c>
      <c r="L422" s="58" t="str">
        <f t="shared" si="38"/>
        <v>Practical (100.0%)</v>
      </c>
      <c r="M422" s="59">
        <f t="shared" si="39"/>
        <v>0.61166666666666669</v>
      </c>
      <c r="N422" t="str">
        <f t="shared" si="40"/>
        <v>Administrative</v>
      </c>
      <c r="O422" t="str">
        <f t="shared" si="41"/>
        <v>Administrative (61.2%)</v>
      </c>
    </row>
    <row r="423" spans="1:15">
      <c r="A423">
        <v>323412</v>
      </c>
      <c r="B423" t="s">
        <v>1735</v>
      </c>
      <c r="C423" s="50">
        <v>0.55500000000000005</v>
      </c>
      <c r="D423" s="50">
        <v>0.66666666666666663</v>
      </c>
      <c r="E423" s="50">
        <v>0.38833333333333336</v>
      </c>
      <c r="F423" s="50">
        <v>5.5000000000000014E-2</v>
      </c>
      <c r="G423" s="50">
        <v>0</v>
      </c>
      <c r="H423" s="50">
        <v>0.94499999999999995</v>
      </c>
      <c r="I423" s="49">
        <v>1</v>
      </c>
      <c r="J423" s="61">
        <f t="shared" si="36"/>
        <v>0.94499999999999995</v>
      </c>
      <c r="K423" t="str">
        <f t="shared" si="37"/>
        <v>Practical</v>
      </c>
      <c r="L423" s="58" t="str">
        <f t="shared" si="38"/>
        <v>Practical (94.5%)</v>
      </c>
      <c r="M423" s="59">
        <f t="shared" si="39"/>
        <v>0.66666666666666663</v>
      </c>
      <c r="N423" t="str">
        <f t="shared" si="40"/>
        <v>Analytical</v>
      </c>
      <c r="O423" t="str">
        <f t="shared" si="41"/>
        <v>Analytical (66.7%)</v>
      </c>
    </row>
    <row r="424" spans="1:15">
      <c r="A424">
        <v>324211</v>
      </c>
      <c r="B424" t="s">
        <v>1738</v>
      </c>
      <c r="C424" s="50">
        <v>0.22166666666666668</v>
      </c>
      <c r="D424" s="50">
        <v>0.11166666666666665</v>
      </c>
      <c r="E424" s="50">
        <v>0.11166666666666665</v>
      </c>
      <c r="F424" s="50">
        <v>0.22166666666666668</v>
      </c>
      <c r="G424" s="50">
        <v>0</v>
      </c>
      <c r="H424" s="50">
        <v>1</v>
      </c>
      <c r="I424" s="49">
        <v>1</v>
      </c>
      <c r="J424" s="61">
        <f t="shared" si="36"/>
        <v>1</v>
      </c>
      <c r="K424" t="str">
        <f t="shared" si="37"/>
        <v>Practical</v>
      </c>
      <c r="L424" s="58" t="str">
        <f t="shared" si="38"/>
        <v>Practical (100.0%)</v>
      </c>
      <c r="M424" s="59">
        <f t="shared" si="39"/>
        <v>0.22166666666666668</v>
      </c>
      <c r="N424" t="str">
        <f t="shared" si="40"/>
        <v>Administrative</v>
      </c>
      <c r="O424" t="str">
        <f t="shared" si="41"/>
        <v>Administrative (22.2%)</v>
      </c>
    </row>
    <row r="425" spans="1:15">
      <c r="A425">
        <v>324212</v>
      </c>
      <c r="B425" t="s">
        <v>1741</v>
      </c>
      <c r="C425" s="50">
        <v>0.16666666666666666</v>
      </c>
      <c r="D425" s="50">
        <v>0</v>
      </c>
      <c r="E425" s="50">
        <v>0.11166666666666665</v>
      </c>
      <c r="F425" s="50">
        <v>0.22166666666666668</v>
      </c>
      <c r="G425" s="50">
        <v>0</v>
      </c>
      <c r="H425" s="50">
        <v>0.94499999999999995</v>
      </c>
      <c r="I425" s="49">
        <v>1</v>
      </c>
      <c r="J425" s="61">
        <f t="shared" si="36"/>
        <v>0.94499999999999995</v>
      </c>
      <c r="K425" t="str">
        <f t="shared" si="37"/>
        <v>Practical</v>
      </c>
      <c r="L425" s="58" t="str">
        <f t="shared" si="38"/>
        <v>Practical (94.5%)</v>
      </c>
      <c r="M425" s="59">
        <f t="shared" si="39"/>
        <v>0.22166666666666668</v>
      </c>
      <c r="N425" t="str">
        <f t="shared" si="40"/>
        <v>Enterprising</v>
      </c>
      <c r="O425" t="str">
        <f t="shared" si="41"/>
        <v>Enterprising (22.2%)</v>
      </c>
    </row>
    <row r="426" spans="1:15">
      <c r="A426">
        <v>331111</v>
      </c>
      <c r="B426" t="s">
        <v>1744</v>
      </c>
      <c r="C426" s="50">
        <v>0.55500000000000005</v>
      </c>
      <c r="D426" s="50">
        <v>0.55500000000000005</v>
      </c>
      <c r="E426" s="50">
        <v>0.27833333333333332</v>
      </c>
      <c r="F426" s="50">
        <v>5.5000000000000014E-2</v>
      </c>
      <c r="G426" s="50">
        <v>0</v>
      </c>
      <c r="H426" s="50">
        <v>1</v>
      </c>
      <c r="I426" s="49">
        <v>1</v>
      </c>
      <c r="J426" s="61">
        <f t="shared" si="36"/>
        <v>1</v>
      </c>
      <c r="K426" t="str">
        <f t="shared" si="37"/>
        <v>Practical</v>
      </c>
      <c r="L426" s="58" t="str">
        <f t="shared" si="38"/>
        <v>Practical (100.0%)</v>
      </c>
      <c r="M426" s="59">
        <f t="shared" si="39"/>
        <v>0.55500000000000005</v>
      </c>
      <c r="N426" t="str">
        <f t="shared" si="40"/>
        <v>Administrative</v>
      </c>
      <c r="O426" t="str">
        <f t="shared" si="41"/>
        <v>Administrative (55.5%)</v>
      </c>
    </row>
    <row r="427" spans="1:15">
      <c r="A427">
        <v>331112</v>
      </c>
      <c r="B427" t="s">
        <v>1747</v>
      </c>
      <c r="C427" s="50">
        <v>0.16666666666666666</v>
      </c>
      <c r="D427" s="50">
        <v>0</v>
      </c>
      <c r="E427" s="50">
        <v>0.16666666666666666</v>
      </c>
      <c r="F427" s="50">
        <v>0.16666666666666666</v>
      </c>
      <c r="G427" s="50">
        <v>5.5000000000000014E-2</v>
      </c>
      <c r="H427" s="50">
        <v>1</v>
      </c>
      <c r="I427" s="49">
        <v>1</v>
      </c>
      <c r="J427" s="61">
        <f t="shared" si="36"/>
        <v>1</v>
      </c>
      <c r="K427" t="str">
        <f t="shared" si="37"/>
        <v>Practical</v>
      </c>
      <c r="L427" s="58" t="str">
        <f t="shared" si="38"/>
        <v>Practical (100.0%)</v>
      </c>
      <c r="M427" s="59">
        <f t="shared" si="39"/>
        <v>0.16666666666666666</v>
      </c>
      <c r="N427" t="str">
        <f t="shared" si="40"/>
        <v>Administrative</v>
      </c>
      <c r="O427" t="str">
        <f t="shared" si="41"/>
        <v>Administrative (16.7%)</v>
      </c>
    </row>
    <row r="428" spans="1:15">
      <c r="A428">
        <v>331212</v>
      </c>
      <c r="B428" t="s">
        <v>1750</v>
      </c>
      <c r="C428" s="50">
        <v>0.61166666666666669</v>
      </c>
      <c r="D428" s="50">
        <v>0.44500000000000001</v>
      </c>
      <c r="E428" s="50">
        <v>0.27833333333333332</v>
      </c>
      <c r="F428" s="50">
        <v>0.11166666666666665</v>
      </c>
      <c r="G428" s="50">
        <v>0</v>
      </c>
      <c r="H428" s="50">
        <v>1</v>
      </c>
      <c r="I428" s="49">
        <v>1</v>
      </c>
      <c r="J428" s="61">
        <f t="shared" si="36"/>
        <v>1</v>
      </c>
      <c r="K428" t="str">
        <f t="shared" si="37"/>
        <v>Practical</v>
      </c>
      <c r="L428" s="58" t="str">
        <f t="shared" si="38"/>
        <v>Practical (100.0%)</v>
      </c>
      <c r="M428" s="59">
        <f t="shared" si="39"/>
        <v>0.61166666666666669</v>
      </c>
      <c r="N428" t="str">
        <f t="shared" si="40"/>
        <v>Administrative</v>
      </c>
      <c r="O428" t="str">
        <f t="shared" si="41"/>
        <v>Administrative (61.2%)</v>
      </c>
    </row>
    <row r="429" spans="1:15">
      <c r="A429">
        <v>331213</v>
      </c>
      <c r="B429" t="s">
        <v>1753</v>
      </c>
      <c r="C429" s="50">
        <v>0.27833333333333332</v>
      </c>
      <c r="D429" s="50">
        <v>0</v>
      </c>
      <c r="E429" s="50">
        <v>0.16666666666666666</v>
      </c>
      <c r="F429" s="50">
        <v>0.16666666666666666</v>
      </c>
      <c r="G429" s="50">
        <v>0</v>
      </c>
      <c r="H429" s="50">
        <v>1</v>
      </c>
      <c r="I429" s="49">
        <v>1</v>
      </c>
      <c r="J429" s="61">
        <f t="shared" si="36"/>
        <v>1</v>
      </c>
      <c r="K429" t="str">
        <f t="shared" si="37"/>
        <v>Practical</v>
      </c>
      <c r="L429" s="58" t="str">
        <f t="shared" si="38"/>
        <v>Practical (100.0%)</v>
      </c>
      <c r="M429" s="59">
        <f t="shared" si="39"/>
        <v>0.27833333333333332</v>
      </c>
      <c r="N429" t="str">
        <f t="shared" si="40"/>
        <v>Administrative</v>
      </c>
      <c r="O429" t="str">
        <f t="shared" si="41"/>
        <v>Administrative (27.8%)</v>
      </c>
    </row>
    <row r="430" spans="1:15">
      <c r="A430">
        <v>333211</v>
      </c>
      <c r="B430" t="s">
        <v>1756</v>
      </c>
      <c r="C430" s="50">
        <v>0.72166666666666668</v>
      </c>
      <c r="D430" s="50">
        <v>0.33333333333333331</v>
      </c>
      <c r="E430" s="50">
        <v>0.16666666666666666</v>
      </c>
      <c r="F430" s="50">
        <v>0.16666666666666666</v>
      </c>
      <c r="G430" s="50">
        <v>5.5000000000000014E-2</v>
      </c>
      <c r="H430" s="50">
        <v>1</v>
      </c>
      <c r="I430" s="49">
        <v>1</v>
      </c>
      <c r="J430" s="61">
        <f t="shared" si="36"/>
        <v>1</v>
      </c>
      <c r="K430" t="str">
        <f t="shared" si="37"/>
        <v>Practical</v>
      </c>
      <c r="L430" s="58" t="str">
        <f t="shared" si="38"/>
        <v>Practical (100.0%)</v>
      </c>
      <c r="M430" s="59">
        <f t="shared" si="39"/>
        <v>0.72166666666666668</v>
      </c>
      <c r="N430" t="str">
        <f t="shared" si="40"/>
        <v>Administrative</v>
      </c>
      <c r="O430" t="str">
        <f t="shared" si="41"/>
        <v>Administrative (72.2%)</v>
      </c>
    </row>
    <row r="431" spans="1:15">
      <c r="A431">
        <v>333212</v>
      </c>
      <c r="B431" t="s">
        <v>1759</v>
      </c>
      <c r="C431" s="50">
        <v>0.22166666666666668</v>
      </c>
      <c r="D431" s="50">
        <v>0</v>
      </c>
      <c r="E431" s="50">
        <v>0.22166666666666668</v>
      </c>
      <c r="F431" s="50">
        <v>0.16666666666666666</v>
      </c>
      <c r="G431" s="50">
        <v>0</v>
      </c>
      <c r="H431" s="50">
        <v>1</v>
      </c>
      <c r="I431" s="49">
        <v>1</v>
      </c>
      <c r="J431" s="61">
        <f t="shared" si="36"/>
        <v>1</v>
      </c>
      <c r="K431" t="str">
        <f t="shared" si="37"/>
        <v>Practical</v>
      </c>
      <c r="L431" s="58" t="str">
        <f t="shared" si="38"/>
        <v>Practical (100.0%)</v>
      </c>
      <c r="M431" s="59">
        <f t="shared" si="39"/>
        <v>0.22166666666666668</v>
      </c>
      <c r="N431" t="str">
        <f t="shared" si="40"/>
        <v>Administrative</v>
      </c>
      <c r="O431" t="str">
        <f t="shared" si="41"/>
        <v>Administrative (22.2%)</v>
      </c>
    </row>
    <row r="432" spans="1:15">
      <c r="A432">
        <v>334112</v>
      </c>
      <c r="B432" t="s">
        <v>1763</v>
      </c>
      <c r="C432" s="50">
        <v>0.33333333333333331</v>
      </c>
      <c r="D432" s="50">
        <v>0.16666666666666666</v>
      </c>
      <c r="E432" s="50">
        <v>5.5000000000000014E-2</v>
      </c>
      <c r="F432" s="50">
        <v>0.16666666666666666</v>
      </c>
      <c r="G432" s="50">
        <v>0</v>
      </c>
      <c r="H432" s="50">
        <v>1</v>
      </c>
      <c r="I432" s="49">
        <v>1</v>
      </c>
      <c r="J432" s="61">
        <f t="shared" si="36"/>
        <v>1</v>
      </c>
      <c r="K432" t="str">
        <f t="shared" si="37"/>
        <v>Practical</v>
      </c>
      <c r="L432" s="58" t="str">
        <f t="shared" si="38"/>
        <v>Practical (100.0%)</v>
      </c>
      <c r="M432" s="59">
        <f t="shared" si="39"/>
        <v>0.33333333333333331</v>
      </c>
      <c r="N432" t="str">
        <f t="shared" si="40"/>
        <v>Administrative</v>
      </c>
      <c r="O432" t="str">
        <f t="shared" si="41"/>
        <v>Administrative (33.3%)</v>
      </c>
    </row>
    <row r="433" spans="1:15">
      <c r="A433">
        <v>334113</v>
      </c>
      <c r="B433" t="s">
        <v>1766</v>
      </c>
      <c r="C433" s="50">
        <v>0.22166666666666668</v>
      </c>
      <c r="D433" s="50">
        <v>0.11166666666666665</v>
      </c>
      <c r="E433" s="50">
        <v>0</v>
      </c>
      <c r="F433" s="50">
        <v>0.27833333333333332</v>
      </c>
      <c r="G433" s="50">
        <v>5.5000000000000014E-2</v>
      </c>
      <c r="H433" s="50">
        <v>1</v>
      </c>
      <c r="I433" s="49">
        <v>1</v>
      </c>
      <c r="J433" s="61">
        <f t="shared" si="36"/>
        <v>1</v>
      </c>
      <c r="K433" t="str">
        <f t="shared" si="37"/>
        <v>Practical</v>
      </c>
      <c r="L433" s="58" t="str">
        <f t="shared" si="38"/>
        <v>Practical (100.0%)</v>
      </c>
      <c r="M433" s="59">
        <f t="shared" si="39"/>
        <v>0.27833333333333332</v>
      </c>
      <c r="N433" t="str">
        <f t="shared" si="40"/>
        <v>Enterprising</v>
      </c>
      <c r="O433" t="str">
        <f t="shared" si="41"/>
        <v>Enterprising (27.8%)</v>
      </c>
    </row>
    <row r="434" spans="1:15">
      <c r="A434">
        <v>334114</v>
      </c>
      <c r="B434" t="s">
        <v>1769</v>
      </c>
      <c r="C434" s="50">
        <v>0.33333333333333331</v>
      </c>
      <c r="D434" s="50">
        <v>0.16666666666666666</v>
      </c>
      <c r="E434" s="50">
        <v>5.5000000000000014E-2</v>
      </c>
      <c r="F434" s="50">
        <v>0.16666666666666666</v>
      </c>
      <c r="G434" s="50">
        <v>0</v>
      </c>
      <c r="H434" s="50">
        <v>1</v>
      </c>
      <c r="I434" s="49">
        <v>1</v>
      </c>
      <c r="J434" s="61">
        <f t="shared" si="36"/>
        <v>1</v>
      </c>
      <c r="K434" t="str">
        <f t="shared" si="37"/>
        <v>Practical</v>
      </c>
      <c r="L434" s="58" t="str">
        <f t="shared" si="38"/>
        <v>Practical (100.0%)</v>
      </c>
      <c r="M434" s="59">
        <f t="shared" si="39"/>
        <v>0.33333333333333331</v>
      </c>
      <c r="N434" t="str">
        <f t="shared" si="40"/>
        <v>Administrative</v>
      </c>
      <c r="O434" t="str">
        <f t="shared" si="41"/>
        <v>Administrative (33.3%)</v>
      </c>
    </row>
    <row r="435" spans="1:15">
      <c r="A435">
        <v>334115</v>
      </c>
      <c r="B435" t="s">
        <v>1772</v>
      </c>
      <c r="C435" s="50">
        <v>0.66666666666666663</v>
      </c>
      <c r="D435" s="50">
        <v>0.55500000000000005</v>
      </c>
      <c r="E435" s="50">
        <v>0.11166666666666665</v>
      </c>
      <c r="F435" s="50">
        <v>0.22166666666666668</v>
      </c>
      <c r="G435" s="50">
        <v>0</v>
      </c>
      <c r="H435" s="50">
        <v>1</v>
      </c>
      <c r="I435" s="49">
        <v>1</v>
      </c>
      <c r="J435" s="61">
        <f t="shared" si="36"/>
        <v>1</v>
      </c>
      <c r="K435" t="str">
        <f t="shared" si="37"/>
        <v>Practical</v>
      </c>
      <c r="L435" s="58" t="str">
        <f t="shared" si="38"/>
        <v>Practical (100.0%)</v>
      </c>
      <c r="M435" s="59">
        <f t="shared" si="39"/>
        <v>0.66666666666666663</v>
      </c>
      <c r="N435" t="str">
        <f t="shared" si="40"/>
        <v>Administrative</v>
      </c>
      <c r="O435" t="str">
        <f t="shared" si="41"/>
        <v>Administrative (66.7%)</v>
      </c>
    </row>
    <row r="436" spans="1:15">
      <c r="A436">
        <v>341113</v>
      </c>
      <c r="B436" t="s">
        <v>1777</v>
      </c>
      <c r="C436" s="50">
        <v>0.61166666666666669</v>
      </c>
      <c r="D436" s="50">
        <v>0.66666666666666663</v>
      </c>
      <c r="E436" s="50">
        <v>0.11166666666666665</v>
      </c>
      <c r="F436" s="50">
        <v>0.22166666666666668</v>
      </c>
      <c r="G436" s="50">
        <v>0</v>
      </c>
      <c r="H436" s="50">
        <v>1</v>
      </c>
      <c r="I436" s="49">
        <v>1</v>
      </c>
      <c r="J436" s="61">
        <f t="shared" si="36"/>
        <v>1</v>
      </c>
      <c r="K436" t="str">
        <f t="shared" si="37"/>
        <v>Practical</v>
      </c>
      <c r="L436" s="58" t="str">
        <f t="shared" si="38"/>
        <v>Practical (100.0%)</v>
      </c>
      <c r="M436" s="59">
        <f t="shared" si="39"/>
        <v>0.66666666666666663</v>
      </c>
      <c r="N436" t="str">
        <f t="shared" si="40"/>
        <v>Analytical</v>
      </c>
      <c r="O436" t="str">
        <f t="shared" si="41"/>
        <v>Analytical (66.7%)</v>
      </c>
    </row>
    <row r="437" spans="1:15">
      <c r="A437">
        <v>342311</v>
      </c>
      <c r="B437" t="s">
        <v>1782</v>
      </c>
      <c r="C437" s="50">
        <v>0.66666666666666663</v>
      </c>
      <c r="D437" s="50">
        <v>0.61166666666666669</v>
      </c>
      <c r="E437" s="50">
        <v>5.5000000000000014E-2</v>
      </c>
      <c r="F437" s="50">
        <v>0.27833333333333332</v>
      </c>
      <c r="G437" s="50">
        <v>0.16666666666666666</v>
      </c>
      <c r="H437" s="50">
        <v>1</v>
      </c>
      <c r="I437" s="49">
        <v>1</v>
      </c>
      <c r="J437" s="61">
        <f t="shared" si="36"/>
        <v>1</v>
      </c>
      <c r="K437" t="str">
        <f t="shared" si="37"/>
        <v>Practical</v>
      </c>
      <c r="L437" s="58" t="str">
        <f t="shared" si="38"/>
        <v>Practical (100.0%)</v>
      </c>
      <c r="M437" s="59">
        <f t="shared" si="39"/>
        <v>0.66666666666666663</v>
      </c>
      <c r="N437" t="str">
        <f t="shared" si="40"/>
        <v>Administrative</v>
      </c>
      <c r="O437" t="str">
        <f t="shared" si="41"/>
        <v>Administrative (66.7%)</v>
      </c>
    </row>
    <row r="438" spans="1:15">
      <c r="A438">
        <v>342312</v>
      </c>
      <c r="B438" t="s">
        <v>1785</v>
      </c>
      <c r="C438" s="50">
        <v>0.55500000000000005</v>
      </c>
      <c r="D438" s="50">
        <v>0.16666666666666666</v>
      </c>
      <c r="E438" s="50">
        <v>5.5000000000000014E-2</v>
      </c>
      <c r="F438" s="50">
        <v>0.16666666666666666</v>
      </c>
      <c r="G438" s="50">
        <v>0</v>
      </c>
      <c r="H438" s="50">
        <v>0.88833333333333331</v>
      </c>
      <c r="I438" s="49">
        <v>1</v>
      </c>
      <c r="J438" s="61">
        <f t="shared" si="36"/>
        <v>0.88833333333333331</v>
      </c>
      <c r="K438" t="str">
        <f t="shared" si="37"/>
        <v>Practical</v>
      </c>
      <c r="L438" s="58" t="str">
        <f t="shared" si="38"/>
        <v>Practical (88.8%)</v>
      </c>
      <c r="M438" s="59">
        <f t="shared" si="39"/>
        <v>0.55500000000000005</v>
      </c>
      <c r="N438" t="str">
        <f t="shared" si="40"/>
        <v>Administrative</v>
      </c>
      <c r="O438" t="str">
        <f t="shared" si="41"/>
        <v>Administrative (55.5%)</v>
      </c>
    </row>
    <row r="439" spans="1:15">
      <c r="A439">
        <v>342313</v>
      </c>
      <c r="B439" t="s">
        <v>1788</v>
      </c>
      <c r="C439" s="50">
        <v>0.61166666666666669</v>
      </c>
      <c r="D439" s="50">
        <v>0.66666666666666663</v>
      </c>
      <c r="E439" s="50">
        <v>0.38833333333333336</v>
      </c>
      <c r="F439" s="50">
        <v>0.11166666666666665</v>
      </c>
      <c r="G439" s="50">
        <v>0</v>
      </c>
      <c r="H439" s="50">
        <v>1</v>
      </c>
      <c r="I439" s="49">
        <v>1</v>
      </c>
      <c r="J439" s="61">
        <f t="shared" si="36"/>
        <v>1</v>
      </c>
      <c r="K439" t="str">
        <f t="shared" si="37"/>
        <v>Practical</v>
      </c>
      <c r="L439" s="58" t="str">
        <f t="shared" si="38"/>
        <v>Practical (100.0%)</v>
      </c>
      <c r="M439" s="59">
        <f t="shared" si="39"/>
        <v>0.66666666666666663</v>
      </c>
      <c r="N439" t="str">
        <f t="shared" si="40"/>
        <v>Analytical</v>
      </c>
      <c r="O439" t="str">
        <f t="shared" si="41"/>
        <v>Analytical (66.7%)</v>
      </c>
    </row>
    <row r="440" spans="1:15">
      <c r="A440">
        <v>342314</v>
      </c>
      <c r="B440" t="s">
        <v>1791</v>
      </c>
      <c r="C440" s="50">
        <v>0.61166666666666669</v>
      </c>
      <c r="D440" s="50">
        <v>0.72166666666666668</v>
      </c>
      <c r="E440" s="50">
        <v>0.22166666666666668</v>
      </c>
      <c r="F440" s="50">
        <v>0.27833333333333332</v>
      </c>
      <c r="G440" s="50">
        <v>0</v>
      </c>
      <c r="H440" s="50">
        <v>1</v>
      </c>
      <c r="I440" s="49">
        <v>1</v>
      </c>
      <c r="J440" s="61">
        <f t="shared" si="36"/>
        <v>1</v>
      </c>
      <c r="K440" t="str">
        <f t="shared" si="37"/>
        <v>Practical</v>
      </c>
      <c r="L440" s="58" t="str">
        <f t="shared" si="38"/>
        <v>Practical (100.0%)</v>
      </c>
      <c r="M440" s="59">
        <f t="shared" si="39"/>
        <v>0.72166666666666668</v>
      </c>
      <c r="N440" t="str">
        <f t="shared" si="40"/>
        <v>Analytical</v>
      </c>
      <c r="O440" t="str">
        <f t="shared" si="41"/>
        <v>Analytical (72.2%)</v>
      </c>
    </row>
    <row r="441" spans="1:15">
      <c r="A441">
        <v>342413</v>
      </c>
      <c r="B441" t="s">
        <v>1797</v>
      </c>
      <c r="C441" s="50">
        <v>0.27833333333333332</v>
      </c>
      <c r="D441" s="50">
        <v>0.16666666666666666</v>
      </c>
      <c r="E441" s="50">
        <v>0</v>
      </c>
      <c r="F441" s="50">
        <v>0.33333333333333331</v>
      </c>
      <c r="G441" s="50">
        <v>0</v>
      </c>
      <c r="H441" s="50">
        <v>0.94499999999999995</v>
      </c>
      <c r="I441" s="49">
        <v>1</v>
      </c>
      <c r="J441" s="61">
        <f t="shared" si="36"/>
        <v>0.94499999999999995</v>
      </c>
      <c r="K441" t="str">
        <f t="shared" si="37"/>
        <v>Practical</v>
      </c>
      <c r="L441" s="58" t="str">
        <f t="shared" si="38"/>
        <v>Practical (94.5%)</v>
      </c>
      <c r="M441" s="59">
        <f t="shared" si="39"/>
        <v>0.33333333333333331</v>
      </c>
      <c r="N441" t="str">
        <f t="shared" si="40"/>
        <v>Enterprising</v>
      </c>
      <c r="O441" t="str">
        <f t="shared" si="41"/>
        <v>Enterprising (33.3%)</v>
      </c>
    </row>
    <row r="442" spans="1:15">
      <c r="A442">
        <v>361111</v>
      </c>
      <c r="B442" t="s">
        <v>1803</v>
      </c>
      <c r="C442" s="50">
        <v>0.44500000000000001</v>
      </c>
      <c r="D442" s="50">
        <v>0.44500000000000001</v>
      </c>
      <c r="E442" s="50">
        <v>0.16666666666666666</v>
      </c>
      <c r="F442" s="50">
        <v>0.27833333333333332</v>
      </c>
      <c r="G442" s="50">
        <v>0.44500000000000001</v>
      </c>
      <c r="H442" s="50">
        <v>1</v>
      </c>
      <c r="I442" s="49">
        <v>1</v>
      </c>
      <c r="J442" s="61">
        <f t="shared" si="36"/>
        <v>1</v>
      </c>
      <c r="K442" t="str">
        <f t="shared" si="37"/>
        <v>Practical</v>
      </c>
      <c r="L442" s="58" t="str">
        <f t="shared" si="38"/>
        <v>Practical (100.0%)</v>
      </c>
      <c r="M442" s="59">
        <f t="shared" si="39"/>
        <v>0.44500000000000001</v>
      </c>
      <c r="N442" t="str">
        <f t="shared" si="40"/>
        <v>Administrative</v>
      </c>
      <c r="O442" t="str">
        <f t="shared" si="41"/>
        <v>Administrative (44.5%)</v>
      </c>
    </row>
    <row r="443" spans="1:15">
      <c r="A443">
        <v>361112</v>
      </c>
      <c r="B443" t="s">
        <v>1806</v>
      </c>
      <c r="C443" s="50">
        <v>0.44500000000000001</v>
      </c>
      <c r="D443" s="50">
        <v>0.44500000000000001</v>
      </c>
      <c r="E443" s="50">
        <v>0.16666666666666666</v>
      </c>
      <c r="F443" s="50">
        <v>0.27833333333333332</v>
      </c>
      <c r="G443" s="50">
        <v>0.44500000000000001</v>
      </c>
      <c r="H443" s="50">
        <v>1</v>
      </c>
      <c r="I443" s="49">
        <v>1</v>
      </c>
      <c r="J443" s="61">
        <f t="shared" si="36"/>
        <v>1</v>
      </c>
      <c r="K443" t="str">
        <f t="shared" si="37"/>
        <v>Practical</v>
      </c>
      <c r="L443" s="58" t="str">
        <f t="shared" si="38"/>
        <v>Practical (100.0%)</v>
      </c>
      <c r="M443" s="59">
        <f t="shared" si="39"/>
        <v>0.44500000000000001</v>
      </c>
      <c r="N443" t="str">
        <f t="shared" si="40"/>
        <v>Administrative</v>
      </c>
      <c r="O443" t="str">
        <f t="shared" si="41"/>
        <v>Administrative (44.5%)</v>
      </c>
    </row>
    <row r="444" spans="1:15">
      <c r="A444">
        <v>361113</v>
      </c>
      <c r="B444" t="s">
        <v>1809</v>
      </c>
      <c r="C444" s="50">
        <v>0.72166666666666668</v>
      </c>
      <c r="D444" s="50">
        <v>0.22166666666666668</v>
      </c>
      <c r="E444" s="50">
        <v>0</v>
      </c>
      <c r="F444" s="50">
        <v>0.33333333333333331</v>
      </c>
      <c r="G444" s="50">
        <v>0.38833333333333336</v>
      </c>
      <c r="H444" s="50">
        <v>0.94499999999999995</v>
      </c>
      <c r="I444" s="49">
        <v>1</v>
      </c>
      <c r="J444" s="61">
        <f t="shared" si="36"/>
        <v>0.94499999999999995</v>
      </c>
      <c r="K444" t="str">
        <f t="shared" si="37"/>
        <v>Practical</v>
      </c>
      <c r="L444" s="58" t="str">
        <f t="shared" si="38"/>
        <v>Practical (94.5%)</v>
      </c>
      <c r="M444" s="59">
        <f t="shared" si="39"/>
        <v>0.72166666666666668</v>
      </c>
      <c r="N444" t="str">
        <f t="shared" si="40"/>
        <v>Administrative</v>
      </c>
      <c r="O444" t="str">
        <f t="shared" si="41"/>
        <v>Administrative (72.2%)</v>
      </c>
    </row>
    <row r="445" spans="1:15">
      <c r="A445">
        <v>361114</v>
      </c>
      <c r="B445" t="s">
        <v>1812</v>
      </c>
      <c r="C445" s="50">
        <v>0.72166666666666668</v>
      </c>
      <c r="D445" s="50">
        <v>0.22166666666666668</v>
      </c>
      <c r="E445" s="50">
        <v>0</v>
      </c>
      <c r="F445" s="50">
        <v>0.33333333333333331</v>
      </c>
      <c r="G445" s="50">
        <v>0.38833333333333336</v>
      </c>
      <c r="H445" s="50">
        <v>0.94499999999999995</v>
      </c>
      <c r="I445" s="49">
        <v>1</v>
      </c>
      <c r="J445" s="61">
        <f t="shared" si="36"/>
        <v>0.94499999999999995</v>
      </c>
      <c r="K445" t="str">
        <f t="shared" si="37"/>
        <v>Practical</v>
      </c>
      <c r="L445" s="58" t="str">
        <f t="shared" si="38"/>
        <v>Practical (94.5%)</v>
      </c>
      <c r="M445" s="59">
        <f t="shared" si="39"/>
        <v>0.72166666666666668</v>
      </c>
      <c r="N445" t="str">
        <f t="shared" si="40"/>
        <v>Administrative</v>
      </c>
      <c r="O445" t="str">
        <f t="shared" si="41"/>
        <v>Administrative (72.2%)</v>
      </c>
    </row>
    <row r="446" spans="1:15">
      <c r="A446">
        <v>362212</v>
      </c>
      <c r="B446" t="s">
        <v>1818</v>
      </c>
      <c r="C446" s="50">
        <v>0.22166666666666668</v>
      </c>
      <c r="D446" s="50">
        <v>5.5000000000000014E-2</v>
      </c>
      <c r="E446" s="50">
        <v>5.5000000000000014E-2</v>
      </c>
      <c r="F446" s="50">
        <v>0.22166666666666668</v>
      </c>
      <c r="G446" s="50">
        <v>5.5000000000000014E-2</v>
      </c>
      <c r="H446" s="50">
        <v>1</v>
      </c>
      <c r="I446" s="49">
        <v>1</v>
      </c>
      <c r="J446" s="61">
        <f t="shared" si="36"/>
        <v>1</v>
      </c>
      <c r="K446" t="str">
        <f t="shared" si="37"/>
        <v>Practical</v>
      </c>
      <c r="L446" s="58" t="str">
        <f t="shared" si="38"/>
        <v>Practical (100.0%)</v>
      </c>
      <c r="M446" s="59">
        <f t="shared" si="39"/>
        <v>0.22166666666666668</v>
      </c>
      <c r="N446" t="str">
        <f t="shared" si="40"/>
        <v>Administrative</v>
      </c>
      <c r="O446" t="str">
        <f t="shared" si="41"/>
        <v>Administrative (22.2%)</v>
      </c>
    </row>
    <row r="447" spans="1:15">
      <c r="A447">
        <v>392111</v>
      </c>
      <c r="B447" t="s">
        <v>1822</v>
      </c>
      <c r="C447" s="50">
        <v>0.61166666666666669</v>
      </c>
      <c r="D447" s="50">
        <v>0.11166666666666665</v>
      </c>
      <c r="E447" s="50">
        <v>0.33333333333333331</v>
      </c>
      <c r="F447" s="50">
        <v>0.22166666666666668</v>
      </c>
      <c r="G447" s="50">
        <v>5.5000000000000014E-2</v>
      </c>
      <c r="H447" s="50">
        <v>0.83333333333333337</v>
      </c>
      <c r="I447" s="49">
        <v>1</v>
      </c>
      <c r="J447" s="61">
        <f t="shared" si="36"/>
        <v>0.83333333333333337</v>
      </c>
      <c r="K447" t="str">
        <f t="shared" si="37"/>
        <v>Practical</v>
      </c>
      <c r="L447" s="58" t="str">
        <f t="shared" si="38"/>
        <v>Practical (83.3%)</v>
      </c>
      <c r="M447" s="59">
        <f t="shared" si="39"/>
        <v>0.61166666666666669</v>
      </c>
      <c r="N447" t="str">
        <f t="shared" si="40"/>
        <v>Administrative</v>
      </c>
      <c r="O447" t="str">
        <f t="shared" si="41"/>
        <v>Administrative (61.2%)</v>
      </c>
    </row>
    <row r="448" spans="1:15">
      <c r="A448">
        <v>392112</v>
      </c>
      <c r="B448" t="s">
        <v>1825</v>
      </c>
      <c r="C448" s="50">
        <v>0.66666666666666663</v>
      </c>
      <c r="D448" s="50">
        <v>0.11166666666666665</v>
      </c>
      <c r="E448" s="50">
        <v>0.11166666666666665</v>
      </c>
      <c r="F448" s="50">
        <v>0.16666666666666666</v>
      </c>
      <c r="G448" s="50">
        <v>5.5000000000000014E-2</v>
      </c>
      <c r="H448" s="50">
        <v>0.88833333333333331</v>
      </c>
      <c r="I448" s="49">
        <v>1</v>
      </c>
      <c r="J448" s="61">
        <f t="shared" si="36"/>
        <v>0.88833333333333331</v>
      </c>
      <c r="K448" t="str">
        <f t="shared" si="37"/>
        <v>Practical</v>
      </c>
      <c r="L448" s="58" t="str">
        <f t="shared" si="38"/>
        <v>Practical (88.8%)</v>
      </c>
      <c r="M448" s="59">
        <f t="shared" si="39"/>
        <v>0.66666666666666663</v>
      </c>
      <c r="N448" t="str">
        <f t="shared" si="40"/>
        <v>Administrative</v>
      </c>
      <c r="O448" t="str">
        <f t="shared" si="41"/>
        <v>Administrative (66.7%)</v>
      </c>
    </row>
    <row r="449" spans="1:15">
      <c r="A449">
        <v>393111</v>
      </c>
      <c r="B449" t="s">
        <v>1830</v>
      </c>
      <c r="C449" s="50">
        <v>0.16666666666666666</v>
      </c>
      <c r="D449" s="50">
        <v>0</v>
      </c>
      <c r="E449" s="50">
        <v>0.11166666666666665</v>
      </c>
      <c r="F449" s="50">
        <v>5.5000000000000014E-2</v>
      </c>
      <c r="G449" s="50">
        <v>0</v>
      </c>
      <c r="H449" s="50">
        <v>1</v>
      </c>
      <c r="I449" s="49">
        <v>1</v>
      </c>
      <c r="J449" s="61">
        <f t="shared" si="36"/>
        <v>1</v>
      </c>
      <c r="K449" t="str">
        <f t="shared" si="37"/>
        <v>Practical</v>
      </c>
      <c r="L449" s="58" t="str">
        <f t="shared" si="38"/>
        <v>Practical (100.0%)</v>
      </c>
      <c r="M449" s="59">
        <f t="shared" si="39"/>
        <v>0.16666666666666666</v>
      </c>
      <c r="N449" t="str">
        <f t="shared" si="40"/>
        <v>Administrative</v>
      </c>
      <c r="O449" t="str">
        <f t="shared" si="41"/>
        <v>Administrative (16.7%)</v>
      </c>
    </row>
    <row r="450" spans="1:15">
      <c r="A450">
        <v>393112</v>
      </c>
      <c r="B450" t="s">
        <v>1833</v>
      </c>
      <c r="C450" s="50">
        <v>0.61166666666666669</v>
      </c>
      <c r="D450" s="50">
        <v>0.11166666666666665</v>
      </c>
      <c r="E450" s="50">
        <v>0.5</v>
      </c>
      <c r="F450" s="50">
        <v>0.11166666666666665</v>
      </c>
      <c r="G450" s="50">
        <v>0.11166666666666665</v>
      </c>
      <c r="H450" s="50">
        <v>1</v>
      </c>
      <c r="I450" s="49">
        <v>1</v>
      </c>
      <c r="J450" s="61">
        <f t="shared" si="36"/>
        <v>1</v>
      </c>
      <c r="K450" t="str">
        <f t="shared" si="37"/>
        <v>Practical</v>
      </c>
      <c r="L450" s="58" t="str">
        <f t="shared" si="38"/>
        <v>Practical (100.0%)</v>
      </c>
      <c r="M450" s="59">
        <f t="shared" si="39"/>
        <v>0.61166666666666669</v>
      </c>
      <c r="N450" t="str">
        <f t="shared" si="40"/>
        <v>Administrative</v>
      </c>
      <c r="O450" t="str">
        <f t="shared" si="41"/>
        <v>Administrative (61.2%)</v>
      </c>
    </row>
    <row r="451" spans="1:15">
      <c r="A451">
        <v>393113</v>
      </c>
      <c r="B451" t="s">
        <v>1836</v>
      </c>
      <c r="C451" s="50">
        <v>0.16666666666666666</v>
      </c>
      <c r="D451" s="50">
        <v>0</v>
      </c>
      <c r="E451" s="50">
        <v>0.11166666666666665</v>
      </c>
      <c r="F451" s="50">
        <v>5.5000000000000014E-2</v>
      </c>
      <c r="G451" s="50">
        <v>0</v>
      </c>
      <c r="H451" s="50">
        <v>1</v>
      </c>
      <c r="I451" s="49">
        <v>1</v>
      </c>
      <c r="J451" s="61">
        <f t="shared" ref="J451:J514" si="42">MAX(C451:H451)</f>
        <v>1</v>
      </c>
      <c r="K451" t="str">
        <f t="shared" ref="K451:K514" si="43">_xlfn.XLOOKUP(J451,C451:H451,$C$1:$H$1)</f>
        <v>Practical</v>
      </c>
      <c r="L451" s="58" t="str">
        <f t="shared" ref="L451:L514" si="44">K451&amp;" "&amp;"("&amp;TEXT(J451,"0.0%")&amp;")"</f>
        <v>Practical (100.0%)</v>
      </c>
      <c r="M451" s="59">
        <f t="shared" ref="M451:M514" si="45">LARGE(C451:H451,2)</f>
        <v>0.16666666666666666</v>
      </c>
      <c r="N451" t="str">
        <f t="shared" ref="N451:N514" si="46">_xlfn.XLOOKUP(M451,C451:H451,$C$1:$H$1)</f>
        <v>Administrative</v>
      </c>
      <c r="O451" t="str">
        <f t="shared" ref="O451:O514" si="47">N451&amp;" "&amp;"("&amp;TEXT(M451,"0.0%")&amp;")"</f>
        <v>Administrative (16.7%)</v>
      </c>
    </row>
    <row r="452" spans="1:15">
      <c r="A452">
        <v>393114</v>
      </c>
      <c r="B452" t="s">
        <v>1839</v>
      </c>
      <c r="C452" s="50">
        <v>0.61166666666666669</v>
      </c>
      <c r="D452" s="50">
        <v>0.11166666666666665</v>
      </c>
      <c r="E452" s="50">
        <v>0.5</v>
      </c>
      <c r="F452" s="50">
        <v>0.11166666666666665</v>
      </c>
      <c r="G452" s="50">
        <v>0.11166666666666665</v>
      </c>
      <c r="H452" s="50">
        <v>1</v>
      </c>
      <c r="I452" s="49">
        <v>1</v>
      </c>
      <c r="J452" s="61">
        <f t="shared" si="42"/>
        <v>1</v>
      </c>
      <c r="K452" t="str">
        <f t="shared" si="43"/>
        <v>Practical</v>
      </c>
      <c r="L452" s="58" t="str">
        <f t="shared" si="44"/>
        <v>Practical (100.0%)</v>
      </c>
      <c r="M452" s="59">
        <f t="shared" si="45"/>
        <v>0.61166666666666669</v>
      </c>
      <c r="N452" t="str">
        <f t="shared" si="46"/>
        <v>Administrative</v>
      </c>
      <c r="O452" t="str">
        <f t="shared" si="47"/>
        <v>Administrative (61.2%)</v>
      </c>
    </row>
    <row r="453" spans="1:15">
      <c r="A453">
        <v>393213</v>
      </c>
      <c r="B453" t="s">
        <v>1844</v>
      </c>
      <c r="C453" s="50">
        <v>0.22166666666666668</v>
      </c>
      <c r="D453" s="50">
        <v>0</v>
      </c>
      <c r="E453" s="50">
        <v>0.5</v>
      </c>
      <c r="F453" s="50">
        <v>0.44500000000000001</v>
      </c>
      <c r="G453" s="50">
        <v>0.16666666666666666</v>
      </c>
      <c r="H453" s="50">
        <v>0.94499999999999995</v>
      </c>
      <c r="I453" s="49">
        <v>1</v>
      </c>
      <c r="J453" s="61">
        <f t="shared" si="42"/>
        <v>0.94499999999999995</v>
      </c>
      <c r="K453" t="str">
        <f t="shared" si="43"/>
        <v>Practical</v>
      </c>
      <c r="L453" s="58" t="str">
        <f t="shared" si="44"/>
        <v>Practical (94.5%)</v>
      </c>
      <c r="M453" s="59">
        <f t="shared" si="45"/>
        <v>0.5</v>
      </c>
      <c r="N453" t="str">
        <f t="shared" si="46"/>
        <v>Creative</v>
      </c>
      <c r="O453" t="str">
        <f t="shared" si="47"/>
        <v>Creative (50.0%)</v>
      </c>
    </row>
    <row r="454" spans="1:15">
      <c r="A454">
        <v>394211</v>
      </c>
      <c r="B454" t="s">
        <v>1848</v>
      </c>
      <c r="C454" s="50">
        <v>0.16666666666666666</v>
      </c>
      <c r="D454" s="50">
        <v>0</v>
      </c>
      <c r="E454" s="50">
        <v>0.27833333333333332</v>
      </c>
      <c r="F454" s="50">
        <v>0.11166666666666665</v>
      </c>
      <c r="G454" s="50">
        <v>0</v>
      </c>
      <c r="H454" s="50">
        <v>1</v>
      </c>
      <c r="I454" s="49">
        <v>1</v>
      </c>
      <c r="J454" s="61">
        <f t="shared" si="42"/>
        <v>1</v>
      </c>
      <c r="K454" t="str">
        <f t="shared" si="43"/>
        <v>Practical</v>
      </c>
      <c r="L454" s="58" t="str">
        <f t="shared" si="44"/>
        <v>Practical (100.0%)</v>
      </c>
      <c r="M454" s="59">
        <f t="shared" si="45"/>
        <v>0.27833333333333332</v>
      </c>
      <c r="N454" t="str">
        <f t="shared" si="46"/>
        <v>Creative</v>
      </c>
      <c r="O454" t="str">
        <f t="shared" si="47"/>
        <v>Creative (27.8%)</v>
      </c>
    </row>
    <row r="455" spans="1:15">
      <c r="A455">
        <v>394212</v>
      </c>
      <c r="B455" t="s">
        <v>1851</v>
      </c>
      <c r="C455" s="50">
        <v>0.61166666666666669</v>
      </c>
      <c r="D455" s="50">
        <v>0.44500000000000001</v>
      </c>
      <c r="E455" s="50">
        <v>0.27833333333333332</v>
      </c>
      <c r="F455" s="50">
        <v>0.11166666666666665</v>
      </c>
      <c r="G455" s="50">
        <v>0</v>
      </c>
      <c r="H455" s="50">
        <v>1</v>
      </c>
      <c r="I455" s="49">
        <v>1</v>
      </c>
      <c r="J455" s="61">
        <f t="shared" si="42"/>
        <v>1</v>
      </c>
      <c r="K455" t="str">
        <f t="shared" si="43"/>
        <v>Practical</v>
      </c>
      <c r="L455" s="58" t="str">
        <f t="shared" si="44"/>
        <v>Practical (100.0%)</v>
      </c>
      <c r="M455" s="59">
        <f t="shared" si="45"/>
        <v>0.61166666666666669</v>
      </c>
      <c r="N455" t="str">
        <f t="shared" si="46"/>
        <v>Administrative</v>
      </c>
      <c r="O455" t="str">
        <f t="shared" si="47"/>
        <v>Administrative (61.2%)</v>
      </c>
    </row>
    <row r="456" spans="1:15">
      <c r="A456">
        <v>394213</v>
      </c>
      <c r="B456" t="s">
        <v>1854</v>
      </c>
      <c r="C456" s="50">
        <v>0.27833333333333332</v>
      </c>
      <c r="D456" s="50">
        <v>0</v>
      </c>
      <c r="E456" s="50">
        <v>0.16666666666666666</v>
      </c>
      <c r="F456" s="50">
        <v>0.16666666666666666</v>
      </c>
      <c r="G456" s="50">
        <v>0</v>
      </c>
      <c r="H456" s="50">
        <v>1</v>
      </c>
      <c r="I456" s="49">
        <v>1</v>
      </c>
      <c r="J456" s="61">
        <f t="shared" si="42"/>
        <v>1</v>
      </c>
      <c r="K456" t="str">
        <f t="shared" si="43"/>
        <v>Practical</v>
      </c>
      <c r="L456" s="58" t="str">
        <f t="shared" si="44"/>
        <v>Practical (100.0%)</v>
      </c>
      <c r="M456" s="59">
        <f t="shared" si="45"/>
        <v>0.27833333333333332</v>
      </c>
      <c r="N456" t="str">
        <f t="shared" si="46"/>
        <v>Administrative</v>
      </c>
      <c r="O456" t="str">
        <f t="shared" si="47"/>
        <v>Administrative (27.8%)</v>
      </c>
    </row>
    <row r="457" spans="1:15">
      <c r="A457">
        <v>394214</v>
      </c>
      <c r="B457" t="s">
        <v>1857</v>
      </c>
      <c r="C457" s="50">
        <v>0.61166666666666669</v>
      </c>
      <c r="D457" s="50">
        <v>0.44500000000000001</v>
      </c>
      <c r="E457" s="50">
        <v>0.11166666666666665</v>
      </c>
      <c r="F457" s="50">
        <v>5.5000000000000014E-2</v>
      </c>
      <c r="G457" s="50">
        <v>0</v>
      </c>
      <c r="H457" s="50">
        <v>1</v>
      </c>
      <c r="I457" s="49">
        <v>1</v>
      </c>
      <c r="J457" s="61">
        <f t="shared" si="42"/>
        <v>1</v>
      </c>
      <c r="K457" t="str">
        <f t="shared" si="43"/>
        <v>Practical</v>
      </c>
      <c r="L457" s="58" t="str">
        <f t="shared" si="44"/>
        <v>Practical (100.0%)</v>
      </c>
      <c r="M457" s="59">
        <f t="shared" si="45"/>
        <v>0.61166666666666669</v>
      </c>
      <c r="N457" t="str">
        <f t="shared" si="46"/>
        <v>Administrative</v>
      </c>
      <c r="O457" t="str">
        <f t="shared" si="47"/>
        <v>Administrative (61.2%)</v>
      </c>
    </row>
    <row r="458" spans="1:15">
      <c r="A458">
        <v>399211</v>
      </c>
      <c r="B458" t="s">
        <v>1863</v>
      </c>
      <c r="C458" s="50">
        <v>0.44500000000000001</v>
      </c>
      <c r="D458" s="50">
        <v>0.22166666666666668</v>
      </c>
      <c r="E458" s="50">
        <v>0</v>
      </c>
      <c r="F458" s="50">
        <v>0.16666666666666666</v>
      </c>
      <c r="G458" s="50">
        <v>5.5000000000000014E-2</v>
      </c>
      <c r="H458" s="50">
        <v>1</v>
      </c>
      <c r="I458" s="49">
        <v>1</v>
      </c>
      <c r="J458" s="61">
        <f t="shared" si="42"/>
        <v>1</v>
      </c>
      <c r="K458" t="str">
        <f t="shared" si="43"/>
        <v>Practical</v>
      </c>
      <c r="L458" s="58" t="str">
        <f t="shared" si="44"/>
        <v>Practical (100.0%)</v>
      </c>
      <c r="M458" s="59">
        <f t="shared" si="45"/>
        <v>0.44500000000000001</v>
      </c>
      <c r="N458" t="str">
        <f t="shared" si="46"/>
        <v>Administrative</v>
      </c>
      <c r="O458" t="str">
        <f t="shared" si="47"/>
        <v>Administrative (44.5%)</v>
      </c>
    </row>
    <row r="459" spans="1:15">
      <c r="A459">
        <v>399212</v>
      </c>
      <c r="B459" t="s">
        <v>1866</v>
      </c>
      <c r="C459" s="50">
        <v>0.55500000000000005</v>
      </c>
      <c r="D459" s="50">
        <v>0.11166666666666665</v>
      </c>
      <c r="E459" s="50">
        <v>0</v>
      </c>
      <c r="F459" s="50">
        <v>0.22166666666666668</v>
      </c>
      <c r="G459" s="50">
        <v>5.5000000000000014E-2</v>
      </c>
      <c r="H459" s="50">
        <v>1</v>
      </c>
      <c r="I459" s="49">
        <v>1</v>
      </c>
      <c r="J459" s="61">
        <f t="shared" si="42"/>
        <v>1</v>
      </c>
      <c r="K459" t="str">
        <f t="shared" si="43"/>
        <v>Practical</v>
      </c>
      <c r="L459" s="58" t="str">
        <f t="shared" si="44"/>
        <v>Practical (100.0%)</v>
      </c>
      <c r="M459" s="59">
        <f t="shared" si="45"/>
        <v>0.55500000000000005</v>
      </c>
      <c r="N459" t="str">
        <f t="shared" si="46"/>
        <v>Administrative</v>
      </c>
      <c r="O459" t="str">
        <f t="shared" si="47"/>
        <v>Administrative (55.5%)</v>
      </c>
    </row>
    <row r="460" spans="1:15">
      <c r="A460">
        <v>399213</v>
      </c>
      <c r="B460" t="s">
        <v>1869</v>
      </c>
      <c r="C460" s="50">
        <v>0.55500000000000005</v>
      </c>
      <c r="D460" s="50">
        <v>0.16666666666666666</v>
      </c>
      <c r="E460" s="50">
        <v>0</v>
      </c>
      <c r="F460" s="50">
        <v>0.22166666666666668</v>
      </c>
      <c r="G460" s="50">
        <v>0</v>
      </c>
      <c r="H460" s="50">
        <v>0.88833333333333331</v>
      </c>
      <c r="I460" s="49">
        <v>1</v>
      </c>
      <c r="J460" s="61">
        <f t="shared" si="42"/>
        <v>0.88833333333333331</v>
      </c>
      <c r="K460" t="str">
        <f t="shared" si="43"/>
        <v>Practical</v>
      </c>
      <c r="L460" s="58" t="str">
        <f t="shared" si="44"/>
        <v>Practical (88.8%)</v>
      </c>
      <c r="M460" s="59">
        <f t="shared" si="45"/>
        <v>0.55500000000000005</v>
      </c>
      <c r="N460" t="str">
        <f t="shared" si="46"/>
        <v>Administrative</v>
      </c>
      <c r="O460" t="str">
        <f t="shared" si="47"/>
        <v>Administrative (55.5%)</v>
      </c>
    </row>
    <row r="461" spans="1:15">
      <c r="A461">
        <v>399311</v>
      </c>
      <c r="B461" t="s">
        <v>1872</v>
      </c>
      <c r="C461" s="50">
        <v>0.44500000000000001</v>
      </c>
      <c r="D461" s="50">
        <v>0.44500000000000001</v>
      </c>
      <c r="E461" s="50">
        <v>0.5</v>
      </c>
      <c r="F461" s="50">
        <v>0.33333333333333331</v>
      </c>
      <c r="G461" s="50">
        <v>0.11166666666666665</v>
      </c>
      <c r="H461" s="50">
        <v>1</v>
      </c>
      <c r="I461" s="49">
        <v>1</v>
      </c>
      <c r="J461" s="61">
        <f t="shared" si="42"/>
        <v>1</v>
      </c>
      <c r="K461" t="str">
        <f t="shared" si="43"/>
        <v>Practical</v>
      </c>
      <c r="L461" s="58" t="str">
        <f t="shared" si="44"/>
        <v>Practical (100.0%)</v>
      </c>
      <c r="M461" s="59">
        <f t="shared" si="45"/>
        <v>0.5</v>
      </c>
      <c r="N461" t="str">
        <f t="shared" si="46"/>
        <v>Creative</v>
      </c>
      <c r="O461" t="str">
        <f t="shared" si="47"/>
        <v>Creative (50.0%)</v>
      </c>
    </row>
    <row r="462" spans="1:15">
      <c r="A462">
        <v>399312</v>
      </c>
      <c r="B462" t="s">
        <v>1875</v>
      </c>
      <c r="C462" s="50">
        <v>1</v>
      </c>
      <c r="D462" s="50">
        <v>5.5000000000000014E-2</v>
      </c>
      <c r="E462" s="50">
        <v>0.11166666666666665</v>
      </c>
      <c r="F462" s="50">
        <v>0.44500000000000001</v>
      </c>
      <c r="G462" s="50">
        <v>0.66666666666666663</v>
      </c>
      <c r="H462" s="50">
        <v>0.22166666666666668</v>
      </c>
      <c r="I462" s="49">
        <v>1</v>
      </c>
      <c r="J462" s="61">
        <f t="shared" si="42"/>
        <v>1</v>
      </c>
      <c r="K462" t="str">
        <f t="shared" si="43"/>
        <v>Administrative</v>
      </c>
      <c r="L462" s="58" t="str">
        <f t="shared" si="44"/>
        <v>Administrative (100.0%)</v>
      </c>
      <c r="M462" s="59">
        <f t="shared" si="45"/>
        <v>0.66666666666666663</v>
      </c>
      <c r="N462" t="str">
        <f t="shared" si="46"/>
        <v>Helping</v>
      </c>
      <c r="O462" t="str">
        <f t="shared" si="47"/>
        <v>Helping (66.7%)</v>
      </c>
    </row>
    <row r="463" spans="1:15">
      <c r="A463">
        <v>399511</v>
      </c>
      <c r="B463" t="s">
        <v>1878</v>
      </c>
      <c r="C463" s="50">
        <v>0.72166666666666668</v>
      </c>
      <c r="D463" s="50">
        <v>0.55500000000000005</v>
      </c>
      <c r="E463" s="50">
        <v>0.11166666666666665</v>
      </c>
      <c r="F463" s="50">
        <v>0.16666666666666666</v>
      </c>
      <c r="G463" s="50">
        <v>0.11166666666666665</v>
      </c>
      <c r="H463" s="50">
        <v>1</v>
      </c>
      <c r="I463" s="49">
        <v>1</v>
      </c>
      <c r="J463" s="61">
        <f t="shared" si="42"/>
        <v>1</v>
      </c>
      <c r="K463" t="str">
        <f t="shared" si="43"/>
        <v>Practical</v>
      </c>
      <c r="L463" s="58" t="str">
        <f t="shared" si="44"/>
        <v>Practical (100.0%)</v>
      </c>
      <c r="M463" s="59">
        <f t="shared" si="45"/>
        <v>0.72166666666666668</v>
      </c>
      <c r="N463" t="str">
        <f t="shared" si="46"/>
        <v>Administrative</v>
      </c>
      <c r="O463" t="str">
        <f t="shared" si="47"/>
        <v>Administrative (72.2%)</v>
      </c>
    </row>
    <row r="464" spans="1:15">
      <c r="A464">
        <v>399512</v>
      </c>
      <c r="B464" t="s">
        <v>1881</v>
      </c>
      <c r="C464" s="50">
        <v>0.44500000000000001</v>
      </c>
      <c r="D464" s="50">
        <v>0.27833333333333332</v>
      </c>
      <c r="E464" s="50">
        <v>0.83333333333333337</v>
      </c>
      <c r="F464" s="50">
        <v>0.22166666666666668</v>
      </c>
      <c r="G464" s="50">
        <v>0.22166666666666668</v>
      </c>
      <c r="H464" s="50">
        <v>0.88833333333333331</v>
      </c>
      <c r="I464" s="49">
        <v>1</v>
      </c>
      <c r="J464" s="61">
        <f t="shared" si="42"/>
        <v>0.88833333333333331</v>
      </c>
      <c r="K464" t="str">
        <f t="shared" si="43"/>
        <v>Practical</v>
      </c>
      <c r="L464" s="58" t="str">
        <f t="shared" si="44"/>
        <v>Practical (88.8%)</v>
      </c>
      <c r="M464" s="59">
        <f t="shared" si="45"/>
        <v>0.83333333333333337</v>
      </c>
      <c r="N464" t="str">
        <f t="shared" si="46"/>
        <v>Creative</v>
      </c>
      <c r="O464" t="str">
        <f t="shared" si="47"/>
        <v>Creative (83.3%)</v>
      </c>
    </row>
    <row r="465" spans="1:15">
      <c r="A465">
        <v>399513</v>
      </c>
      <c r="B465" t="s">
        <v>1884</v>
      </c>
      <c r="C465" s="50">
        <v>0.61166666666666669</v>
      </c>
      <c r="D465" s="50">
        <v>0.66666666666666663</v>
      </c>
      <c r="E465" s="50">
        <v>0.38833333333333336</v>
      </c>
      <c r="F465" s="50">
        <v>0.11166666666666665</v>
      </c>
      <c r="G465" s="50">
        <v>0</v>
      </c>
      <c r="H465" s="50">
        <v>1</v>
      </c>
      <c r="I465" s="49">
        <v>1</v>
      </c>
      <c r="J465" s="61">
        <f t="shared" si="42"/>
        <v>1</v>
      </c>
      <c r="K465" t="str">
        <f t="shared" si="43"/>
        <v>Practical</v>
      </c>
      <c r="L465" s="58" t="str">
        <f t="shared" si="44"/>
        <v>Practical (100.0%)</v>
      </c>
      <c r="M465" s="59">
        <f t="shared" si="45"/>
        <v>0.66666666666666663</v>
      </c>
      <c r="N465" t="str">
        <f t="shared" si="46"/>
        <v>Analytical</v>
      </c>
      <c r="O465" t="str">
        <f t="shared" si="47"/>
        <v>Analytical (66.7%)</v>
      </c>
    </row>
    <row r="466" spans="1:15">
      <c r="A466">
        <v>399514</v>
      </c>
      <c r="B466" t="s">
        <v>1887</v>
      </c>
      <c r="C466" s="50">
        <v>0</v>
      </c>
      <c r="D466" s="50">
        <v>0.16666666666666666</v>
      </c>
      <c r="E466" s="50">
        <v>1</v>
      </c>
      <c r="F466" s="50">
        <v>0.27833333333333332</v>
      </c>
      <c r="G466" s="50">
        <v>0.33333333333333331</v>
      </c>
      <c r="H466" s="50">
        <v>0.66666666666666663</v>
      </c>
      <c r="I466" s="49">
        <v>1</v>
      </c>
      <c r="J466" s="61">
        <f t="shared" si="42"/>
        <v>1</v>
      </c>
      <c r="K466" t="str">
        <f t="shared" si="43"/>
        <v>Creative</v>
      </c>
      <c r="L466" s="58" t="str">
        <f t="shared" si="44"/>
        <v>Creative (100.0%)</v>
      </c>
      <c r="M466" s="59">
        <f t="shared" si="45"/>
        <v>0.66666666666666663</v>
      </c>
      <c r="N466" t="str">
        <f t="shared" si="46"/>
        <v>Practical</v>
      </c>
      <c r="O466" t="str">
        <f t="shared" si="47"/>
        <v>Practical (66.7%)</v>
      </c>
    </row>
    <row r="467" spans="1:15">
      <c r="A467">
        <v>399515</v>
      </c>
      <c r="B467" t="s">
        <v>1890</v>
      </c>
      <c r="C467" s="50">
        <v>0.5</v>
      </c>
      <c r="D467" s="50">
        <v>0.5</v>
      </c>
      <c r="E467" s="50">
        <v>0.61166666666666669</v>
      </c>
      <c r="F467" s="50">
        <v>0.11166666666666665</v>
      </c>
      <c r="G467" s="50">
        <v>5.5000000000000014E-2</v>
      </c>
      <c r="H467" s="50">
        <v>1</v>
      </c>
      <c r="I467" s="49">
        <v>1</v>
      </c>
      <c r="J467" s="61">
        <f t="shared" si="42"/>
        <v>1</v>
      </c>
      <c r="K467" t="str">
        <f t="shared" si="43"/>
        <v>Practical</v>
      </c>
      <c r="L467" s="58" t="str">
        <f t="shared" si="44"/>
        <v>Practical (100.0%)</v>
      </c>
      <c r="M467" s="59">
        <f t="shared" si="45"/>
        <v>0.61166666666666669</v>
      </c>
      <c r="N467" t="str">
        <f t="shared" si="46"/>
        <v>Creative</v>
      </c>
      <c r="O467" t="str">
        <f t="shared" si="47"/>
        <v>Creative (61.2%)</v>
      </c>
    </row>
    <row r="468" spans="1:15">
      <c r="A468">
        <v>399516</v>
      </c>
      <c r="B468" t="s">
        <v>1893</v>
      </c>
      <c r="C468" s="50">
        <v>0.44500000000000001</v>
      </c>
      <c r="D468" s="50">
        <v>0.27833333333333332</v>
      </c>
      <c r="E468" s="50">
        <v>0.66666666666666663</v>
      </c>
      <c r="F468" s="50">
        <v>0.38833333333333336</v>
      </c>
      <c r="G468" s="50">
        <v>0</v>
      </c>
      <c r="H468" s="50">
        <v>0.94499999999999995</v>
      </c>
      <c r="I468" s="49">
        <v>1</v>
      </c>
      <c r="J468" s="61">
        <f t="shared" si="42"/>
        <v>0.94499999999999995</v>
      </c>
      <c r="K468" t="str">
        <f t="shared" si="43"/>
        <v>Practical</v>
      </c>
      <c r="L468" s="58" t="str">
        <f t="shared" si="44"/>
        <v>Practical (94.5%)</v>
      </c>
      <c r="M468" s="59">
        <f t="shared" si="45"/>
        <v>0.66666666666666663</v>
      </c>
      <c r="N468" t="str">
        <f t="shared" si="46"/>
        <v>Creative</v>
      </c>
      <c r="O468" t="str">
        <f t="shared" si="47"/>
        <v>Creative (66.7%)</v>
      </c>
    </row>
    <row r="469" spans="1:15">
      <c r="A469">
        <v>399913</v>
      </c>
      <c r="B469" t="s">
        <v>1900</v>
      </c>
      <c r="C469" s="50">
        <v>0.72166666666666668</v>
      </c>
      <c r="D469" s="50">
        <v>0.11166666666666665</v>
      </c>
      <c r="E469" s="50">
        <v>0.11166666666666665</v>
      </c>
      <c r="F469" s="50">
        <v>0.88833333333333331</v>
      </c>
      <c r="G469" s="50">
        <v>0.55500000000000005</v>
      </c>
      <c r="H469" s="50">
        <v>0.55500000000000005</v>
      </c>
      <c r="I469" s="49">
        <v>1</v>
      </c>
      <c r="J469" s="61">
        <f t="shared" si="42"/>
        <v>0.88833333333333331</v>
      </c>
      <c r="K469" t="str">
        <f t="shared" si="43"/>
        <v>Enterprising</v>
      </c>
      <c r="L469" s="58" t="str">
        <f t="shared" si="44"/>
        <v>Enterprising (88.8%)</v>
      </c>
      <c r="M469" s="59">
        <f t="shared" si="45"/>
        <v>0.72166666666666668</v>
      </c>
      <c r="N469" t="str">
        <f t="shared" si="46"/>
        <v>Administrative</v>
      </c>
      <c r="O469" t="str">
        <f t="shared" si="47"/>
        <v>Administrative (72.2%)</v>
      </c>
    </row>
    <row r="470" spans="1:15">
      <c r="A470">
        <v>411211</v>
      </c>
      <c r="B470" t="s">
        <v>1911</v>
      </c>
      <c r="C470" s="50">
        <v>0.44500000000000001</v>
      </c>
      <c r="D470" s="50">
        <v>0.33333333333333331</v>
      </c>
      <c r="E470" s="50">
        <v>0</v>
      </c>
      <c r="F470" s="50">
        <v>0.16666666666666666</v>
      </c>
      <c r="G470" s="50">
        <v>0.83333333333333337</v>
      </c>
      <c r="H470" s="50">
        <v>0.77833333333333332</v>
      </c>
      <c r="I470" s="49">
        <v>1</v>
      </c>
      <c r="J470" s="61">
        <f t="shared" si="42"/>
        <v>0.83333333333333337</v>
      </c>
      <c r="K470" t="str">
        <f t="shared" si="43"/>
        <v>Helping</v>
      </c>
      <c r="L470" s="58" t="str">
        <f t="shared" si="44"/>
        <v>Helping (83.3%)</v>
      </c>
      <c r="M470" s="59">
        <f t="shared" si="45"/>
        <v>0.77833333333333332</v>
      </c>
      <c r="N470" t="str">
        <f t="shared" si="46"/>
        <v>Practical</v>
      </c>
      <c r="O470" t="str">
        <f t="shared" si="47"/>
        <v>Practical (77.8%)</v>
      </c>
    </row>
    <row r="471" spans="1:15">
      <c r="A471">
        <v>411213</v>
      </c>
      <c r="B471" t="s">
        <v>1915</v>
      </c>
      <c r="C471" s="50">
        <v>0.55500000000000005</v>
      </c>
      <c r="D471" s="50">
        <v>0.66666666666666663</v>
      </c>
      <c r="E471" s="50">
        <v>0.16666666666666666</v>
      </c>
      <c r="F471" s="50">
        <v>0.11166666666666665</v>
      </c>
      <c r="G471" s="50">
        <v>0.27833333333333332</v>
      </c>
      <c r="H471" s="50">
        <v>0.88833333333333331</v>
      </c>
      <c r="I471" s="49">
        <v>1</v>
      </c>
      <c r="J471" s="61">
        <f t="shared" si="42"/>
        <v>0.88833333333333331</v>
      </c>
      <c r="K471" t="str">
        <f t="shared" si="43"/>
        <v>Practical</v>
      </c>
      <c r="L471" s="58" t="str">
        <f t="shared" si="44"/>
        <v>Practical (88.8%)</v>
      </c>
      <c r="M471" s="59">
        <f t="shared" si="45"/>
        <v>0.66666666666666663</v>
      </c>
      <c r="N471" t="str">
        <f t="shared" si="46"/>
        <v>Analytical</v>
      </c>
      <c r="O471" t="str">
        <f t="shared" si="47"/>
        <v>Analytical (66.7%)</v>
      </c>
    </row>
    <row r="472" spans="1:15">
      <c r="A472">
        <v>411214</v>
      </c>
      <c r="B472" t="s">
        <v>1918</v>
      </c>
      <c r="C472" s="50">
        <v>0.44500000000000001</v>
      </c>
      <c r="D472" s="50">
        <v>0.33333333333333331</v>
      </c>
      <c r="E472" s="50">
        <v>0</v>
      </c>
      <c r="F472" s="50">
        <v>0.16666666666666666</v>
      </c>
      <c r="G472" s="50">
        <v>0.83333333333333337</v>
      </c>
      <c r="H472" s="50">
        <v>0.77833333333333332</v>
      </c>
      <c r="I472" s="49">
        <v>1</v>
      </c>
      <c r="J472" s="61">
        <f t="shared" si="42"/>
        <v>0.83333333333333337</v>
      </c>
      <c r="K472" t="str">
        <f t="shared" si="43"/>
        <v>Helping</v>
      </c>
      <c r="L472" s="58" t="str">
        <f t="shared" si="44"/>
        <v>Helping (83.3%)</v>
      </c>
      <c r="M472" s="59">
        <f t="shared" si="45"/>
        <v>0.77833333333333332</v>
      </c>
      <c r="N472" t="str">
        <f t="shared" si="46"/>
        <v>Practical</v>
      </c>
      <c r="O472" t="str">
        <f t="shared" si="47"/>
        <v>Practical (77.8%)</v>
      </c>
    </row>
    <row r="473" spans="1:15">
      <c r="A473">
        <v>411411</v>
      </c>
      <c r="B473" t="s">
        <v>1921</v>
      </c>
      <c r="C473" s="50">
        <v>0.77833333333333332</v>
      </c>
      <c r="D473" s="50">
        <v>0.11166666666666665</v>
      </c>
      <c r="E473" s="50">
        <v>5.5000000000000014E-2</v>
      </c>
      <c r="F473" s="50">
        <v>0.11166666666666665</v>
      </c>
      <c r="G473" s="50">
        <v>0.94499999999999995</v>
      </c>
      <c r="H473" s="50">
        <v>0.55500000000000005</v>
      </c>
      <c r="I473" s="49">
        <v>1</v>
      </c>
      <c r="J473" s="61">
        <f t="shared" si="42"/>
        <v>0.94499999999999995</v>
      </c>
      <c r="K473" t="str">
        <f t="shared" si="43"/>
        <v>Helping</v>
      </c>
      <c r="L473" s="58" t="str">
        <f t="shared" si="44"/>
        <v>Helping (94.5%)</v>
      </c>
      <c r="M473" s="59">
        <f t="shared" si="45"/>
        <v>0.77833333333333332</v>
      </c>
      <c r="N473" t="str">
        <f t="shared" si="46"/>
        <v>Administrative</v>
      </c>
      <c r="O473" t="str">
        <f t="shared" si="47"/>
        <v>Administrative (77.8%)</v>
      </c>
    </row>
    <row r="474" spans="1:15">
      <c r="A474">
        <v>411711</v>
      </c>
      <c r="B474" t="s">
        <v>1925</v>
      </c>
      <c r="C474" s="50">
        <v>0.88833333333333331</v>
      </c>
      <c r="D474" s="50">
        <v>0.16666666666666666</v>
      </c>
      <c r="E474" s="50">
        <v>0.11166666666666665</v>
      </c>
      <c r="F474" s="50">
        <v>0.55500000000000005</v>
      </c>
      <c r="G474" s="50">
        <v>0.83333333333333337</v>
      </c>
      <c r="H474" s="50">
        <v>0.11166666666666665</v>
      </c>
      <c r="I474" s="49">
        <v>1</v>
      </c>
      <c r="J474" s="61">
        <f t="shared" si="42"/>
        <v>0.88833333333333331</v>
      </c>
      <c r="K474" t="str">
        <f t="shared" si="43"/>
        <v>Administrative</v>
      </c>
      <c r="L474" s="58" t="str">
        <f t="shared" si="44"/>
        <v>Administrative (88.8%)</v>
      </c>
      <c r="M474" s="59">
        <f t="shared" si="45"/>
        <v>0.83333333333333337</v>
      </c>
      <c r="N474" t="str">
        <f t="shared" si="46"/>
        <v>Helping</v>
      </c>
      <c r="O474" t="str">
        <f t="shared" si="47"/>
        <v>Helping (83.3%)</v>
      </c>
    </row>
    <row r="475" spans="1:15">
      <c r="A475">
        <v>411712</v>
      </c>
      <c r="B475" t="s">
        <v>1928</v>
      </c>
      <c r="C475" s="50">
        <v>0.33333333333333331</v>
      </c>
      <c r="D475" s="50">
        <v>0.5</v>
      </c>
      <c r="E475" s="50">
        <v>0.38833333333333336</v>
      </c>
      <c r="F475" s="50">
        <v>0.38833333333333336</v>
      </c>
      <c r="G475" s="50">
        <v>1</v>
      </c>
      <c r="H475" s="50">
        <v>0</v>
      </c>
      <c r="I475" s="49">
        <v>1</v>
      </c>
      <c r="J475" s="61">
        <f t="shared" si="42"/>
        <v>1</v>
      </c>
      <c r="K475" t="str">
        <f t="shared" si="43"/>
        <v>Helping</v>
      </c>
      <c r="L475" s="58" t="str">
        <f t="shared" si="44"/>
        <v>Helping (100.0%)</v>
      </c>
      <c r="M475" s="59">
        <f t="shared" si="45"/>
        <v>0.5</v>
      </c>
      <c r="N475" t="str">
        <f t="shared" si="46"/>
        <v>Analytical</v>
      </c>
      <c r="O475" t="str">
        <f t="shared" si="47"/>
        <v>Analytical (50.0%)</v>
      </c>
    </row>
    <row r="476" spans="1:15">
      <c r="A476">
        <v>411713</v>
      </c>
      <c r="B476" t="s">
        <v>1931</v>
      </c>
      <c r="C476" s="50">
        <v>0.33333333333333331</v>
      </c>
      <c r="D476" s="50">
        <v>0.38833333333333336</v>
      </c>
      <c r="E476" s="50">
        <v>0.44500000000000001</v>
      </c>
      <c r="F476" s="50">
        <v>0.55500000000000005</v>
      </c>
      <c r="G476" s="50">
        <v>1</v>
      </c>
      <c r="H476" s="50">
        <v>0</v>
      </c>
      <c r="I476" s="49">
        <v>1</v>
      </c>
      <c r="J476" s="61">
        <f t="shared" si="42"/>
        <v>1</v>
      </c>
      <c r="K476" t="str">
        <f t="shared" si="43"/>
        <v>Helping</v>
      </c>
      <c r="L476" s="58" t="str">
        <f t="shared" si="44"/>
        <v>Helping (100.0%)</v>
      </c>
      <c r="M476" s="59">
        <f t="shared" si="45"/>
        <v>0.55500000000000005</v>
      </c>
      <c r="N476" t="str">
        <f t="shared" si="46"/>
        <v>Enterprising</v>
      </c>
      <c r="O476" t="str">
        <f t="shared" si="47"/>
        <v>Enterprising (55.5%)</v>
      </c>
    </row>
    <row r="477" spans="1:15">
      <c r="A477">
        <v>411714</v>
      </c>
      <c r="B477" t="s">
        <v>1934</v>
      </c>
      <c r="C477" s="50">
        <v>0.61166666666666669</v>
      </c>
      <c r="D477" s="50">
        <v>0.22166666666666668</v>
      </c>
      <c r="E477" s="50">
        <v>0.22166666666666668</v>
      </c>
      <c r="F477" s="50">
        <v>0.66666666666666663</v>
      </c>
      <c r="G477" s="50">
        <v>0.94499999999999995</v>
      </c>
      <c r="H477" s="50">
        <v>5.5000000000000014E-2</v>
      </c>
      <c r="I477" s="49">
        <v>1</v>
      </c>
      <c r="J477" s="61">
        <f t="shared" si="42"/>
        <v>0.94499999999999995</v>
      </c>
      <c r="K477" t="str">
        <f t="shared" si="43"/>
        <v>Helping</v>
      </c>
      <c r="L477" s="58" t="str">
        <f t="shared" si="44"/>
        <v>Helping (94.5%)</v>
      </c>
      <c r="M477" s="59">
        <f t="shared" si="45"/>
        <v>0.66666666666666663</v>
      </c>
      <c r="N477" t="str">
        <f t="shared" si="46"/>
        <v>Enterprising</v>
      </c>
      <c r="O477" t="str">
        <f t="shared" si="47"/>
        <v>Enterprising (66.7%)</v>
      </c>
    </row>
    <row r="478" spans="1:15">
      <c r="A478">
        <v>411716</v>
      </c>
      <c r="B478" t="s">
        <v>1938</v>
      </c>
      <c r="C478" s="50">
        <v>0.88833333333333331</v>
      </c>
      <c r="D478" s="50">
        <v>0.16666666666666666</v>
      </c>
      <c r="E478" s="50">
        <v>0.11166666666666665</v>
      </c>
      <c r="F478" s="50">
        <v>0.55500000000000005</v>
      </c>
      <c r="G478" s="50">
        <v>0.83333333333333337</v>
      </c>
      <c r="H478" s="50">
        <v>0.11166666666666665</v>
      </c>
      <c r="I478" s="49">
        <v>1</v>
      </c>
      <c r="J478" s="61">
        <f t="shared" si="42"/>
        <v>0.88833333333333331</v>
      </c>
      <c r="K478" t="str">
        <f t="shared" si="43"/>
        <v>Administrative</v>
      </c>
      <c r="L478" s="58" t="str">
        <f t="shared" si="44"/>
        <v>Administrative (88.8%)</v>
      </c>
      <c r="M478" s="59">
        <f t="shared" si="45"/>
        <v>0.83333333333333337</v>
      </c>
      <c r="N478" t="str">
        <f t="shared" si="46"/>
        <v>Helping</v>
      </c>
      <c r="O478" t="str">
        <f t="shared" si="47"/>
        <v>Helping (83.3%)</v>
      </c>
    </row>
    <row r="479" spans="1:15">
      <c r="A479">
        <v>422112</v>
      </c>
      <c r="B479" t="s">
        <v>1946</v>
      </c>
      <c r="C479" s="50">
        <v>0.38833333333333336</v>
      </c>
      <c r="D479" s="50">
        <v>0.33333333333333331</v>
      </c>
      <c r="E479" s="50">
        <v>0.5</v>
      </c>
      <c r="F479" s="50">
        <v>0.16666666666666666</v>
      </c>
      <c r="G479" s="50">
        <v>1</v>
      </c>
      <c r="H479" s="50">
        <v>0</v>
      </c>
      <c r="I479" s="49">
        <v>1</v>
      </c>
      <c r="J479" s="61">
        <f t="shared" si="42"/>
        <v>1</v>
      </c>
      <c r="K479" t="str">
        <f t="shared" si="43"/>
        <v>Helping</v>
      </c>
      <c r="L479" s="58" t="str">
        <f t="shared" si="44"/>
        <v>Helping (100.0%)</v>
      </c>
      <c r="M479" s="59">
        <f t="shared" si="45"/>
        <v>0.5</v>
      </c>
      <c r="N479" t="str">
        <f t="shared" si="46"/>
        <v>Creative</v>
      </c>
      <c r="O479" t="str">
        <f t="shared" si="47"/>
        <v>Creative (50.0%)</v>
      </c>
    </row>
    <row r="480" spans="1:15">
      <c r="A480">
        <v>423311</v>
      </c>
      <c r="B480" t="s">
        <v>1951</v>
      </c>
      <c r="C480" s="50">
        <v>0.88833333333333331</v>
      </c>
      <c r="D480" s="50">
        <v>0</v>
      </c>
      <c r="E480" s="50">
        <v>0</v>
      </c>
      <c r="F480" s="50">
        <v>5.5000000000000014E-2</v>
      </c>
      <c r="G480" s="50">
        <v>0.38833333333333336</v>
      </c>
      <c r="H480" s="50">
        <v>0.72166666666666668</v>
      </c>
      <c r="I480" s="49">
        <v>1</v>
      </c>
      <c r="J480" s="61">
        <f t="shared" si="42"/>
        <v>0.88833333333333331</v>
      </c>
      <c r="K480" t="str">
        <f t="shared" si="43"/>
        <v>Administrative</v>
      </c>
      <c r="L480" s="58" t="str">
        <f t="shared" si="44"/>
        <v>Administrative (88.8%)</v>
      </c>
      <c r="M480" s="59">
        <f t="shared" si="45"/>
        <v>0.72166666666666668</v>
      </c>
      <c r="N480" t="str">
        <f t="shared" si="46"/>
        <v>Practical</v>
      </c>
      <c r="O480" t="str">
        <f t="shared" si="47"/>
        <v>Practical (72.2%)</v>
      </c>
    </row>
    <row r="481" spans="1:15">
      <c r="A481">
        <v>423312</v>
      </c>
      <c r="B481" t="s">
        <v>1954</v>
      </c>
      <c r="C481" s="50">
        <v>0.77833333333333332</v>
      </c>
      <c r="D481" s="50">
        <v>0.11166666666666665</v>
      </c>
      <c r="E481" s="50">
        <v>5.5000000000000014E-2</v>
      </c>
      <c r="F481" s="50">
        <v>0.11166666666666665</v>
      </c>
      <c r="G481" s="50">
        <v>0.94499999999999995</v>
      </c>
      <c r="H481" s="50">
        <v>0.55500000000000005</v>
      </c>
      <c r="I481" s="49">
        <v>1</v>
      </c>
      <c r="J481" s="61">
        <f t="shared" si="42"/>
        <v>0.94499999999999995</v>
      </c>
      <c r="K481" t="str">
        <f t="shared" si="43"/>
        <v>Helping</v>
      </c>
      <c r="L481" s="58" t="str">
        <f t="shared" si="44"/>
        <v>Helping (94.5%)</v>
      </c>
      <c r="M481" s="59">
        <f t="shared" si="45"/>
        <v>0.77833333333333332</v>
      </c>
      <c r="N481" t="str">
        <f t="shared" si="46"/>
        <v>Administrative</v>
      </c>
      <c r="O481" t="str">
        <f t="shared" si="47"/>
        <v>Administrative (77.8%)</v>
      </c>
    </row>
    <row r="482" spans="1:15">
      <c r="A482">
        <v>423313</v>
      </c>
      <c r="B482" t="s">
        <v>1957</v>
      </c>
      <c r="C482" s="50">
        <v>0.27833333333333332</v>
      </c>
      <c r="D482" s="50">
        <v>0.16666666666666666</v>
      </c>
      <c r="E482" s="50">
        <v>0.16666666666666666</v>
      </c>
      <c r="F482" s="50">
        <v>0.22166666666666668</v>
      </c>
      <c r="G482" s="50">
        <v>1</v>
      </c>
      <c r="H482" s="50">
        <v>0.66666666666666663</v>
      </c>
      <c r="I482" s="49">
        <v>1</v>
      </c>
      <c r="J482" s="61">
        <f t="shared" si="42"/>
        <v>1</v>
      </c>
      <c r="K482" t="str">
        <f t="shared" si="43"/>
        <v>Helping</v>
      </c>
      <c r="L482" s="58" t="str">
        <f t="shared" si="44"/>
        <v>Helping (100.0%)</v>
      </c>
      <c r="M482" s="59">
        <f t="shared" si="45"/>
        <v>0.66666666666666663</v>
      </c>
      <c r="N482" t="str">
        <f t="shared" si="46"/>
        <v>Practical</v>
      </c>
      <c r="O482" t="str">
        <f t="shared" si="47"/>
        <v>Practical (66.7%)</v>
      </c>
    </row>
    <row r="483" spans="1:15">
      <c r="A483">
        <v>423314</v>
      </c>
      <c r="B483" t="s">
        <v>1960</v>
      </c>
      <c r="C483" s="50">
        <v>0.27833333333333332</v>
      </c>
      <c r="D483" s="50">
        <v>0.5</v>
      </c>
      <c r="E483" s="50">
        <v>0.11166666666666665</v>
      </c>
      <c r="F483" s="50">
        <v>0.22166666666666668</v>
      </c>
      <c r="G483" s="50">
        <v>0.94499999999999995</v>
      </c>
      <c r="H483" s="50">
        <v>0.72166666666666668</v>
      </c>
      <c r="I483" s="49">
        <v>1</v>
      </c>
      <c r="J483" s="61">
        <f t="shared" si="42"/>
        <v>0.94499999999999995</v>
      </c>
      <c r="K483" t="str">
        <f t="shared" si="43"/>
        <v>Helping</v>
      </c>
      <c r="L483" s="58" t="str">
        <f t="shared" si="44"/>
        <v>Helping (94.5%)</v>
      </c>
      <c r="M483" s="59">
        <f t="shared" si="45"/>
        <v>0.72166666666666668</v>
      </c>
      <c r="N483" t="str">
        <f t="shared" si="46"/>
        <v>Practical</v>
      </c>
      <c r="O483" t="str">
        <f t="shared" si="47"/>
        <v>Practical (72.2%)</v>
      </c>
    </row>
    <row r="484" spans="1:15">
      <c r="A484">
        <v>423411</v>
      </c>
      <c r="B484" t="s">
        <v>1963</v>
      </c>
      <c r="C484" s="50">
        <v>0.38833333333333336</v>
      </c>
      <c r="D484" s="50">
        <v>0.11166666666666665</v>
      </c>
      <c r="E484" s="50">
        <v>0.66666666666666663</v>
      </c>
      <c r="F484" s="50">
        <v>0.33333333333333331</v>
      </c>
      <c r="G484" s="50">
        <v>1</v>
      </c>
      <c r="H484" s="50">
        <v>0.27833333333333332</v>
      </c>
      <c r="I484" s="49">
        <v>1</v>
      </c>
      <c r="J484" s="61">
        <f t="shared" si="42"/>
        <v>1</v>
      </c>
      <c r="K484" t="str">
        <f t="shared" si="43"/>
        <v>Helping</v>
      </c>
      <c r="L484" s="58" t="str">
        <f t="shared" si="44"/>
        <v>Helping (100.0%)</v>
      </c>
      <c r="M484" s="59">
        <f t="shared" si="45"/>
        <v>0.66666666666666663</v>
      </c>
      <c r="N484" t="str">
        <f t="shared" si="46"/>
        <v>Creative</v>
      </c>
      <c r="O484" t="str">
        <f t="shared" si="47"/>
        <v>Creative (66.7%)</v>
      </c>
    </row>
    <row r="485" spans="1:15">
      <c r="A485">
        <v>423412</v>
      </c>
      <c r="B485" t="s">
        <v>1966</v>
      </c>
      <c r="C485" s="50">
        <v>0.61166666666666669</v>
      </c>
      <c r="D485" s="50">
        <v>5.5000000000000014E-2</v>
      </c>
      <c r="E485" s="50">
        <v>0.27833333333333332</v>
      </c>
      <c r="F485" s="50">
        <v>0.72166666666666668</v>
      </c>
      <c r="G485" s="50">
        <v>0.94499999999999995</v>
      </c>
      <c r="H485" s="50">
        <v>0.22166666666666668</v>
      </c>
      <c r="I485" s="49">
        <v>1</v>
      </c>
      <c r="J485" s="61">
        <f t="shared" si="42"/>
        <v>0.94499999999999995</v>
      </c>
      <c r="K485" t="str">
        <f t="shared" si="43"/>
        <v>Helping</v>
      </c>
      <c r="L485" s="58" t="str">
        <f t="shared" si="44"/>
        <v>Helping (94.5%)</v>
      </c>
      <c r="M485" s="59">
        <f t="shared" si="45"/>
        <v>0.72166666666666668</v>
      </c>
      <c r="N485" t="str">
        <f t="shared" si="46"/>
        <v>Enterprising</v>
      </c>
      <c r="O485" t="str">
        <f t="shared" si="47"/>
        <v>Enterprising (72.2%)</v>
      </c>
    </row>
    <row r="486" spans="1:15">
      <c r="A486">
        <v>431111</v>
      </c>
      <c r="B486" t="s">
        <v>1970</v>
      </c>
      <c r="C486" s="50">
        <v>0.77833333333333332</v>
      </c>
      <c r="D486" s="50">
        <v>5.5000000000000014E-2</v>
      </c>
      <c r="E486" s="50">
        <v>0.16666666666666666</v>
      </c>
      <c r="F486" s="50">
        <v>0.77833333333333332</v>
      </c>
      <c r="G486" s="50">
        <v>0.44500000000000001</v>
      </c>
      <c r="H486" s="50">
        <v>0.55500000000000005</v>
      </c>
      <c r="I486" s="49">
        <v>1</v>
      </c>
      <c r="J486" s="61">
        <f t="shared" si="42"/>
        <v>0.77833333333333332</v>
      </c>
      <c r="K486" t="str">
        <f t="shared" si="43"/>
        <v>Administrative</v>
      </c>
      <c r="L486" s="58" t="str">
        <f t="shared" si="44"/>
        <v>Administrative (77.8%)</v>
      </c>
      <c r="M486" s="59">
        <f t="shared" si="45"/>
        <v>0.77833333333333332</v>
      </c>
      <c r="N486" t="str">
        <f t="shared" si="46"/>
        <v>Administrative</v>
      </c>
      <c r="O486" t="str">
        <f t="shared" si="47"/>
        <v>Administrative (77.8%)</v>
      </c>
    </row>
    <row r="487" spans="1:15">
      <c r="A487">
        <v>431112</v>
      </c>
      <c r="B487" t="s">
        <v>1973</v>
      </c>
      <c r="C487" s="50">
        <v>0.61166666666666669</v>
      </c>
      <c r="D487" s="50">
        <v>0</v>
      </c>
      <c r="E487" s="50">
        <v>0.38833333333333336</v>
      </c>
      <c r="F487" s="50">
        <v>0.61166666666666669</v>
      </c>
      <c r="G487" s="50">
        <v>0.44500000000000001</v>
      </c>
      <c r="H487" s="50">
        <v>0.61166666666666669</v>
      </c>
      <c r="I487" s="49">
        <v>1</v>
      </c>
      <c r="J487" s="61">
        <f t="shared" si="42"/>
        <v>0.61166666666666669</v>
      </c>
      <c r="K487" t="str">
        <f t="shared" si="43"/>
        <v>Administrative</v>
      </c>
      <c r="L487" s="58" t="str">
        <f t="shared" si="44"/>
        <v>Administrative (61.2%)</v>
      </c>
      <c r="M487" s="59">
        <f t="shared" si="45"/>
        <v>0.61166666666666669</v>
      </c>
      <c r="N487" t="str">
        <f t="shared" si="46"/>
        <v>Administrative</v>
      </c>
      <c r="O487" t="str">
        <f t="shared" si="47"/>
        <v>Administrative (61.2%)</v>
      </c>
    </row>
    <row r="488" spans="1:15">
      <c r="A488">
        <v>441211</v>
      </c>
      <c r="B488" t="s">
        <v>1979</v>
      </c>
      <c r="C488" s="50">
        <v>0.27833333333333332</v>
      </c>
      <c r="D488" s="50">
        <v>0.61166666666666669</v>
      </c>
      <c r="E488" s="50">
        <v>5.5000000000000014E-2</v>
      </c>
      <c r="F488" s="50">
        <v>0.5</v>
      </c>
      <c r="G488" s="50">
        <v>0.88833333333333331</v>
      </c>
      <c r="H488" s="50">
        <v>0.55500000000000005</v>
      </c>
      <c r="I488" s="49">
        <v>1</v>
      </c>
      <c r="J488" s="61">
        <f t="shared" si="42"/>
        <v>0.88833333333333331</v>
      </c>
      <c r="K488" t="str">
        <f t="shared" si="43"/>
        <v>Helping</v>
      </c>
      <c r="L488" s="58" t="str">
        <f t="shared" si="44"/>
        <v>Helping (88.8%)</v>
      </c>
      <c r="M488" s="59">
        <f t="shared" si="45"/>
        <v>0.61166666666666669</v>
      </c>
      <c r="N488" t="str">
        <f t="shared" si="46"/>
        <v>Analytical</v>
      </c>
      <c r="O488" t="str">
        <f t="shared" si="47"/>
        <v>Analytical (61.2%)</v>
      </c>
    </row>
    <row r="489" spans="1:15">
      <c r="A489">
        <v>441212</v>
      </c>
      <c r="B489" t="s">
        <v>1982</v>
      </c>
      <c r="C489" s="50">
        <v>5.5000000000000014E-2</v>
      </c>
      <c r="D489" s="50">
        <v>0.22166666666666668</v>
      </c>
      <c r="E489" s="50">
        <v>5.5000000000000014E-2</v>
      </c>
      <c r="F489" s="50">
        <v>0.44500000000000001</v>
      </c>
      <c r="G489" s="50">
        <v>0.72166666666666668</v>
      </c>
      <c r="H489" s="50">
        <v>1</v>
      </c>
      <c r="I489" s="49">
        <v>1</v>
      </c>
      <c r="J489" s="61">
        <f t="shared" si="42"/>
        <v>1</v>
      </c>
      <c r="K489" t="str">
        <f t="shared" si="43"/>
        <v>Practical</v>
      </c>
      <c r="L489" s="58" t="str">
        <f t="shared" si="44"/>
        <v>Practical (100.0%)</v>
      </c>
      <c r="M489" s="59">
        <f t="shared" si="45"/>
        <v>0.72166666666666668</v>
      </c>
      <c r="N489" t="str">
        <f t="shared" si="46"/>
        <v>Helping</v>
      </c>
      <c r="O489" t="str">
        <f t="shared" si="47"/>
        <v>Helping (72.2%)</v>
      </c>
    </row>
    <row r="490" spans="1:15">
      <c r="A490">
        <v>441311</v>
      </c>
      <c r="B490" t="s">
        <v>1985</v>
      </c>
      <c r="C490" s="50">
        <v>0.44500000000000001</v>
      </c>
      <c r="D490" s="50">
        <v>0.77833333333333332</v>
      </c>
      <c r="E490" s="50">
        <v>5.5000000000000014E-2</v>
      </c>
      <c r="F490" s="50">
        <v>0.77833333333333332</v>
      </c>
      <c r="G490" s="50">
        <v>0.38833333333333336</v>
      </c>
      <c r="H490" s="50">
        <v>0.44500000000000001</v>
      </c>
      <c r="I490" s="49">
        <v>1</v>
      </c>
      <c r="J490" s="61">
        <f t="shared" si="42"/>
        <v>0.77833333333333332</v>
      </c>
      <c r="K490" t="str">
        <f t="shared" si="43"/>
        <v>Analytical</v>
      </c>
      <c r="L490" s="58" t="str">
        <f t="shared" si="44"/>
        <v>Analytical (77.8%)</v>
      </c>
      <c r="M490" s="59">
        <f t="shared" si="45"/>
        <v>0.77833333333333332</v>
      </c>
      <c r="N490" t="str">
        <f t="shared" si="46"/>
        <v>Analytical</v>
      </c>
      <c r="O490" t="str">
        <f t="shared" si="47"/>
        <v>Analytical (77.8%)</v>
      </c>
    </row>
    <row r="491" spans="1:15">
      <c r="A491">
        <v>441312</v>
      </c>
      <c r="B491" t="s">
        <v>1988</v>
      </c>
      <c r="C491" s="50">
        <v>0.55500000000000005</v>
      </c>
      <c r="D491" s="50">
        <v>0.16666666666666666</v>
      </c>
      <c r="E491" s="50">
        <v>0</v>
      </c>
      <c r="F491" s="50">
        <v>0.72166666666666668</v>
      </c>
      <c r="G491" s="50">
        <v>0.5</v>
      </c>
      <c r="H491" s="50">
        <v>0.77833333333333332</v>
      </c>
      <c r="I491" s="49">
        <v>1</v>
      </c>
      <c r="J491" s="61">
        <f t="shared" si="42"/>
        <v>0.77833333333333332</v>
      </c>
      <c r="K491" t="str">
        <f t="shared" si="43"/>
        <v>Practical</v>
      </c>
      <c r="L491" s="58" t="str">
        <f t="shared" si="44"/>
        <v>Practical (77.8%)</v>
      </c>
      <c r="M491" s="59">
        <f t="shared" si="45"/>
        <v>0.72166666666666668</v>
      </c>
      <c r="N491" t="str">
        <f t="shared" si="46"/>
        <v>Enterprising</v>
      </c>
      <c r="O491" t="str">
        <f t="shared" si="47"/>
        <v>Enterprising (72.2%)</v>
      </c>
    </row>
    <row r="492" spans="1:15">
      <c r="A492">
        <v>442214</v>
      </c>
      <c r="B492" t="s">
        <v>1993</v>
      </c>
      <c r="C492" s="50">
        <v>0.66666666666666663</v>
      </c>
      <c r="D492" s="50">
        <v>0.33333333333333331</v>
      </c>
      <c r="E492" s="50">
        <v>5.5000000000000014E-2</v>
      </c>
      <c r="F492" s="50">
        <v>0.94499999999999995</v>
      </c>
      <c r="G492" s="50">
        <v>0.38833333333333336</v>
      </c>
      <c r="H492" s="50">
        <v>0.44500000000000001</v>
      </c>
      <c r="I492" s="49">
        <v>1</v>
      </c>
      <c r="J492" s="61">
        <f t="shared" si="42"/>
        <v>0.94499999999999995</v>
      </c>
      <c r="K492" t="str">
        <f t="shared" si="43"/>
        <v>Enterprising</v>
      </c>
      <c r="L492" s="58" t="str">
        <f t="shared" si="44"/>
        <v>Enterprising (94.5%)</v>
      </c>
      <c r="M492" s="59">
        <f t="shared" si="45"/>
        <v>0.66666666666666663</v>
      </c>
      <c r="N492" t="str">
        <f t="shared" si="46"/>
        <v>Administrative</v>
      </c>
      <c r="O492" t="str">
        <f t="shared" si="47"/>
        <v>Administrative (66.7%)</v>
      </c>
    </row>
    <row r="493" spans="1:15">
      <c r="A493">
        <v>442215</v>
      </c>
      <c r="B493" t="s">
        <v>1996</v>
      </c>
      <c r="C493" s="50">
        <v>0.83333333333333337</v>
      </c>
      <c r="D493" s="50">
        <v>0.38833333333333336</v>
      </c>
      <c r="E493" s="50">
        <v>0.11166666666666665</v>
      </c>
      <c r="F493" s="50">
        <v>0.83333333333333337</v>
      </c>
      <c r="G493" s="50">
        <v>0.11166666666666665</v>
      </c>
      <c r="H493" s="50">
        <v>0.38833333333333336</v>
      </c>
      <c r="I493" s="49">
        <v>1</v>
      </c>
      <c r="J493" s="61">
        <f t="shared" si="42"/>
        <v>0.83333333333333337</v>
      </c>
      <c r="K493" t="str">
        <f t="shared" si="43"/>
        <v>Administrative</v>
      </c>
      <c r="L493" s="58" t="str">
        <f t="shared" si="44"/>
        <v>Administrative (83.3%)</v>
      </c>
      <c r="M493" s="59">
        <f t="shared" si="45"/>
        <v>0.83333333333333337</v>
      </c>
      <c r="N493" t="str">
        <f t="shared" si="46"/>
        <v>Administrative</v>
      </c>
      <c r="O493" t="str">
        <f t="shared" si="47"/>
        <v>Administrative (83.3%)</v>
      </c>
    </row>
    <row r="494" spans="1:15">
      <c r="A494">
        <v>451511</v>
      </c>
      <c r="B494" t="s">
        <v>2006</v>
      </c>
      <c r="C494" s="50">
        <v>0.11166666666666665</v>
      </c>
      <c r="D494" s="50">
        <v>0.94499999999999995</v>
      </c>
      <c r="E494" s="50">
        <v>0.5</v>
      </c>
      <c r="F494" s="50">
        <v>0.11166666666666665</v>
      </c>
      <c r="G494" s="50">
        <v>0.88833333333333331</v>
      </c>
      <c r="H494" s="50">
        <v>0.38833333333333336</v>
      </c>
      <c r="I494" s="49">
        <v>1</v>
      </c>
      <c r="J494" s="61">
        <f t="shared" si="42"/>
        <v>0.94499999999999995</v>
      </c>
      <c r="K494" t="str">
        <f t="shared" si="43"/>
        <v>Analytical</v>
      </c>
      <c r="L494" s="58" t="str">
        <f t="shared" si="44"/>
        <v>Analytical (94.5%)</v>
      </c>
      <c r="M494" s="59">
        <f t="shared" si="45"/>
        <v>0.88833333333333331</v>
      </c>
      <c r="N494" t="str">
        <f t="shared" si="46"/>
        <v>Helping</v>
      </c>
      <c r="O494" t="str">
        <f t="shared" si="47"/>
        <v>Helping (88.8%)</v>
      </c>
    </row>
    <row r="495" spans="1:15">
      <c r="A495">
        <v>451611</v>
      </c>
      <c r="B495" t="s">
        <v>2011</v>
      </c>
      <c r="C495" s="50">
        <v>0.88833333333333331</v>
      </c>
      <c r="D495" s="50">
        <v>5.5000000000000014E-2</v>
      </c>
      <c r="E495" s="50">
        <v>0.11166666666666665</v>
      </c>
      <c r="F495" s="50">
        <v>0.77833333333333332</v>
      </c>
      <c r="G495" s="50">
        <v>0.5</v>
      </c>
      <c r="H495" s="50">
        <v>0.11166666666666665</v>
      </c>
      <c r="I495" s="49">
        <v>1</v>
      </c>
      <c r="J495" s="61">
        <f t="shared" si="42"/>
        <v>0.88833333333333331</v>
      </c>
      <c r="K495" t="str">
        <f t="shared" si="43"/>
        <v>Administrative</v>
      </c>
      <c r="L495" s="58" t="str">
        <f t="shared" si="44"/>
        <v>Administrative (88.8%)</v>
      </c>
      <c r="M495" s="59">
        <f t="shared" si="45"/>
        <v>0.77833333333333332</v>
      </c>
      <c r="N495" t="str">
        <f t="shared" si="46"/>
        <v>Enterprising</v>
      </c>
      <c r="O495" t="str">
        <f t="shared" si="47"/>
        <v>Enterprising (77.8%)</v>
      </c>
    </row>
    <row r="496" spans="1:15">
      <c r="A496">
        <v>451612</v>
      </c>
      <c r="B496" t="s">
        <v>2014</v>
      </c>
      <c r="C496" s="50">
        <v>0.77833333333333332</v>
      </c>
      <c r="D496" s="50">
        <v>5.5000000000000014E-2</v>
      </c>
      <c r="E496" s="50">
        <v>0.27833333333333332</v>
      </c>
      <c r="F496" s="50">
        <v>1</v>
      </c>
      <c r="G496" s="50">
        <v>0.44500000000000001</v>
      </c>
      <c r="H496" s="50">
        <v>0.22166666666666668</v>
      </c>
      <c r="I496" s="49">
        <v>1</v>
      </c>
      <c r="J496" s="61">
        <f t="shared" si="42"/>
        <v>1</v>
      </c>
      <c r="K496" t="str">
        <f t="shared" si="43"/>
        <v>Enterprising</v>
      </c>
      <c r="L496" s="58" t="str">
        <f t="shared" si="44"/>
        <v>Enterprising (100.0%)</v>
      </c>
      <c r="M496" s="59">
        <f t="shared" si="45"/>
        <v>0.77833333333333332</v>
      </c>
      <c r="N496" t="str">
        <f t="shared" si="46"/>
        <v>Administrative</v>
      </c>
      <c r="O496" t="str">
        <f t="shared" si="47"/>
        <v>Administrative (77.8%)</v>
      </c>
    </row>
    <row r="497" spans="1:15">
      <c r="A497">
        <v>451711</v>
      </c>
      <c r="B497" t="s">
        <v>2017</v>
      </c>
      <c r="C497" s="50">
        <v>0.61166666666666669</v>
      </c>
      <c r="D497" s="50">
        <v>5.5000000000000014E-2</v>
      </c>
      <c r="E497" s="50">
        <v>0.22166666666666668</v>
      </c>
      <c r="F497" s="50">
        <v>0.83333333333333337</v>
      </c>
      <c r="G497" s="50">
        <v>0.72166666666666668</v>
      </c>
      <c r="H497" s="50">
        <v>0.38833333333333336</v>
      </c>
      <c r="I497" s="49">
        <v>1</v>
      </c>
      <c r="J497" s="61">
        <f t="shared" si="42"/>
        <v>0.83333333333333337</v>
      </c>
      <c r="K497" t="str">
        <f t="shared" si="43"/>
        <v>Enterprising</v>
      </c>
      <c r="L497" s="58" t="str">
        <f t="shared" si="44"/>
        <v>Enterprising (83.3%)</v>
      </c>
      <c r="M497" s="59">
        <f t="shared" si="45"/>
        <v>0.72166666666666668</v>
      </c>
      <c r="N497" t="str">
        <f t="shared" si="46"/>
        <v>Helping</v>
      </c>
      <c r="O497" t="str">
        <f t="shared" si="47"/>
        <v>Helping (72.2%)</v>
      </c>
    </row>
    <row r="498" spans="1:15">
      <c r="A498">
        <v>452414</v>
      </c>
      <c r="B498" t="s">
        <v>2049</v>
      </c>
      <c r="C498" s="50">
        <v>0.27833333333333332</v>
      </c>
      <c r="D498" s="50">
        <v>0.27833333333333332</v>
      </c>
      <c r="E498" s="50">
        <v>0</v>
      </c>
      <c r="F498" s="50">
        <v>0.33333333333333331</v>
      </c>
      <c r="G498" s="50">
        <v>0.83333333333333337</v>
      </c>
      <c r="H498" s="50">
        <v>0.88833333333333331</v>
      </c>
      <c r="I498" s="49">
        <v>1</v>
      </c>
      <c r="J498" s="61">
        <f t="shared" si="42"/>
        <v>0.88833333333333331</v>
      </c>
      <c r="K498" t="str">
        <f t="shared" si="43"/>
        <v>Practical</v>
      </c>
      <c r="L498" s="58" t="str">
        <f t="shared" si="44"/>
        <v>Practical (88.8%)</v>
      </c>
      <c r="M498" s="59">
        <f t="shared" si="45"/>
        <v>0.83333333333333337</v>
      </c>
      <c r="N498" t="str">
        <f t="shared" si="46"/>
        <v>Helping</v>
      </c>
      <c r="O498" t="str">
        <f t="shared" si="47"/>
        <v>Helping (83.3%)</v>
      </c>
    </row>
    <row r="499" spans="1:15">
      <c r="A499">
        <v>511111</v>
      </c>
      <c r="B499" t="s">
        <v>2053</v>
      </c>
      <c r="C499" s="50">
        <v>0.94499999999999995</v>
      </c>
      <c r="D499" s="50">
        <v>0.27833333333333332</v>
      </c>
      <c r="E499" s="50">
        <v>0</v>
      </c>
      <c r="F499" s="50">
        <v>0.88833333333333331</v>
      </c>
      <c r="G499" s="50">
        <v>0.16666666666666666</v>
      </c>
      <c r="H499" s="50">
        <v>0.44500000000000001</v>
      </c>
      <c r="I499" s="49">
        <v>1</v>
      </c>
      <c r="J499" s="61">
        <f t="shared" si="42"/>
        <v>0.94499999999999995</v>
      </c>
      <c r="K499" t="str">
        <f t="shared" si="43"/>
        <v>Administrative</v>
      </c>
      <c r="L499" s="58" t="str">
        <f t="shared" si="44"/>
        <v>Administrative (94.5%)</v>
      </c>
      <c r="M499" s="59">
        <f t="shared" si="45"/>
        <v>0.88833333333333331</v>
      </c>
      <c r="N499" t="str">
        <f t="shared" si="46"/>
        <v>Enterprising</v>
      </c>
      <c r="O499" t="str">
        <f t="shared" si="47"/>
        <v>Enterprising (88.8%)</v>
      </c>
    </row>
    <row r="500" spans="1:15">
      <c r="A500">
        <v>511112</v>
      </c>
      <c r="B500" t="s">
        <v>2056</v>
      </c>
      <c r="C500" s="50">
        <v>0.72166666666666668</v>
      </c>
      <c r="D500" s="50">
        <v>0.22166666666666668</v>
      </c>
      <c r="E500" s="50">
        <v>0</v>
      </c>
      <c r="F500" s="50">
        <v>1</v>
      </c>
      <c r="G500" s="50">
        <v>0.27833333333333332</v>
      </c>
      <c r="H500" s="50">
        <v>0.16666666666666666</v>
      </c>
      <c r="I500" s="49">
        <v>1</v>
      </c>
      <c r="J500" s="61">
        <f t="shared" si="42"/>
        <v>1</v>
      </c>
      <c r="K500" t="str">
        <f t="shared" si="43"/>
        <v>Enterprising</v>
      </c>
      <c r="L500" s="58" t="str">
        <f t="shared" si="44"/>
        <v>Enterprising (100.0%)</v>
      </c>
      <c r="M500" s="59">
        <f t="shared" si="45"/>
        <v>0.72166666666666668</v>
      </c>
      <c r="N500" t="str">
        <f t="shared" si="46"/>
        <v>Administrative</v>
      </c>
      <c r="O500" t="str">
        <f t="shared" si="47"/>
        <v>Administrative (72.2%)</v>
      </c>
    </row>
    <row r="501" spans="1:15">
      <c r="A501">
        <v>512211</v>
      </c>
      <c r="B501" t="s">
        <v>2059</v>
      </c>
      <c r="C501" s="50">
        <v>0.66666666666666663</v>
      </c>
      <c r="D501" s="50">
        <v>0.38833333333333336</v>
      </c>
      <c r="E501" s="50">
        <v>0.11166666666666665</v>
      </c>
      <c r="F501" s="50">
        <v>1</v>
      </c>
      <c r="G501" s="50">
        <v>0.66666666666666663</v>
      </c>
      <c r="H501" s="50">
        <v>0.11166666666666665</v>
      </c>
      <c r="I501" s="49">
        <v>1</v>
      </c>
      <c r="J501" s="61">
        <f t="shared" si="42"/>
        <v>1</v>
      </c>
      <c r="K501" t="str">
        <f t="shared" si="43"/>
        <v>Enterprising</v>
      </c>
      <c r="L501" s="58" t="str">
        <f t="shared" si="44"/>
        <v>Enterprising (100.0%)</v>
      </c>
      <c r="M501" s="59">
        <f t="shared" si="45"/>
        <v>0.66666666666666663</v>
      </c>
      <c r="N501" t="str">
        <f t="shared" si="46"/>
        <v>Administrative</v>
      </c>
      <c r="O501" t="str">
        <f t="shared" si="47"/>
        <v>Administrative (66.7%)</v>
      </c>
    </row>
    <row r="502" spans="1:15">
      <c r="A502">
        <v>521211</v>
      </c>
      <c r="B502" t="s">
        <v>2063</v>
      </c>
      <c r="C502" s="50">
        <v>1</v>
      </c>
      <c r="D502" s="50">
        <v>0</v>
      </c>
      <c r="E502" s="50">
        <v>5.5000000000000014E-2</v>
      </c>
      <c r="F502" s="50">
        <v>0.66666666666666663</v>
      </c>
      <c r="G502" s="50">
        <v>0.33333333333333331</v>
      </c>
      <c r="H502" s="50">
        <v>5.5000000000000014E-2</v>
      </c>
      <c r="I502" s="49">
        <v>1</v>
      </c>
      <c r="J502" s="61">
        <f t="shared" si="42"/>
        <v>1</v>
      </c>
      <c r="K502" t="str">
        <f t="shared" si="43"/>
        <v>Administrative</v>
      </c>
      <c r="L502" s="58" t="str">
        <f t="shared" si="44"/>
        <v>Administrative (100.0%)</v>
      </c>
      <c r="M502" s="59">
        <f t="shared" si="45"/>
        <v>0.66666666666666663</v>
      </c>
      <c r="N502" t="str">
        <f t="shared" si="46"/>
        <v>Enterprising</v>
      </c>
      <c r="O502" t="str">
        <f t="shared" si="47"/>
        <v>Enterprising (66.7%)</v>
      </c>
    </row>
    <row r="503" spans="1:15">
      <c r="A503">
        <v>521212</v>
      </c>
      <c r="B503" t="s">
        <v>2066</v>
      </c>
      <c r="C503" s="50">
        <v>1</v>
      </c>
      <c r="D503" s="50">
        <v>0.16666666666666666</v>
      </c>
      <c r="E503" s="50">
        <v>0</v>
      </c>
      <c r="F503" s="50">
        <v>0.55500000000000005</v>
      </c>
      <c r="G503" s="50">
        <v>0.22166666666666668</v>
      </c>
      <c r="H503" s="50">
        <v>0.22166666666666668</v>
      </c>
      <c r="I503" s="49">
        <v>1</v>
      </c>
      <c r="J503" s="61">
        <f t="shared" si="42"/>
        <v>1</v>
      </c>
      <c r="K503" t="str">
        <f t="shared" si="43"/>
        <v>Administrative</v>
      </c>
      <c r="L503" s="58" t="str">
        <f t="shared" si="44"/>
        <v>Administrative (100.0%)</v>
      </c>
      <c r="M503" s="59">
        <f t="shared" si="45"/>
        <v>0.55500000000000005</v>
      </c>
      <c r="N503" t="str">
        <f t="shared" si="46"/>
        <v>Enterprising</v>
      </c>
      <c r="O503" t="str">
        <f t="shared" si="47"/>
        <v>Enterprising (55.5%)</v>
      </c>
    </row>
    <row r="504" spans="1:15">
      <c r="A504">
        <v>532111</v>
      </c>
      <c r="B504" t="s">
        <v>2069</v>
      </c>
      <c r="C504" s="50">
        <v>1</v>
      </c>
      <c r="D504" s="50">
        <v>0.27833333333333332</v>
      </c>
      <c r="E504" s="50">
        <v>0</v>
      </c>
      <c r="F504" s="50">
        <v>0.38833333333333336</v>
      </c>
      <c r="G504" s="50">
        <v>0</v>
      </c>
      <c r="H504" s="50">
        <v>0.55500000000000005</v>
      </c>
      <c r="I504" s="49">
        <v>1</v>
      </c>
      <c r="J504" s="61">
        <f t="shared" si="42"/>
        <v>1</v>
      </c>
      <c r="K504" t="str">
        <f t="shared" si="43"/>
        <v>Administrative</v>
      </c>
      <c r="L504" s="58" t="str">
        <f t="shared" si="44"/>
        <v>Administrative (100.0%)</v>
      </c>
      <c r="M504" s="59">
        <f t="shared" si="45"/>
        <v>0.55500000000000005</v>
      </c>
      <c r="N504" t="str">
        <f t="shared" si="46"/>
        <v>Practical</v>
      </c>
      <c r="O504" t="str">
        <f t="shared" si="47"/>
        <v>Practical (55.5%)</v>
      </c>
    </row>
    <row r="505" spans="1:15">
      <c r="A505">
        <v>542112</v>
      </c>
      <c r="B505" t="s">
        <v>2077</v>
      </c>
      <c r="C505" s="50">
        <v>1</v>
      </c>
      <c r="D505" s="50">
        <v>0.38833333333333336</v>
      </c>
      <c r="E505" s="50">
        <v>5.5000000000000014E-2</v>
      </c>
      <c r="F505" s="50">
        <v>0.38833333333333336</v>
      </c>
      <c r="G505" s="50">
        <v>0.55500000000000005</v>
      </c>
      <c r="H505" s="50">
        <v>0.33333333333333331</v>
      </c>
      <c r="I505" s="49">
        <v>1</v>
      </c>
      <c r="J505" s="61">
        <f t="shared" si="42"/>
        <v>1</v>
      </c>
      <c r="K505" t="str">
        <f t="shared" si="43"/>
        <v>Administrative</v>
      </c>
      <c r="L505" s="58" t="str">
        <f t="shared" si="44"/>
        <v>Administrative (100.0%)</v>
      </c>
      <c r="M505" s="59">
        <f t="shared" si="45"/>
        <v>0.55500000000000005</v>
      </c>
      <c r="N505" t="str">
        <f t="shared" si="46"/>
        <v>Helping</v>
      </c>
      <c r="O505" t="str">
        <f t="shared" si="47"/>
        <v>Helping (55.5%)</v>
      </c>
    </row>
    <row r="506" spans="1:15">
      <c r="A506">
        <v>542113</v>
      </c>
      <c r="B506" t="s">
        <v>2080</v>
      </c>
      <c r="C506" s="50">
        <v>0.83333333333333337</v>
      </c>
      <c r="D506" s="50">
        <v>0</v>
      </c>
      <c r="E506" s="50">
        <v>5.5000000000000014E-2</v>
      </c>
      <c r="F506" s="50">
        <v>0.72166666666666668</v>
      </c>
      <c r="G506" s="50">
        <v>0.5</v>
      </c>
      <c r="H506" s="50">
        <v>0.22166666666666668</v>
      </c>
      <c r="I506" s="49">
        <v>1</v>
      </c>
      <c r="J506" s="61">
        <f t="shared" si="42"/>
        <v>0.83333333333333337</v>
      </c>
      <c r="K506" t="str">
        <f t="shared" si="43"/>
        <v>Administrative</v>
      </c>
      <c r="L506" s="58" t="str">
        <f t="shared" si="44"/>
        <v>Administrative (83.3%)</v>
      </c>
      <c r="M506" s="59">
        <f t="shared" si="45"/>
        <v>0.72166666666666668</v>
      </c>
      <c r="N506" t="str">
        <f t="shared" si="46"/>
        <v>Enterprising</v>
      </c>
      <c r="O506" t="str">
        <f t="shared" si="47"/>
        <v>Enterprising (72.2%)</v>
      </c>
    </row>
    <row r="507" spans="1:15">
      <c r="A507">
        <v>542114</v>
      </c>
      <c r="B507" t="s">
        <v>2083</v>
      </c>
      <c r="C507" s="50">
        <v>1</v>
      </c>
      <c r="D507" s="50">
        <v>0.38833333333333336</v>
      </c>
      <c r="E507" s="50">
        <v>5.5000000000000014E-2</v>
      </c>
      <c r="F507" s="50">
        <v>0.38833333333333336</v>
      </c>
      <c r="G507" s="50">
        <v>0.55500000000000005</v>
      </c>
      <c r="H507" s="50">
        <v>0.33333333333333331</v>
      </c>
      <c r="I507" s="49">
        <v>1</v>
      </c>
      <c r="J507" s="61">
        <f t="shared" si="42"/>
        <v>1</v>
      </c>
      <c r="K507" t="str">
        <f t="shared" si="43"/>
        <v>Administrative</v>
      </c>
      <c r="L507" s="58" t="str">
        <f t="shared" si="44"/>
        <v>Administrative (100.0%)</v>
      </c>
      <c r="M507" s="59">
        <f t="shared" si="45"/>
        <v>0.55500000000000005</v>
      </c>
      <c r="N507" t="str">
        <f t="shared" si="46"/>
        <v>Helping</v>
      </c>
      <c r="O507" t="str">
        <f t="shared" si="47"/>
        <v>Helping (55.5%)</v>
      </c>
    </row>
    <row r="508" spans="1:15">
      <c r="A508">
        <v>551111</v>
      </c>
      <c r="B508" t="s">
        <v>2086</v>
      </c>
      <c r="C508" s="50">
        <v>1</v>
      </c>
      <c r="D508" s="50">
        <v>0.22166666666666668</v>
      </c>
      <c r="E508" s="50">
        <v>0</v>
      </c>
      <c r="F508" s="50">
        <v>0.44500000000000001</v>
      </c>
      <c r="G508" s="50">
        <v>0.11166666666666665</v>
      </c>
      <c r="H508" s="50">
        <v>0.22166666666666668</v>
      </c>
      <c r="I508" s="49">
        <v>1</v>
      </c>
      <c r="J508" s="61">
        <f t="shared" si="42"/>
        <v>1</v>
      </c>
      <c r="K508" t="str">
        <f t="shared" si="43"/>
        <v>Administrative</v>
      </c>
      <c r="L508" s="58" t="str">
        <f t="shared" si="44"/>
        <v>Administrative (100.0%)</v>
      </c>
      <c r="M508" s="59">
        <f t="shared" si="45"/>
        <v>0.44500000000000001</v>
      </c>
      <c r="N508" t="str">
        <f t="shared" si="46"/>
        <v>Enterprising</v>
      </c>
      <c r="O508" t="str">
        <f t="shared" si="47"/>
        <v>Enterprising (44.5%)</v>
      </c>
    </row>
    <row r="509" spans="1:15">
      <c r="A509">
        <v>551112</v>
      </c>
      <c r="B509" t="s">
        <v>2089</v>
      </c>
      <c r="C509" s="50">
        <v>1</v>
      </c>
      <c r="D509" s="50">
        <v>0.22166666666666668</v>
      </c>
      <c r="E509" s="50">
        <v>0</v>
      </c>
      <c r="F509" s="50">
        <v>0.66666666666666663</v>
      </c>
      <c r="G509" s="50">
        <v>0.22166666666666668</v>
      </c>
      <c r="H509" s="50">
        <v>0.33333333333333331</v>
      </c>
      <c r="I509" s="49">
        <v>1</v>
      </c>
      <c r="J509" s="61">
        <f t="shared" si="42"/>
        <v>1</v>
      </c>
      <c r="K509" t="str">
        <f t="shared" si="43"/>
        <v>Administrative</v>
      </c>
      <c r="L509" s="58" t="str">
        <f t="shared" si="44"/>
        <v>Administrative (100.0%)</v>
      </c>
      <c r="M509" s="59">
        <f t="shared" si="45"/>
        <v>0.66666666666666663</v>
      </c>
      <c r="N509" t="str">
        <f t="shared" si="46"/>
        <v>Enterprising</v>
      </c>
      <c r="O509" t="str">
        <f t="shared" si="47"/>
        <v>Enterprising (66.7%)</v>
      </c>
    </row>
    <row r="510" spans="1:15">
      <c r="A510">
        <v>552312</v>
      </c>
      <c r="B510" t="s">
        <v>2093</v>
      </c>
      <c r="C510" s="50">
        <v>1</v>
      </c>
      <c r="D510" s="50">
        <v>0.11166666666666665</v>
      </c>
      <c r="E510" s="50">
        <v>0</v>
      </c>
      <c r="F510" s="50">
        <v>0.55500000000000005</v>
      </c>
      <c r="G510" s="50">
        <v>0.22166666666666668</v>
      </c>
      <c r="H510" s="50">
        <v>0</v>
      </c>
      <c r="I510" s="49">
        <v>1</v>
      </c>
      <c r="J510" s="61">
        <f t="shared" si="42"/>
        <v>1</v>
      </c>
      <c r="K510" t="str">
        <f t="shared" si="43"/>
        <v>Administrative</v>
      </c>
      <c r="L510" s="58" t="str">
        <f t="shared" si="44"/>
        <v>Administrative (100.0%)</v>
      </c>
      <c r="M510" s="59">
        <f t="shared" si="45"/>
        <v>0.55500000000000005</v>
      </c>
      <c r="N510" t="str">
        <f t="shared" si="46"/>
        <v>Enterprising</v>
      </c>
      <c r="O510" t="str">
        <f t="shared" si="47"/>
        <v>Enterprising (55.5%)</v>
      </c>
    </row>
    <row r="511" spans="1:15">
      <c r="A511">
        <v>552313</v>
      </c>
      <c r="B511" t="s">
        <v>2096</v>
      </c>
      <c r="C511" s="50">
        <v>1</v>
      </c>
      <c r="D511" s="50">
        <v>0.11166666666666665</v>
      </c>
      <c r="E511" s="50">
        <v>0</v>
      </c>
      <c r="F511" s="50">
        <v>0.72166666666666668</v>
      </c>
      <c r="G511" s="50">
        <v>0.33333333333333331</v>
      </c>
      <c r="H511" s="50">
        <v>0.27833333333333332</v>
      </c>
      <c r="I511" s="49">
        <v>1</v>
      </c>
      <c r="J511" s="61">
        <f t="shared" si="42"/>
        <v>1</v>
      </c>
      <c r="K511" t="str">
        <f t="shared" si="43"/>
        <v>Administrative</v>
      </c>
      <c r="L511" s="58" t="str">
        <f t="shared" si="44"/>
        <v>Administrative (100.0%)</v>
      </c>
      <c r="M511" s="59">
        <f t="shared" si="45"/>
        <v>0.72166666666666668</v>
      </c>
      <c r="N511" t="str">
        <f t="shared" si="46"/>
        <v>Enterprising</v>
      </c>
      <c r="O511" t="str">
        <f t="shared" si="47"/>
        <v>Enterprising (72.2%)</v>
      </c>
    </row>
    <row r="512" spans="1:15">
      <c r="A512">
        <v>561211</v>
      </c>
      <c r="B512" t="s">
        <v>2104</v>
      </c>
      <c r="C512" s="50">
        <v>0.38833333333333336</v>
      </c>
      <c r="D512" s="50">
        <v>0</v>
      </c>
      <c r="E512" s="50">
        <v>0</v>
      </c>
      <c r="F512" s="50">
        <v>0.33333333333333331</v>
      </c>
      <c r="G512" s="50">
        <v>0.11166666666666665</v>
      </c>
      <c r="H512" s="50">
        <v>1</v>
      </c>
      <c r="I512" s="49">
        <v>1</v>
      </c>
      <c r="J512" s="61">
        <f t="shared" si="42"/>
        <v>1</v>
      </c>
      <c r="K512" t="str">
        <f t="shared" si="43"/>
        <v>Practical</v>
      </c>
      <c r="L512" s="58" t="str">
        <f t="shared" si="44"/>
        <v>Practical (100.0%)</v>
      </c>
      <c r="M512" s="59">
        <f t="shared" si="45"/>
        <v>0.38833333333333336</v>
      </c>
      <c r="N512" t="str">
        <f t="shared" si="46"/>
        <v>Administrative</v>
      </c>
      <c r="O512" t="str">
        <f t="shared" si="47"/>
        <v>Administrative (38.8%)</v>
      </c>
    </row>
    <row r="513" spans="1:15">
      <c r="A513">
        <v>561212</v>
      </c>
      <c r="B513" t="s">
        <v>2107</v>
      </c>
      <c r="C513" s="50">
        <v>0.88833333333333331</v>
      </c>
      <c r="D513" s="50">
        <v>5.5000000000000014E-2</v>
      </c>
      <c r="E513" s="50">
        <v>0</v>
      </c>
      <c r="F513" s="50">
        <v>0.38833333333333336</v>
      </c>
      <c r="G513" s="50">
        <v>0.33333333333333331</v>
      </c>
      <c r="H513" s="50">
        <v>0.77833333333333332</v>
      </c>
      <c r="I513" s="49">
        <v>1</v>
      </c>
      <c r="J513" s="61">
        <f t="shared" si="42"/>
        <v>0.88833333333333331</v>
      </c>
      <c r="K513" t="str">
        <f t="shared" si="43"/>
        <v>Administrative</v>
      </c>
      <c r="L513" s="58" t="str">
        <f t="shared" si="44"/>
        <v>Administrative (88.8%)</v>
      </c>
      <c r="M513" s="59">
        <f t="shared" si="45"/>
        <v>0.77833333333333332</v>
      </c>
      <c r="N513" t="str">
        <f t="shared" si="46"/>
        <v>Practical</v>
      </c>
      <c r="O513" t="str">
        <f t="shared" si="47"/>
        <v>Practical (77.8%)</v>
      </c>
    </row>
    <row r="514" spans="1:15">
      <c r="A514">
        <v>561912</v>
      </c>
      <c r="B514" t="s">
        <v>2113</v>
      </c>
      <c r="C514" s="50">
        <v>1</v>
      </c>
      <c r="D514" s="50">
        <v>0.11166666666666665</v>
      </c>
      <c r="E514" s="50">
        <v>0</v>
      </c>
      <c r="F514" s="50">
        <v>0.27833333333333332</v>
      </c>
      <c r="G514" s="50">
        <v>0.27833333333333332</v>
      </c>
      <c r="H514" s="50">
        <v>0.72166666666666668</v>
      </c>
      <c r="I514" s="49">
        <v>1</v>
      </c>
      <c r="J514" s="61">
        <f t="shared" si="42"/>
        <v>1</v>
      </c>
      <c r="K514" t="str">
        <f t="shared" si="43"/>
        <v>Administrative</v>
      </c>
      <c r="L514" s="58" t="str">
        <f t="shared" si="44"/>
        <v>Administrative (100.0%)</v>
      </c>
      <c r="M514" s="59">
        <f t="shared" si="45"/>
        <v>0.72166666666666668</v>
      </c>
      <c r="N514" t="str">
        <f t="shared" si="46"/>
        <v>Practical</v>
      </c>
      <c r="O514" t="str">
        <f t="shared" si="47"/>
        <v>Practical (72.2%)</v>
      </c>
    </row>
    <row r="515" spans="1:15">
      <c r="A515">
        <v>561913</v>
      </c>
      <c r="B515" t="s">
        <v>2116</v>
      </c>
      <c r="C515" s="50">
        <v>0.66666666666666663</v>
      </c>
      <c r="D515" s="50">
        <v>5.5000000000000014E-2</v>
      </c>
      <c r="E515" s="50">
        <v>0</v>
      </c>
      <c r="F515" s="50">
        <v>0.38833333333333336</v>
      </c>
      <c r="G515" s="50">
        <v>0.27833333333333332</v>
      </c>
      <c r="H515" s="50">
        <v>1</v>
      </c>
      <c r="I515" s="49">
        <v>1</v>
      </c>
      <c r="J515" s="61">
        <f t="shared" ref="J515:J578" si="48">MAX(C515:H515)</f>
        <v>1</v>
      </c>
      <c r="K515" t="str">
        <f t="shared" ref="K515:K578" si="49">_xlfn.XLOOKUP(J515,C515:H515,$C$1:$H$1)</f>
        <v>Practical</v>
      </c>
      <c r="L515" s="58" t="str">
        <f t="shared" ref="L515:L578" si="50">K515&amp;" "&amp;"("&amp;TEXT(J515,"0.0%")&amp;")"</f>
        <v>Practical (100.0%)</v>
      </c>
      <c r="M515" s="59">
        <f t="shared" ref="M515:M578" si="51">LARGE(C515:H515,2)</f>
        <v>0.66666666666666663</v>
      </c>
      <c r="N515" t="str">
        <f t="shared" ref="N515:N578" si="52">_xlfn.XLOOKUP(M515,C515:H515,$C$1:$H$1)</f>
        <v>Administrative</v>
      </c>
      <c r="O515" t="str">
        <f t="shared" ref="O515:O578" si="53">N515&amp;" "&amp;"("&amp;TEXT(M515,"0.0%")&amp;")"</f>
        <v>Administrative (66.7%)</v>
      </c>
    </row>
    <row r="516" spans="1:15">
      <c r="A516">
        <v>591112</v>
      </c>
      <c r="B516" t="s">
        <v>2120</v>
      </c>
      <c r="C516" s="50">
        <v>0.94499999999999995</v>
      </c>
      <c r="D516" s="50">
        <v>0.11166666666666665</v>
      </c>
      <c r="E516" s="50">
        <v>0</v>
      </c>
      <c r="F516" s="50">
        <v>0.72166666666666668</v>
      </c>
      <c r="G516" s="50">
        <v>0.11166666666666665</v>
      </c>
      <c r="H516" s="50">
        <v>0.27833333333333332</v>
      </c>
      <c r="I516" s="49">
        <v>1</v>
      </c>
      <c r="J516" s="61">
        <f t="shared" si="48"/>
        <v>0.94499999999999995</v>
      </c>
      <c r="K516" t="str">
        <f t="shared" si="49"/>
        <v>Administrative</v>
      </c>
      <c r="L516" s="58" t="str">
        <f t="shared" si="50"/>
        <v>Administrative (94.5%)</v>
      </c>
      <c r="M516" s="59">
        <f t="shared" si="51"/>
        <v>0.72166666666666668</v>
      </c>
      <c r="N516" t="str">
        <f t="shared" si="52"/>
        <v>Enterprising</v>
      </c>
      <c r="O516" t="str">
        <f t="shared" si="53"/>
        <v>Enterprising (72.2%)</v>
      </c>
    </row>
    <row r="517" spans="1:15">
      <c r="A517">
        <v>591113</v>
      </c>
      <c r="B517" t="s">
        <v>2123</v>
      </c>
      <c r="C517" s="50">
        <v>1</v>
      </c>
      <c r="D517" s="50">
        <v>0.11166666666666665</v>
      </c>
      <c r="E517" s="50">
        <v>0</v>
      </c>
      <c r="F517" s="50">
        <v>0.55500000000000005</v>
      </c>
      <c r="G517" s="50">
        <v>0</v>
      </c>
      <c r="H517" s="50">
        <v>0.16666666666666666</v>
      </c>
      <c r="I517" s="49">
        <v>1</v>
      </c>
      <c r="J517" s="61">
        <f t="shared" si="48"/>
        <v>1</v>
      </c>
      <c r="K517" t="str">
        <f t="shared" si="49"/>
        <v>Administrative</v>
      </c>
      <c r="L517" s="58" t="str">
        <f t="shared" si="50"/>
        <v>Administrative (100.0%)</v>
      </c>
      <c r="M517" s="59">
        <f t="shared" si="51"/>
        <v>0.55500000000000005</v>
      </c>
      <c r="N517" t="str">
        <f t="shared" si="52"/>
        <v>Enterprising</v>
      </c>
      <c r="O517" t="str">
        <f t="shared" si="53"/>
        <v>Enterprising (55.5%)</v>
      </c>
    </row>
    <row r="518" spans="1:15">
      <c r="A518">
        <v>591115</v>
      </c>
      <c r="B518" t="s">
        <v>2126</v>
      </c>
      <c r="C518" s="50">
        <v>0.88833333333333331</v>
      </c>
      <c r="D518" s="50">
        <v>0</v>
      </c>
      <c r="E518" s="50">
        <v>0</v>
      </c>
      <c r="F518" s="50">
        <v>0.27833333333333332</v>
      </c>
      <c r="G518" s="50">
        <v>5.5000000000000014E-2</v>
      </c>
      <c r="H518" s="50">
        <v>0.88833333333333331</v>
      </c>
      <c r="I518" s="49">
        <v>1</v>
      </c>
      <c r="J518" s="61">
        <f t="shared" si="48"/>
        <v>0.88833333333333331</v>
      </c>
      <c r="K518" t="str">
        <f t="shared" si="49"/>
        <v>Administrative</v>
      </c>
      <c r="L518" s="58" t="str">
        <f t="shared" si="50"/>
        <v>Administrative (88.8%)</v>
      </c>
      <c r="M518" s="59">
        <f t="shared" si="51"/>
        <v>0.88833333333333331</v>
      </c>
      <c r="N518" t="str">
        <f t="shared" si="52"/>
        <v>Administrative</v>
      </c>
      <c r="O518" t="str">
        <f t="shared" si="53"/>
        <v>Administrative (88.8%)</v>
      </c>
    </row>
    <row r="519" spans="1:15">
      <c r="A519">
        <v>591116</v>
      </c>
      <c r="B519" t="s">
        <v>2129</v>
      </c>
      <c r="C519" s="50">
        <v>0.88833333333333331</v>
      </c>
      <c r="D519" s="50">
        <v>0</v>
      </c>
      <c r="E519" s="50">
        <v>0</v>
      </c>
      <c r="F519" s="50">
        <v>0.27833333333333332</v>
      </c>
      <c r="G519" s="50">
        <v>5.5000000000000014E-2</v>
      </c>
      <c r="H519" s="50">
        <v>0.88833333333333331</v>
      </c>
      <c r="I519" s="49">
        <v>1</v>
      </c>
      <c r="J519" s="61">
        <f t="shared" si="48"/>
        <v>0.88833333333333331</v>
      </c>
      <c r="K519" t="str">
        <f t="shared" si="49"/>
        <v>Administrative</v>
      </c>
      <c r="L519" s="58" t="str">
        <f t="shared" si="50"/>
        <v>Administrative (88.8%)</v>
      </c>
      <c r="M519" s="59">
        <f t="shared" si="51"/>
        <v>0.88833333333333331</v>
      </c>
      <c r="N519" t="str">
        <f t="shared" si="52"/>
        <v>Administrative</v>
      </c>
      <c r="O519" t="str">
        <f t="shared" si="53"/>
        <v>Administrative (88.8%)</v>
      </c>
    </row>
    <row r="520" spans="1:15">
      <c r="A520">
        <v>591117</v>
      </c>
      <c r="B520" t="s">
        <v>2132</v>
      </c>
      <c r="C520" s="50">
        <v>1</v>
      </c>
      <c r="D520" s="50">
        <v>5.5000000000000014E-2</v>
      </c>
      <c r="E520" s="50">
        <v>5.5000000000000014E-2</v>
      </c>
      <c r="F520" s="50">
        <v>0.66666666666666663</v>
      </c>
      <c r="G520" s="50">
        <v>0.5</v>
      </c>
      <c r="H520" s="50">
        <v>0.33333333333333331</v>
      </c>
      <c r="I520" s="49">
        <v>1</v>
      </c>
      <c r="J520" s="61">
        <f t="shared" si="48"/>
        <v>1</v>
      </c>
      <c r="K520" t="str">
        <f t="shared" si="49"/>
        <v>Administrative</v>
      </c>
      <c r="L520" s="58" t="str">
        <f t="shared" si="50"/>
        <v>Administrative (100.0%)</v>
      </c>
      <c r="M520" s="59">
        <f t="shared" si="51"/>
        <v>0.66666666666666663</v>
      </c>
      <c r="N520" t="str">
        <f t="shared" si="52"/>
        <v>Enterprising</v>
      </c>
      <c r="O520" t="str">
        <f t="shared" si="53"/>
        <v>Enterprising (66.7%)</v>
      </c>
    </row>
    <row r="521" spans="1:15">
      <c r="A521">
        <v>599914</v>
      </c>
      <c r="B521" t="s">
        <v>2159</v>
      </c>
      <c r="C521" s="50">
        <v>0.55500000000000005</v>
      </c>
      <c r="D521" s="50">
        <v>0.16666666666666666</v>
      </c>
      <c r="E521" s="50">
        <v>5.5000000000000014E-2</v>
      </c>
      <c r="F521" s="50">
        <v>0.16666666666666666</v>
      </c>
      <c r="G521" s="50">
        <v>0</v>
      </c>
      <c r="H521" s="50">
        <v>0.88833333333333331</v>
      </c>
      <c r="I521" s="49">
        <v>1</v>
      </c>
      <c r="J521" s="61">
        <f t="shared" si="48"/>
        <v>0.88833333333333331</v>
      </c>
      <c r="K521" t="str">
        <f t="shared" si="49"/>
        <v>Practical</v>
      </c>
      <c r="L521" s="58" t="str">
        <f t="shared" si="50"/>
        <v>Practical (88.8%)</v>
      </c>
      <c r="M521" s="59">
        <f t="shared" si="51"/>
        <v>0.55500000000000005</v>
      </c>
      <c r="N521" t="str">
        <f t="shared" si="52"/>
        <v>Administrative</v>
      </c>
      <c r="O521" t="str">
        <f t="shared" si="53"/>
        <v>Administrative (55.5%)</v>
      </c>
    </row>
    <row r="522" spans="1:15">
      <c r="A522">
        <v>599915</v>
      </c>
      <c r="B522" t="s">
        <v>2162</v>
      </c>
      <c r="C522" s="50">
        <v>1</v>
      </c>
      <c r="D522" s="50">
        <v>0</v>
      </c>
      <c r="E522" s="50">
        <v>0</v>
      </c>
      <c r="F522" s="50">
        <v>0.44500000000000001</v>
      </c>
      <c r="G522" s="50">
        <v>0.22166666666666668</v>
      </c>
      <c r="H522" s="50">
        <v>0.16666666666666666</v>
      </c>
      <c r="I522" s="49">
        <v>1</v>
      </c>
      <c r="J522" s="61">
        <f t="shared" si="48"/>
        <v>1</v>
      </c>
      <c r="K522" t="str">
        <f t="shared" si="49"/>
        <v>Administrative</v>
      </c>
      <c r="L522" s="58" t="str">
        <f t="shared" si="50"/>
        <v>Administrative (100.0%)</v>
      </c>
      <c r="M522" s="59">
        <f t="shared" si="51"/>
        <v>0.44500000000000001</v>
      </c>
      <c r="N522" t="str">
        <f t="shared" si="52"/>
        <v>Enterprising</v>
      </c>
      <c r="O522" t="str">
        <f t="shared" si="53"/>
        <v>Enterprising (44.5%)</v>
      </c>
    </row>
    <row r="523" spans="1:15">
      <c r="A523">
        <v>599916</v>
      </c>
      <c r="B523" t="s">
        <v>2165</v>
      </c>
      <c r="C523" s="50">
        <v>0.72166666666666668</v>
      </c>
      <c r="D523" s="50">
        <v>0.22166666666666668</v>
      </c>
      <c r="E523" s="50">
        <v>0</v>
      </c>
      <c r="F523" s="50">
        <v>1</v>
      </c>
      <c r="G523" s="50">
        <v>0.27833333333333332</v>
      </c>
      <c r="H523" s="50">
        <v>0.16666666666666666</v>
      </c>
      <c r="I523" s="49">
        <v>1</v>
      </c>
      <c r="J523" s="61">
        <f t="shared" si="48"/>
        <v>1</v>
      </c>
      <c r="K523" t="str">
        <f t="shared" si="49"/>
        <v>Enterprising</v>
      </c>
      <c r="L523" s="58" t="str">
        <f t="shared" si="50"/>
        <v>Enterprising (100.0%)</v>
      </c>
      <c r="M523" s="59">
        <f t="shared" si="51"/>
        <v>0.72166666666666668</v>
      </c>
      <c r="N523" t="str">
        <f t="shared" si="52"/>
        <v>Administrative</v>
      </c>
      <c r="O523" t="str">
        <f t="shared" si="53"/>
        <v>Administrative (72.2%)</v>
      </c>
    </row>
    <row r="524" spans="1:15">
      <c r="A524">
        <v>611111</v>
      </c>
      <c r="B524" t="s">
        <v>2169</v>
      </c>
      <c r="C524" s="50">
        <v>0.16666666666666666</v>
      </c>
      <c r="D524" s="50">
        <v>0</v>
      </c>
      <c r="E524" s="50">
        <v>0.5</v>
      </c>
      <c r="F524" s="50">
        <v>0.77833333333333332</v>
      </c>
      <c r="G524" s="50">
        <v>0.83333333333333337</v>
      </c>
      <c r="H524" s="50">
        <v>0.11166666666666665</v>
      </c>
      <c r="I524" s="49">
        <v>1</v>
      </c>
      <c r="J524" s="61">
        <f t="shared" si="48"/>
        <v>0.83333333333333337</v>
      </c>
      <c r="K524" t="str">
        <f t="shared" si="49"/>
        <v>Helping</v>
      </c>
      <c r="L524" s="58" t="str">
        <f t="shared" si="50"/>
        <v>Helping (83.3%)</v>
      </c>
      <c r="M524" s="59">
        <f t="shared" si="51"/>
        <v>0.77833333333333332</v>
      </c>
      <c r="N524" t="str">
        <f t="shared" si="52"/>
        <v>Enterprising</v>
      </c>
      <c r="O524" t="str">
        <f t="shared" si="53"/>
        <v>Enterprising (77.8%)</v>
      </c>
    </row>
    <row r="525" spans="1:15">
      <c r="A525">
        <v>611112</v>
      </c>
      <c r="B525" t="s">
        <v>2172</v>
      </c>
      <c r="C525" s="50">
        <v>0.83333333333333337</v>
      </c>
      <c r="D525" s="50">
        <v>5.5000000000000014E-2</v>
      </c>
      <c r="E525" s="50">
        <v>0.11166666666666665</v>
      </c>
      <c r="F525" s="50">
        <v>0.88833333333333331</v>
      </c>
      <c r="G525" s="50">
        <v>0.27833333333333332</v>
      </c>
      <c r="H525" s="50">
        <v>0.5</v>
      </c>
      <c r="I525" s="49">
        <v>1</v>
      </c>
      <c r="J525" s="61">
        <f t="shared" si="48"/>
        <v>0.88833333333333331</v>
      </c>
      <c r="K525" t="str">
        <f t="shared" si="49"/>
        <v>Enterprising</v>
      </c>
      <c r="L525" s="58" t="str">
        <f t="shared" si="50"/>
        <v>Enterprising (88.8%)</v>
      </c>
      <c r="M525" s="59">
        <f t="shared" si="51"/>
        <v>0.83333333333333337</v>
      </c>
      <c r="N525" t="str">
        <f t="shared" si="52"/>
        <v>Administrative</v>
      </c>
      <c r="O525" t="str">
        <f t="shared" si="53"/>
        <v>Administrative (83.3%)</v>
      </c>
    </row>
    <row r="526" spans="1:15">
      <c r="A526">
        <v>612112</v>
      </c>
      <c r="B526" t="s">
        <v>2181</v>
      </c>
      <c r="C526" s="50">
        <v>0.77833333333333332</v>
      </c>
      <c r="D526" s="50">
        <v>0</v>
      </c>
      <c r="E526" s="50">
        <v>5.5000000000000014E-2</v>
      </c>
      <c r="F526" s="50">
        <v>1</v>
      </c>
      <c r="G526" s="50">
        <v>0.44500000000000001</v>
      </c>
      <c r="H526" s="50">
        <v>0.33333333333333331</v>
      </c>
      <c r="I526" s="49">
        <v>1</v>
      </c>
      <c r="J526" s="61">
        <f t="shared" si="48"/>
        <v>1</v>
      </c>
      <c r="K526" t="str">
        <f t="shared" si="49"/>
        <v>Enterprising</v>
      </c>
      <c r="L526" s="58" t="str">
        <f t="shared" si="50"/>
        <v>Enterprising (100.0%)</v>
      </c>
      <c r="M526" s="59">
        <f t="shared" si="51"/>
        <v>0.77833333333333332</v>
      </c>
      <c r="N526" t="str">
        <f t="shared" si="52"/>
        <v>Administrative</v>
      </c>
      <c r="O526" t="str">
        <f t="shared" si="53"/>
        <v>Administrative (77.8%)</v>
      </c>
    </row>
    <row r="527" spans="1:15">
      <c r="A527">
        <v>612114</v>
      </c>
      <c r="B527" t="s">
        <v>2185</v>
      </c>
      <c r="C527" s="50">
        <v>0.77833333333333332</v>
      </c>
      <c r="D527" s="50">
        <v>0</v>
      </c>
      <c r="E527" s="50">
        <v>5.5000000000000014E-2</v>
      </c>
      <c r="F527" s="50">
        <v>1</v>
      </c>
      <c r="G527" s="50">
        <v>0.38833333333333336</v>
      </c>
      <c r="H527" s="50">
        <v>0.38833333333333336</v>
      </c>
      <c r="I527" s="49">
        <v>1</v>
      </c>
      <c r="J527" s="61">
        <f t="shared" si="48"/>
        <v>1</v>
      </c>
      <c r="K527" t="str">
        <f t="shared" si="49"/>
        <v>Enterprising</v>
      </c>
      <c r="L527" s="58" t="str">
        <f t="shared" si="50"/>
        <v>Enterprising (100.0%)</v>
      </c>
      <c r="M527" s="59">
        <f t="shared" si="51"/>
        <v>0.77833333333333332</v>
      </c>
      <c r="N527" t="str">
        <f t="shared" si="52"/>
        <v>Administrative</v>
      </c>
      <c r="O527" t="str">
        <f t="shared" si="53"/>
        <v>Administrative (77.8%)</v>
      </c>
    </row>
    <row r="528" spans="1:15">
      <c r="A528">
        <v>612115</v>
      </c>
      <c r="B528" t="s">
        <v>2188</v>
      </c>
      <c r="C528" s="50">
        <v>0.72166666666666668</v>
      </c>
      <c r="D528" s="50">
        <v>5.5000000000000014E-2</v>
      </c>
      <c r="E528" s="50">
        <v>0.11166666666666665</v>
      </c>
      <c r="F528" s="50">
        <v>1</v>
      </c>
      <c r="G528" s="50">
        <v>0.44500000000000001</v>
      </c>
      <c r="H528" s="50">
        <v>0.38833333333333336</v>
      </c>
      <c r="I528" s="49">
        <v>1</v>
      </c>
      <c r="J528" s="61">
        <f t="shared" si="48"/>
        <v>1</v>
      </c>
      <c r="K528" t="str">
        <f t="shared" si="49"/>
        <v>Enterprising</v>
      </c>
      <c r="L528" s="58" t="str">
        <f t="shared" si="50"/>
        <v>Enterprising (100.0%)</v>
      </c>
      <c r="M528" s="59">
        <f t="shared" si="51"/>
        <v>0.72166666666666668</v>
      </c>
      <c r="N528" t="str">
        <f t="shared" si="52"/>
        <v>Administrative</v>
      </c>
      <c r="O528" t="str">
        <f t="shared" si="53"/>
        <v>Administrative (72.2%)</v>
      </c>
    </row>
    <row r="529" spans="1:15">
      <c r="A529">
        <v>621311</v>
      </c>
      <c r="B529" t="s">
        <v>2191</v>
      </c>
      <c r="C529" s="50">
        <v>0.5</v>
      </c>
      <c r="D529" s="50">
        <v>0</v>
      </c>
      <c r="E529" s="50">
        <v>0.11166666666666665</v>
      </c>
      <c r="F529" s="50">
        <v>1</v>
      </c>
      <c r="G529" s="50">
        <v>0.38833333333333336</v>
      </c>
      <c r="H529" s="50">
        <v>0.27833333333333332</v>
      </c>
      <c r="I529" s="49">
        <v>1</v>
      </c>
      <c r="J529" s="61">
        <f t="shared" si="48"/>
        <v>1</v>
      </c>
      <c r="K529" t="str">
        <f t="shared" si="49"/>
        <v>Enterprising</v>
      </c>
      <c r="L529" s="58" t="str">
        <f t="shared" si="50"/>
        <v>Enterprising (100.0%)</v>
      </c>
      <c r="M529" s="59">
        <f t="shared" si="51"/>
        <v>0.5</v>
      </c>
      <c r="N529" t="str">
        <f t="shared" si="52"/>
        <v>Administrative</v>
      </c>
      <c r="O529" t="str">
        <f t="shared" si="53"/>
        <v>Administrative (50.0%)</v>
      </c>
    </row>
    <row r="530" spans="1:15">
      <c r="A530">
        <v>621312</v>
      </c>
      <c r="B530" t="s">
        <v>2194</v>
      </c>
      <c r="C530" s="50">
        <v>0.83333333333333337</v>
      </c>
      <c r="D530" s="50">
        <v>5.5000000000000014E-2</v>
      </c>
      <c r="E530" s="50">
        <v>0</v>
      </c>
      <c r="F530" s="50">
        <v>0.94499999999999995</v>
      </c>
      <c r="G530" s="50">
        <v>0.33333333333333331</v>
      </c>
      <c r="H530" s="50">
        <v>0.5</v>
      </c>
      <c r="I530" s="49">
        <v>1</v>
      </c>
      <c r="J530" s="61">
        <f t="shared" si="48"/>
        <v>0.94499999999999995</v>
      </c>
      <c r="K530" t="str">
        <f t="shared" si="49"/>
        <v>Enterprising</v>
      </c>
      <c r="L530" s="58" t="str">
        <f t="shared" si="50"/>
        <v>Enterprising (94.5%)</v>
      </c>
      <c r="M530" s="59">
        <f t="shared" si="51"/>
        <v>0.83333333333333337</v>
      </c>
      <c r="N530" t="str">
        <f t="shared" si="52"/>
        <v>Administrative</v>
      </c>
      <c r="O530" t="str">
        <f t="shared" si="53"/>
        <v>Administrative (83.3%)</v>
      </c>
    </row>
    <row r="531" spans="1:15">
      <c r="A531">
        <v>621911</v>
      </c>
      <c r="B531" t="s">
        <v>2200</v>
      </c>
      <c r="C531" s="50">
        <v>0.94499999999999995</v>
      </c>
      <c r="D531" s="50">
        <v>5.5000000000000014E-2</v>
      </c>
      <c r="E531" s="50">
        <v>5.5000000000000014E-2</v>
      </c>
      <c r="F531" s="50">
        <v>0.11166666666666665</v>
      </c>
      <c r="G531" s="50">
        <v>5.5000000000000014E-2</v>
      </c>
      <c r="H531" s="50">
        <v>0.94499999999999995</v>
      </c>
      <c r="I531" s="49">
        <v>1</v>
      </c>
      <c r="J531" s="61">
        <f t="shared" si="48"/>
        <v>0.94499999999999995</v>
      </c>
      <c r="K531" t="str">
        <f t="shared" si="49"/>
        <v>Administrative</v>
      </c>
      <c r="L531" s="58" t="str">
        <f t="shared" si="50"/>
        <v>Administrative (94.5%)</v>
      </c>
      <c r="M531" s="59">
        <f t="shared" si="51"/>
        <v>0.94499999999999995</v>
      </c>
      <c r="N531" t="str">
        <f t="shared" si="52"/>
        <v>Administrative</v>
      </c>
      <c r="O531" t="str">
        <f t="shared" si="53"/>
        <v>Administrative (94.5%)</v>
      </c>
    </row>
    <row r="532" spans="1:15">
      <c r="A532">
        <v>621912</v>
      </c>
      <c r="B532" t="s">
        <v>2203</v>
      </c>
      <c r="C532" s="50">
        <v>0.77833333333333332</v>
      </c>
      <c r="D532" s="50">
        <v>0</v>
      </c>
      <c r="E532" s="50">
        <v>5.5000000000000014E-2</v>
      </c>
      <c r="F532" s="50">
        <v>0.66666666666666663</v>
      </c>
      <c r="G532" s="50">
        <v>0.27833333333333332</v>
      </c>
      <c r="H532" s="50">
        <v>0.22166666666666668</v>
      </c>
      <c r="I532" s="49">
        <v>1</v>
      </c>
      <c r="J532" s="61">
        <f t="shared" si="48"/>
        <v>0.77833333333333332</v>
      </c>
      <c r="K532" t="str">
        <f t="shared" si="49"/>
        <v>Administrative</v>
      </c>
      <c r="L532" s="58" t="str">
        <f t="shared" si="50"/>
        <v>Administrative (77.8%)</v>
      </c>
      <c r="M532" s="59">
        <f t="shared" si="51"/>
        <v>0.66666666666666663</v>
      </c>
      <c r="N532" t="str">
        <f t="shared" si="52"/>
        <v>Enterprising</v>
      </c>
      <c r="O532" t="str">
        <f t="shared" si="53"/>
        <v>Enterprising (66.7%)</v>
      </c>
    </row>
    <row r="533" spans="1:15">
      <c r="A533">
        <v>639111</v>
      </c>
      <c r="B533" t="s">
        <v>2209</v>
      </c>
      <c r="C533" s="50">
        <v>0.27833333333333332</v>
      </c>
      <c r="D533" s="50">
        <v>0</v>
      </c>
      <c r="E533" s="50">
        <v>0.88833333333333331</v>
      </c>
      <c r="F533" s="50">
        <v>0.72166666666666668</v>
      </c>
      <c r="G533" s="50">
        <v>5.5000000000000014E-2</v>
      </c>
      <c r="H533" s="50">
        <v>0.61166666666666669</v>
      </c>
      <c r="I533" s="49">
        <v>1</v>
      </c>
      <c r="J533" s="61">
        <f t="shared" si="48"/>
        <v>0.88833333333333331</v>
      </c>
      <c r="K533" t="str">
        <f t="shared" si="49"/>
        <v>Creative</v>
      </c>
      <c r="L533" s="58" t="str">
        <f t="shared" si="50"/>
        <v>Creative (88.8%)</v>
      </c>
      <c r="M533" s="59">
        <f t="shared" si="51"/>
        <v>0.72166666666666668</v>
      </c>
      <c r="N533" t="str">
        <f t="shared" si="52"/>
        <v>Enterprising</v>
      </c>
      <c r="O533" t="str">
        <f t="shared" si="53"/>
        <v>Enterprising (72.2%)</v>
      </c>
    </row>
    <row r="534" spans="1:15">
      <c r="A534">
        <v>639112</v>
      </c>
      <c r="B534" t="s">
        <v>2212</v>
      </c>
      <c r="C534" s="50">
        <v>0.66666666666666663</v>
      </c>
      <c r="D534" s="50">
        <v>0</v>
      </c>
      <c r="E534" s="50">
        <v>0.16666666666666666</v>
      </c>
      <c r="F534" s="50">
        <v>1</v>
      </c>
      <c r="G534" s="50">
        <v>0.27833333333333332</v>
      </c>
      <c r="H534" s="50">
        <v>0.44500000000000001</v>
      </c>
      <c r="I534" s="49">
        <v>1</v>
      </c>
      <c r="J534" s="61">
        <f t="shared" si="48"/>
        <v>1</v>
      </c>
      <c r="K534" t="str">
        <f t="shared" si="49"/>
        <v>Enterprising</v>
      </c>
      <c r="L534" s="58" t="str">
        <f t="shared" si="50"/>
        <v>Enterprising (100.0%)</v>
      </c>
      <c r="M534" s="59">
        <f t="shared" si="51"/>
        <v>0.66666666666666663</v>
      </c>
      <c r="N534" t="str">
        <f t="shared" si="52"/>
        <v>Administrative</v>
      </c>
      <c r="O534" t="str">
        <f t="shared" si="53"/>
        <v>Administrative (66.7%)</v>
      </c>
    </row>
    <row r="535" spans="1:15">
      <c r="A535">
        <v>639211</v>
      </c>
      <c r="B535" t="s">
        <v>2215</v>
      </c>
      <c r="C535" s="50">
        <v>0.77833333333333332</v>
      </c>
      <c r="D535" s="50">
        <v>0.16666666666666666</v>
      </c>
      <c r="E535" s="50">
        <v>5.5000000000000014E-2</v>
      </c>
      <c r="F535" s="50">
        <v>1</v>
      </c>
      <c r="G535" s="50">
        <v>0.22166666666666668</v>
      </c>
      <c r="H535" s="50">
        <v>0.38833333333333336</v>
      </c>
      <c r="I535" s="49">
        <v>1</v>
      </c>
      <c r="J535" s="61">
        <f t="shared" si="48"/>
        <v>1</v>
      </c>
      <c r="K535" t="str">
        <f t="shared" si="49"/>
        <v>Enterprising</v>
      </c>
      <c r="L535" s="58" t="str">
        <f t="shared" si="50"/>
        <v>Enterprising (100.0%)</v>
      </c>
      <c r="M535" s="59">
        <f t="shared" si="51"/>
        <v>0.77833333333333332</v>
      </c>
      <c r="N535" t="str">
        <f t="shared" si="52"/>
        <v>Administrative</v>
      </c>
      <c r="O535" t="str">
        <f t="shared" si="53"/>
        <v>Administrative (77.8%)</v>
      </c>
    </row>
    <row r="536" spans="1:15">
      <c r="A536">
        <v>711911</v>
      </c>
      <c r="B536" t="s">
        <v>2243</v>
      </c>
      <c r="C536" s="50">
        <v>0.61166666666666669</v>
      </c>
      <c r="D536" s="50">
        <v>0.44500000000000001</v>
      </c>
      <c r="E536" s="50">
        <v>0</v>
      </c>
      <c r="F536" s="50">
        <v>5.5000000000000014E-2</v>
      </c>
      <c r="G536" s="50">
        <v>0</v>
      </c>
      <c r="H536" s="50">
        <v>1</v>
      </c>
      <c r="I536" s="49">
        <v>1</v>
      </c>
      <c r="J536" s="61">
        <f t="shared" si="48"/>
        <v>1</v>
      </c>
      <c r="K536" t="str">
        <f t="shared" si="49"/>
        <v>Practical</v>
      </c>
      <c r="L536" s="58" t="str">
        <f t="shared" si="50"/>
        <v>Practical (100.0%)</v>
      </c>
      <c r="M536" s="59">
        <f t="shared" si="51"/>
        <v>0.61166666666666669</v>
      </c>
      <c r="N536" t="str">
        <f t="shared" si="52"/>
        <v>Administrative</v>
      </c>
      <c r="O536" t="str">
        <f t="shared" si="53"/>
        <v>Administrative (61.2%)</v>
      </c>
    </row>
    <row r="537" spans="1:15">
      <c r="A537">
        <v>711914</v>
      </c>
      <c r="B537" t="s">
        <v>2248</v>
      </c>
      <c r="C537" s="50">
        <v>0.83333333333333337</v>
      </c>
      <c r="D537" s="50">
        <v>0.44500000000000001</v>
      </c>
      <c r="E537" s="50">
        <v>0</v>
      </c>
      <c r="F537" s="50">
        <v>0.16666666666666666</v>
      </c>
      <c r="G537" s="50">
        <v>0.16666666666666666</v>
      </c>
      <c r="H537" s="50">
        <v>0.88833333333333331</v>
      </c>
      <c r="I537" s="49">
        <v>1</v>
      </c>
      <c r="J537" s="61">
        <f t="shared" si="48"/>
        <v>0.88833333333333331</v>
      </c>
      <c r="K537" t="str">
        <f t="shared" si="49"/>
        <v>Practical</v>
      </c>
      <c r="L537" s="58" t="str">
        <f t="shared" si="50"/>
        <v>Practical (88.8%)</v>
      </c>
      <c r="M537" s="59">
        <f t="shared" si="51"/>
        <v>0.83333333333333337</v>
      </c>
      <c r="N537" t="str">
        <f t="shared" si="52"/>
        <v>Administrative</v>
      </c>
      <c r="O537" t="str">
        <f t="shared" si="53"/>
        <v>Administrative (83.3%)</v>
      </c>
    </row>
    <row r="538" spans="1:15">
      <c r="A538">
        <v>712211</v>
      </c>
      <c r="B538" t="s">
        <v>2252</v>
      </c>
      <c r="C538" s="50">
        <v>0.38833333333333336</v>
      </c>
      <c r="D538" s="50">
        <v>0.16666666666666666</v>
      </c>
      <c r="E538" s="50">
        <v>0</v>
      </c>
      <c r="F538" s="50">
        <v>0.5</v>
      </c>
      <c r="G538" s="50">
        <v>0.16666666666666666</v>
      </c>
      <c r="H538" s="50">
        <v>1</v>
      </c>
      <c r="I538" s="49">
        <v>1</v>
      </c>
      <c r="J538" s="61">
        <f t="shared" si="48"/>
        <v>1</v>
      </c>
      <c r="K538" t="str">
        <f t="shared" si="49"/>
        <v>Practical</v>
      </c>
      <c r="L538" s="58" t="str">
        <f t="shared" si="50"/>
        <v>Practical (100.0%)</v>
      </c>
      <c r="M538" s="59">
        <f t="shared" si="51"/>
        <v>0.5</v>
      </c>
      <c r="N538" t="str">
        <f t="shared" si="52"/>
        <v>Enterprising</v>
      </c>
      <c r="O538" t="str">
        <f t="shared" si="53"/>
        <v>Enterprising (50.0%)</v>
      </c>
    </row>
    <row r="539" spans="1:15">
      <c r="A539">
        <v>712212</v>
      </c>
      <c r="B539" t="s">
        <v>2255</v>
      </c>
      <c r="C539" s="50">
        <v>0.16666666666666666</v>
      </c>
      <c r="D539" s="50">
        <v>5.5000000000000014E-2</v>
      </c>
      <c r="E539" s="50">
        <v>0</v>
      </c>
      <c r="F539" s="50">
        <v>5.5000000000000014E-2</v>
      </c>
      <c r="G539" s="50">
        <v>0</v>
      </c>
      <c r="H539" s="50">
        <v>1</v>
      </c>
      <c r="I539" s="49">
        <v>1</v>
      </c>
      <c r="J539" s="61">
        <f t="shared" si="48"/>
        <v>1</v>
      </c>
      <c r="K539" t="str">
        <f t="shared" si="49"/>
        <v>Practical</v>
      </c>
      <c r="L539" s="58" t="str">
        <f t="shared" si="50"/>
        <v>Practical (100.0%)</v>
      </c>
      <c r="M539" s="59">
        <f t="shared" si="51"/>
        <v>0.16666666666666666</v>
      </c>
      <c r="N539" t="str">
        <f t="shared" si="52"/>
        <v>Administrative</v>
      </c>
      <c r="O539" t="str">
        <f t="shared" si="53"/>
        <v>Administrative (16.7%)</v>
      </c>
    </row>
    <row r="540" spans="1:15">
      <c r="A540">
        <v>712213</v>
      </c>
      <c r="B540" t="s">
        <v>2258</v>
      </c>
      <c r="C540" s="50">
        <v>0.61166666666666669</v>
      </c>
      <c r="D540" s="50">
        <v>0.77833333333333332</v>
      </c>
      <c r="E540" s="50">
        <v>5.5000000000000014E-2</v>
      </c>
      <c r="F540" s="50">
        <v>0.22166666666666668</v>
      </c>
      <c r="G540" s="50">
        <v>5.5000000000000014E-2</v>
      </c>
      <c r="H540" s="50">
        <v>0.94499999999999995</v>
      </c>
      <c r="I540" s="49">
        <v>1</v>
      </c>
      <c r="J540" s="61">
        <f t="shared" si="48"/>
        <v>0.94499999999999995</v>
      </c>
      <c r="K540" t="str">
        <f t="shared" si="49"/>
        <v>Practical</v>
      </c>
      <c r="L540" s="58" t="str">
        <f t="shared" si="50"/>
        <v>Practical (94.5%)</v>
      </c>
      <c r="M540" s="59">
        <f t="shared" si="51"/>
        <v>0.77833333333333332</v>
      </c>
      <c r="N540" t="str">
        <f t="shared" si="52"/>
        <v>Analytical</v>
      </c>
      <c r="O540" t="str">
        <f t="shared" si="53"/>
        <v>Analytical (77.8%)</v>
      </c>
    </row>
    <row r="541" spans="1:15">
      <c r="A541">
        <v>712912</v>
      </c>
      <c r="B541" t="s">
        <v>2262</v>
      </c>
      <c r="C541" s="50">
        <v>0.27833333333333332</v>
      </c>
      <c r="D541" s="50">
        <v>0</v>
      </c>
      <c r="E541" s="50">
        <v>0</v>
      </c>
      <c r="F541" s="50">
        <v>0.22166666666666668</v>
      </c>
      <c r="G541" s="50">
        <v>0</v>
      </c>
      <c r="H541" s="50">
        <v>0.94499999999999995</v>
      </c>
      <c r="I541" s="49">
        <v>1</v>
      </c>
      <c r="J541" s="61">
        <f t="shared" si="48"/>
        <v>0.94499999999999995</v>
      </c>
      <c r="K541" t="str">
        <f t="shared" si="49"/>
        <v>Practical</v>
      </c>
      <c r="L541" s="58" t="str">
        <f t="shared" si="50"/>
        <v>Practical (94.5%)</v>
      </c>
      <c r="M541" s="59">
        <f t="shared" si="51"/>
        <v>0.27833333333333332</v>
      </c>
      <c r="N541" t="str">
        <f t="shared" si="52"/>
        <v>Administrative</v>
      </c>
      <c r="O541" t="str">
        <f t="shared" si="53"/>
        <v>Administrative (27.8%)</v>
      </c>
    </row>
    <row r="542" spans="1:15">
      <c r="A542">
        <v>712915</v>
      </c>
      <c r="B542" t="s">
        <v>2267</v>
      </c>
      <c r="C542" s="50">
        <v>0.61166666666666669</v>
      </c>
      <c r="D542" s="50">
        <v>0.5</v>
      </c>
      <c r="E542" s="50">
        <v>0</v>
      </c>
      <c r="F542" s="50">
        <v>0.16666666666666666</v>
      </c>
      <c r="G542" s="50">
        <v>5.5000000000000014E-2</v>
      </c>
      <c r="H542" s="50">
        <v>1</v>
      </c>
      <c r="I542" s="49">
        <v>1</v>
      </c>
      <c r="J542" s="61">
        <f t="shared" si="48"/>
        <v>1</v>
      </c>
      <c r="K542" t="str">
        <f t="shared" si="49"/>
        <v>Practical</v>
      </c>
      <c r="L542" s="58" t="str">
        <f t="shared" si="50"/>
        <v>Practical (100.0%)</v>
      </c>
      <c r="M542" s="59">
        <f t="shared" si="51"/>
        <v>0.61166666666666669</v>
      </c>
      <c r="N542" t="str">
        <f t="shared" si="52"/>
        <v>Administrative</v>
      </c>
      <c r="O542" t="str">
        <f t="shared" si="53"/>
        <v>Administrative (61.2%)</v>
      </c>
    </row>
    <row r="543" spans="1:15">
      <c r="A543">
        <v>712921</v>
      </c>
      <c r="B543" t="s">
        <v>2273</v>
      </c>
      <c r="C543" s="50">
        <v>0.44500000000000001</v>
      </c>
      <c r="D543" s="50">
        <v>0.22166666666666668</v>
      </c>
      <c r="E543" s="50">
        <v>5.5000000000000014E-2</v>
      </c>
      <c r="F543" s="50">
        <v>0.16666666666666666</v>
      </c>
      <c r="G543" s="50">
        <v>0</v>
      </c>
      <c r="H543" s="50">
        <v>0.88833333333333331</v>
      </c>
      <c r="I543" s="49">
        <v>1</v>
      </c>
      <c r="J543" s="61">
        <f t="shared" si="48"/>
        <v>0.88833333333333331</v>
      </c>
      <c r="K543" t="str">
        <f t="shared" si="49"/>
        <v>Practical</v>
      </c>
      <c r="L543" s="58" t="str">
        <f t="shared" si="50"/>
        <v>Practical (88.8%)</v>
      </c>
      <c r="M543" s="59">
        <f t="shared" si="51"/>
        <v>0.44500000000000001</v>
      </c>
      <c r="N543" t="str">
        <f t="shared" si="52"/>
        <v>Administrative</v>
      </c>
      <c r="O543" t="str">
        <f t="shared" si="53"/>
        <v>Administrative (44.5%)</v>
      </c>
    </row>
    <row r="544" spans="1:15">
      <c r="A544">
        <v>721111</v>
      </c>
      <c r="B544" t="s">
        <v>2278</v>
      </c>
      <c r="C544" s="50">
        <v>0.16666666666666666</v>
      </c>
      <c r="D544" s="50">
        <v>0.11166666666666665</v>
      </c>
      <c r="E544" s="50">
        <v>0</v>
      </c>
      <c r="F544" s="50">
        <v>0.11166666666666665</v>
      </c>
      <c r="G544" s="50">
        <v>0</v>
      </c>
      <c r="H544" s="50">
        <v>1</v>
      </c>
      <c r="I544" s="49">
        <v>1</v>
      </c>
      <c r="J544" s="61">
        <f t="shared" si="48"/>
        <v>1</v>
      </c>
      <c r="K544" t="str">
        <f t="shared" si="49"/>
        <v>Practical</v>
      </c>
      <c r="L544" s="58" t="str">
        <f t="shared" si="50"/>
        <v>Practical (100.0%)</v>
      </c>
      <c r="M544" s="59">
        <f t="shared" si="51"/>
        <v>0.16666666666666666</v>
      </c>
      <c r="N544" t="str">
        <f t="shared" si="52"/>
        <v>Administrative</v>
      </c>
      <c r="O544" t="str">
        <f t="shared" si="53"/>
        <v>Administrative (16.7%)</v>
      </c>
    </row>
    <row r="545" spans="1:15">
      <c r="A545">
        <v>721112</v>
      </c>
      <c r="B545" t="s">
        <v>2281</v>
      </c>
      <c r="C545" s="50">
        <v>0.44500000000000001</v>
      </c>
      <c r="D545" s="50">
        <v>0.44500000000000001</v>
      </c>
      <c r="E545" s="50">
        <v>0</v>
      </c>
      <c r="F545" s="50">
        <v>0.11166666666666665</v>
      </c>
      <c r="G545" s="50">
        <v>0</v>
      </c>
      <c r="H545" s="50">
        <v>1</v>
      </c>
      <c r="I545" s="49">
        <v>1</v>
      </c>
      <c r="J545" s="61">
        <f t="shared" si="48"/>
        <v>1</v>
      </c>
      <c r="K545" t="str">
        <f t="shared" si="49"/>
        <v>Practical</v>
      </c>
      <c r="L545" s="58" t="str">
        <f t="shared" si="50"/>
        <v>Practical (100.0%)</v>
      </c>
      <c r="M545" s="59">
        <f t="shared" si="51"/>
        <v>0.44500000000000001</v>
      </c>
      <c r="N545" t="str">
        <f t="shared" si="52"/>
        <v>Administrative</v>
      </c>
      <c r="O545" t="str">
        <f t="shared" si="53"/>
        <v>Administrative (44.5%)</v>
      </c>
    </row>
    <row r="546" spans="1:15">
      <c r="A546">
        <v>721214</v>
      </c>
      <c r="B546" t="s">
        <v>2287</v>
      </c>
      <c r="C546" s="50">
        <v>0.11166666666666665</v>
      </c>
      <c r="D546" s="50">
        <v>0.11166666666666665</v>
      </c>
      <c r="E546" s="50">
        <v>0</v>
      </c>
      <c r="F546" s="50">
        <v>0.16666666666666666</v>
      </c>
      <c r="G546" s="50">
        <v>0</v>
      </c>
      <c r="H546" s="50">
        <v>1</v>
      </c>
      <c r="I546" s="49">
        <v>1</v>
      </c>
      <c r="J546" s="61">
        <f t="shared" si="48"/>
        <v>1</v>
      </c>
      <c r="K546" t="str">
        <f t="shared" si="49"/>
        <v>Practical</v>
      </c>
      <c r="L546" s="58" t="str">
        <f t="shared" si="50"/>
        <v>Practical (100.0%)</v>
      </c>
      <c r="M546" s="59">
        <f t="shared" si="51"/>
        <v>0.16666666666666666</v>
      </c>
      <c r="N546" t="str">
        <f t="shared" si="52"/>
        <v>Enterprising</v>
      </c>
      <c r="O546" t="str">
        <f t="shared" si="53"/>
        <v>Enterprising (16.7%)</v>
      </c>
    </row>
    <row r="547" spans="1:15">
      <c r="A547">
        <v>721216</v>
      </c>
      <c r="B547" t="s">
        <v>2291</v>
      </c>
      <c r="C547" s="50">
        <v>0.11166666666666665</v>
      </c>
      <c r="D547" s="50">
        <v>0.11166666666666665</v>
      </c>
      <c r="E547" s="50">
        <v>0</v>
      </c>
      <c r="F547" s="50">
        <v>0.16666666666666666</v>
      </c>
      <c r="G547" s="50">
        <v>0</v>
      </c>
      <c r="H547" s="50">
        <v>1</v>
      </c>
      <c r="I547" s="49">
        <v>1</v>
      </c>
      <c r="J547" s="61">
        <f t="shared" si="48"/>
        <v>1</v>
      </c>
      <c r="K547" t="str">
        <f t="shared" si="49"/>
        <v>Practical</v>
      </c>
      <c r="L547" s="58" t="str">
        <f t="shared" si="50"/>
        <v>Practical (100.0%)</v>
      </c>
      <c r="M547" s="59">
        <f t="shared" si="51"/>
        <v>0.16666666666666666</v>
      </c>
      <c r="N547" t="str">
        <f t="shared" si="52"/>
        <v>Enterprising</v>
      </c>
      <c r="O547" t="str">
        <f t="shared" si="53"/>
        <v>Enterprising (16.7%)</v>
      </c>
    </row>
    <row r="548" spans="1:15">
      <c r="A548">
        <v>721911</v>
      </c>
      <c r="B548" t="s">
        <v>2294</v>
      </c>
      <c r="C548" s="50">
        <v>0.44500000000000001</v>
      </c>
      <c r="D548" s="50">
        <v>0.27833333333333332</v>
      </c>
      <c r="E548" s="50">
        <v>5.5000000000000014E-2</v>
      </c>
      <c r="F548" s="50">
        <v>1</v>
      </c>
      <c r="G548" s="50">
        <v>0.16666666666666666</v>
      </c>
      <c r="H548" s="50">
        <v>0.77833333333333332</v>
      </c>
      <c r="I548" s="49">
        <v>1</v>
      </c>
      <c r="J548" s="61">
        <f t="shared" si="48"/>
        <v>1</v>
      </c>
      <c r="K548" t="str">
        <f t="shared" si="49"/>
        <v>Enterprising</v>
      </c>
      <c r="L548" s="58" t="str">
        <f t="shared" si="50"/>
        <v>Enterprising (100.0%)</v>
      </c>
      <c r="M548" s="59">
        <f t="shared" si="51"/>
        <v>0.77833333333333332</v>
      </c>
      <c r="N548" t="str">
        <f t="shared" si="52"/>
        <v>Practical</v>
      </c>
      <c r="O548" t="str">
        <f t="shared" si="53"/>
        <v>Practical (77.8%)</v>
      </c>
    </row>
    <row r="549" spans="1:15">
      <c r="A549">
        <v>721912</v>
      </c>
      <c r="B549" t="s">
        <v>2297</v>
      </c>
      <c r="C549" s="50">
        <v>0.55500000000000005</v>
      </c>
      <c r="D549" s="50">
        <v>0.33333333333333331</v>
      </c>
      <c r="E549" s="50">
        <v>0</v>
      </c>
      <c r="F549" s="50">
        <v>0.22166666666666668</v>
      </c>
      <c r="G549" s="50">
        <v>5.5000000000000014E-2</v>
      </c>
      <c r="H549" s="50">
        <v>1</v>
      </c>
      <c r="I549" s="49">
        <v>1</v>
      </c>
      <c r="J549" s="61">
        <f t="shared" si="48"/>
        <v>1</v>
      </c>
      <c r="K549" t="str">
        <f t="shared" si="49"/>
        <v>Practical</v>
      </c>
      <c r="L549" s="58" t="str">
        <f t="shared" si="50"/>
        <v>Practical (100.0%)</v>
      </c>
      <c r="M549" s="59">
        <f t="shared" si="51"/>
        <v>0.55500000000000005</v>
      </c>
      <c r="N549" t="str">
        <f t="shared" si="52"/>
        <v>Administrative</v>
      </c>
      <c r="O549" t="str">
        <f t="shared" si="53"/>
        <v>Administrative (55.5%)</v>
      </c>
    </row>
    <row r="550" spans="1:15">
      <c r="A550">
        <v>721913</v>
      </c>
      <c r="B550" t="s">
        <v>2300</v>
      </c>
      <c r="C550" s="50">
        <v>0.27833333333333332</v>
      </c>
      <c r="D550" s="50">
        <v>0</v>
      </c>
      <c r="E550" s="50">
        <v>0</v>
      </c>
      <c r="F550" s="50">
        <v>0.22166666666666668</v>
      </c>
      <c r="G550" s="50">
        <v>0</v>
      </c>
      <c r="H550" s="50">
        <v>1</v>
      </c>
      <c r="I550" s="49">
        <v>1</v>
      </c>
      <c r="J550" s="61">
        <f t="shared" si="48"/>
        <v>1</v>
      </c>
      <c r="K550" t="str">
        <f t="shared" si="49"/>
        <v>Practical</v>
      </c>
      <c r="L550" s="58" t="str">
        <f t="shared" si="50"/>
        <v>Practical (100.0%)</v>
      </c>
      <c r="M550" s="59">
        <f t="shared" si="51"/>
        <v>0.27833333333333332</v>
      </c>
      <c r="N550" t="str">
        <f t="shared" si="52"/>
        <v>Administrative</v>
      </c>
      <c r="O550" t="str">
        <f t="shared" si="53"/>
        <v>Administrative (27.8%)</v>
      </c>
    </row>
    <row r="551" spans="1:15">
      <c r="A551">
        <v>721914</v>
      </c>
      <c r="B551" t="s">
        <v>2303</v>
      </c>
      <c r="C551" s="50">
        <v>0.22166666666666668</v>
      </c>
      <c r="D551" s="50">
        <v>5.5000000000000014E-2</v>
      </c>
      <c r="E551" s="50">
        <v>0</v>
      </c>
      <c r="F551" s="50">
        <v>0.11166666666666665</v>
      </c>
      <c r="G551" s="50">
        <v>0</v>
      </c>
      <c r="H551" s="50">
        <v>1</v>
      </c>
      <c r="I551" s="49">
        <v>1</v>
      </c>
      <c r="J551" s="61">
        <f t="shared" si="48"/>
        <v>1</v>
      </c>
      <c r="K551" t="str">
        <f t="shared" si="49"/>
        <v>Practical</v>
      </c>
      <c r="L551" s="58" t="str">
        <f t="shared" si="50"/>
        <v>Practical (100.0%)</v>
      </c>
      <c r="M551" s="59">
        <f t="shared" si="51"/>
        <v>0.22166666666666668</v>
      </c>
      <c r="N551" t="str">
        <f t="shared" si="52"/>
        <v>Administrative</v>
      </c>
      <c r="O551" t="str">
        <f t="shared" si="53"/>
        <v>Administrative (22.2%)</v>
      </c>
    </row>
    <row r="552" spans="1:15">
      <c r="A552">
        <v>721915</v>
      </c>
      <c r="B552" t="s">
        <v>2306</v>
      </c>
      <c r="C552" s="50">
        <v>0.27833333333333332</v>
      </c>
      <c r="D552" s="50">
        <v>0</v>
      </c>
      <c r="E552" s="50">
        <v>0</v>
      </c>
      <c r="F552" s="50">
        <v>0.22166666666666668</v>
      </c>
      <c r="G552" s="50">
        <v>0</v>
      </c>
      <c r="H552" s="50">
        <v>1</v>
      </c>
      <c r="I552" s="49">
        <v>1</v>
      </c>
      <c r="J552" s="61">
        <f t="shared" si="48"/>
        <v>1</v>
      </c>
      <c r="K552" t="str">
        <f t="shared" si="49"/>
        <v>Practical</v>
      </c>
      <c r="L552" s="58" t="str">
        <f t="shared" si="50"/>
        <v>Practical (100.0%)</v>
      </c>
      <c r="M552" s="59">
        <f t="shared" si="51"/>
        <v>0.27833333333333332</v>
      </c>
      <c r="N552" t="str">
        <f t="shared" si="52"/>
        <v>Administrative</v>
      </c>
      <c r="O552" t="str">
        <f t="shared" si="53"/>
        <v>Administrative (27.8%)</v>
      </c>
    </row>
    <row r="553" spans="1:15">
      <c r="A553">
        <v>721916</v>
      </c>
      <c r="B553" t="s">
        <v>2309</v>
      </c>
      <c r="C553" s="50">
        <v>0.55500000000000005</v>
      </c>
      <c r="D553" s="50">
        <v>0.33333333333333331</v>
      </c>
      <c r="E553" s="50">
        <v>0</v>
      </c>
      <c r="F553" s="50">
        <v>0.22166666666666668</v>
      </c>
      <c r="G553" s="50">
        <v>5.5000000000000014E-2</v>
      </c>
      <c r="H553" s="50">
        <v>1</v>
      </c>
      <c r="I553" s="49">
        <v>1</v>
      </c>
      <c r="J553" s="61">
        <f t="shared" si="48"/>
        <v>1</v>
      </c>
      <c r="K553" t="str">
        <f t="shared" si="49"/>
        <v>Practical</v>
      </c>
      <c r="L553" s="58" t="str">
        <f t="shared" si="50"/>
        <v>Practical (100.0%)</v>
      </c>
      <c r="M553" s="59">
        <f t="shared" si="51"/>
        <v>0.55500000000000005</v>
      </c>
      <c r="N553" t="str">
        <f t="shared" si="52"/>
        <v>Administrative</v>
      </c>
      <c r="O553" t="str">
        <f t="shared" si="53"/>
        <v>Administrative (55.5%)</v>
      </c>
    </row>
    <row r="554" spans="1:15">
      <c r="A554">
        <v>811411</v>
      </c>
      <c r="B554" t="s">
        <v>2326</v>
      </c>
      <c r="C554" s="50">
        <v>0.66666666666666663</v>
      </c>
      <c r="D554" s="50">
        <v>5.5000000000000014E-2</v>
      </c>
      <c r="E554" s="50">
        <v>0</v>
      </c>
      <c r="F554" s="50">
        <v>0.22166666666666668</v>
      </c>
      <c r="G554" s="50">
        <v>0.33333333333333331</v>
      </c>
      <c r="H554" s="50">
        <v>0.94499999999999995</v>
      </c>
      <c r="I554" s="49">
        <v>1</v>
      </c>
      <c r="J554" s="61">
        <f t="shared" si="48"/>
        <v>0.94499999999999995</v>
      </c>
      <c r="K554" t="str">
        <f t="shared" si="49"/>
        <v>Practical</v>
      </c>
      <c r="L554" s="58" t="str">
        <f t="shared" si="50"/>
        <v>Practical (94.5%)</v>
      </c>
      <c r="M554" s="59">
        <f t="shared" si="51"/>
        <v>0.66666666666666663</v>
      </c>
      <c r="N554" t="str">
        <f t="shared" si="52"/>
        <v>Administrative</v>
      </c>
      <c r="O554" t="str">
        <f t="shared" si="53"/>
        <v>Administrative (66.7%)</v>
      </c>
    </row>
    <row r="555" spans="1:15">
      <c r="A555">
        <v>811412</v>
      </c>
      <c r="B555" t="s">
        <v>2329</v>
      </c>
      <c r="C555" s="50">
        <v>0.66666666666666663</v>
      </c>
      <c r="D555" s="50">
        <v>5.5000000000000014E-2</v>
      </c>
      <c r="E555" s="50">
        <v>0</v>
      </c>
      <c r="F555" s="50">
        <v>0.22166666666666668</v>
      </c>
      <c r="G555" s="50">
        <v>0.33333333333333331</v>
      </c>
      <c r="H555" s="50">
        <v>0.94499999999999995</v>
      </c>
      <c r="I555" s="49">
        <v>1</v>
      </c>
      <c r="J555" s="61">
        <f t="shared" si="48"/>
        <v>0.94499999999999995</v>
      </c>
      <c r="K555" t="str">
        <f t="shared" si="49"/>
        <v>Practical</v>
      </c>
      <c r="L555" s="58" t="str">
        <f t="shared" si="50"/>
        <v>Practical (94.5%)</v>
      </c>
      <c r="M555" s="59">
        <f t="shared" si="51"/>
        <v>0.66666666666666663</v>
      </c>
      <c r="N555" t="str">
        <f t="shared" si="52"/>
        <v>Administrative</v>
      </c>
      <c r="O555" t="str">
        <f t="shared" si="53"/>
        <v>Administrative (66.7%)</v>
      </c>
    </row>
    <row r="556" spans="1:15">
      <c r="A556">
        <v>821411</v>
      </c>
      <c r="B556" t="s">
        <v>2342</v>
      </c>
      <c r="C556" s="50">
        <v>0.22166666666666668</v>
      </c>
      <c r="D556" s="50">
        <v>5.5000000000000014E-2</v>
      </c>
      <c r="E556" s="50">
        <v>0</v>
      </c>
      <c r="F556" s="50">
        <v>0.11166666666666665</v>
      </c>
      <c r="G556" s="50">
        <v>0</v>
      </c>
      <c r="H556" s="50">
        <v>0.94499999999999995</v>
      </c>
      <c r="I556" s="49">
        <v>1</v>
      </c>
      <c r="J556" s="61">
        <f t="shared" si="48"/>
        <v>0.94499999999999995</v>
      </c>
      <c r="K556" t="str">
        <f t="shared" si="49"/>
        <v>Practical</v>
      </c>
      <c r="L556" s="58" t="str">
        <f t="shared" si="50"/>
        <v>Practical (94.5%)</v>
      </c>
      <c r="M556" s="59">
        <f t="shared" si="51"/>
        <v>0.22166666666666668</v>
      </c>
      <c r="N556" t="str">
        <f t="shared" si="52"/>
        <v>Administrative</v>
      </c>
      <c r="O556" t="str">
        <f t="shared" si="53"/>
        <v>Administrative (22.2%)</v>
      </c>
    </row>
    <row r="557" spans="1:15">
      <c r="A557">
        <v>821412</v>
      </c>
      <c r="B557" t="s">
        <v>2345</v>
      </c>
      <c r="C557" s="50">
        <v>0.55500000000000005</v>
      </c>
      <c r="D557" s="50">
        <v>0.44500000000000001</v>
      </c>
      <c r="E557" s="50">
        <v>5.5000000000000014E-2</v>
      </c>
      <c r="F557" s="50">
        <v>0.22166666666666668</v>
      </c>
      <c r="G557" s="50">
        <v>0</v>
      </c>
      <c r="H557" s="50">
        <v>1</v>
      </c>
      <c r="I557" s="49">
        <v>1</v>
      </c>
      <c r="J557" s="61">
        <f t="shared" si="48"/>
        <v>1</v>
      </c>
      <c r="K557" t="str">
        <f t="shared" si="49"/>
        <v>Practical</v>
      </c>
      <c r="L557" s="58" t="str">
        <f t="shared" si="50"/>
        <v>Practical (100.0%)</v>
      </c>
      <c r="M557" s="59">
        <f t="shared" si="51"/>
        <v>0.55500000000000005</v>
      </c>
      <c r="N557" t="str">
        <f t="shared" si="52"/>
        <v>Administrative</v>
      </c>
      <c r="O557" t="str">
        <f t="shared" si="53"/>
        <v>Administrative (55.5%)</v>
      </c>
    </row>
    <row r="558" spans="1:15">
      <c r="A558">
        <v>821711</v>
      </c>
      <c r="B558" t="s">
        <v>2348</v>
      </c>
      <c r="C558" s="50">
        <v>0.66666666666666663</v>
      </c>
      <c r="D558" s="50">
        <v>0.44500000000000001</v>
      </c>
      <c r="E558" s="50">
        <v>5.5000000000000014E-2</v>
      </c>
      <c r="F558" s="50">
        <v>0.22166666666666668</v>
      </c>
      <c r="G558" s="50">
        <v>0</v>
      </c>
      <c r="H558" s="50">
        <v>1</v>
      </c>
      <c r="I558" s="49">
        <v>1</v>
      </c>
      <c r="J558" s="61">
        <f t="shared" si="48"/>
        <v>1</v>
      </c>
      <c r="K558" t="str">
        <f t="shared" si="49"/>
        <v>Practical</v>
      </c>
      <c r="L558" s="58" t="str">
        <f t="shared" si="50"/>
        <v>Practical (100.0%)</v>
      </c>
      <c r="M558" s="59">
        <f t="shared" si="51"/>
        <v>0.66666666666666663</v>
      </c>
      <c r="N558" t="str">
        <f t="shared" si="52"/>
        <v>Administrative</v>
      </c>
      <c r="O558" t="str">
        <f t="shared" si="53"/>
        <v>Administrative (66.7%)</v>
      </c>
    </row>
    <row r="559" spans="1:15">
      <c r="A559">
        <v>821712</v>
      </c>
      <c r="B559" t="s">
        <v>2351</v>
      </c>
      <c r="C559" s="50">
        <v>0.33333333333333331</v>
      </c>
      <c r="D559" s="50">
        <v>0.33333333333333331</v>
      </c>
      <c r="E559" s="50">
        <v>5.5000000000000014E-2</v>
      </c>
      <c r="F559" s="50">
        <v>0.16666666666666666</v>
      </c>
      <c r="G559" s="50">
        <v>0</v>
      </c>
      <c r="H559" s="50">
        <v>1</v>
      </c>
      <c r="I559" s="49">
        <v>1</v>
      </c>
      <c r="J559" s="61">
        <f t="shared" si="48"/>
        <v>1</v>
      </c>
      <c r="K559" t="str">
        <f t="shared" si="49"/>
        <v>Practical</v>
      </c>
      <c r="L559" s="58" t="str">
        <f t="shared" si="50"/>
        <v>Practical (100.0%)</v>
      </c>
      <c r="M559" s="59">
        <f t="shared" si="51"/>
        <v>0.33333333333333331</v>
      </c>
      <c r="N559" t="str">
        <f t="shared" si="52"/>
        <v>Administrative</v>
      </c>
      <c r="O559" t="str">
        <f t="shared" si="53"/>
        <v>Administrative (33.3%)</v>
      </c>
    </row>
    <row r="560" spans="1:15">
      <c r="A560">
        <v>821713</v>
      </c>
      <c r="B560" t="s">
        <v>2354</v>
      </c>
      <c r="C560" s="50">
        <v>0.61166666666666669</v>
      </c>
      <c r="D560" s="50">
        <v>0.38833333333333336</v>
      </c>
      <c r="E560" s="50">
        <v>0.11166666666666665</v>
      </c>
      <c r="F560" s="50">
        <v>0</v>
      </c>
      <c r="G560" s="50">
        <v>0</v>
      </c>
      <c r="H560" s="50">
        <v>1</v>
      </c>
      <c r="I560" s="49">
        <v>1</v>
      </c>
      <c r="J560" s="61">
        <f t="shared" si="48"/>
        <v>1</v>
      </c>
      <c r="K560" t="str">
        <f t="shared" si="49"/>
        <v>Practical</v>
      </c>
      <c r="L560" s="58" t="str">
        <f t="shared" si="50"/>
        <v>Practical (100.0%)</v>
      </c>
      <c r="M560" s="59">
        <f t="shared" si="51"/>
        <v>0.61166666666666669</v>
      </c>
      <c r="N560" t="str">
        <f t="shared" si="52"/>
        <v>Administrative</v>
      </c>
      <c r="O560" t="str">
        <f t="shared" si="53"/>
        <v>Administrative (61.2%)</v>
      </c>
    </row>
    <row r="561" spans="1:15">
      <c r="A561">
        <v>821911</v>
      </c>
      <c r="B561" t="s">
        <v>2358</v>
      </c>
      <c r="C561" s="50">
        <v>0.66666666666666663</v>
      </c>
      <c r="D561" s="50">
        <v>0.44500000000000001</v>
      </c>
      <c r="E561" s="50">
        <v>5.5000000000000014E-2</v>
      </c>
      <c r="F561" s="50">
        <v>0.22166666666666668</v>
      </c>
      <c r="G561" s="50">
        <v>0</v>
      </c>
      <c r="H561" s="50">
        <v>1</v>
      </c>
      <c r="I561" s="49">
        <v>1</v>
      </c>
      <c r="J561" s="61">
        <f t="shared" si="48"/>
        <v>1</v>
      </c>
      <c r="K561" t="str">
        <f t="shared" si="49"/>
        <v>Practical</v>
      </c>
      <c r="L561" s="58" t="str">
        <f t="shared" si="50"/>
        <v>Practical (100.0%)</v>
      </c>
      <c r="M561" s="59">
        <f t="shared" si="51"/>
        <v>0.66666666666666663</v>
      </c>
      <c r="N561" t="str">
        <f t="shared" si="52"/>
        <v>Administrative</v>
      </c>
      <c r="O561" t="str">
        <f t="shared" si="53"/>
        <v>Administrative (66.7%)</v>
      </c>
    </row>
    <row r="562" spans="1:15">
      <c r="A562">
        <v>821912</v>
      </c>
      <c r="B562" t="s">
        <v>2361</v>
      </c>
      <c r="C562" s="50">
        <v>0.55500000000000005</v>
      </c>
      <c r="D562" s="50">
        <v>0.27833333333333332</v>
      </c>
      <c r="E562" s="50">
        <v>0</v>
      </c>
      <c r="F562" s="50">
        <v>0.16666666666666666</v>
      </c>
      <c r="G562" s="50">
        <v>0.16666666666666666</v>
      </c>
      <c r="H562" s="50">
        <v>1</v>
      </c>
      <c r="I562" s="49">
        <v>1</v>
      </c>
      <c r="J562" s="61">
        <f t="shared" si="48"/>
        <v>1</v>
      </c>
      <c r="K562" t="str">
        <f t="shared" si="49"/>
        <v>Practical</v>
      </c>
      <c r="L562" s="58" t="str">
        <f t="shared" si="50"/>
        <v>Practical (100.0%)</v>
      </c>
      <c r="M562" s="59">
        <f t="shared" si="51"/>
        <v>0.55500000000000005</v>
      </c>
      <c r="N562" t="str">
        <f t="shared" si="52"/>
        <v>Administrative</v>
      </c>
      <c r="O562" t="str">
        <f t="shared" si="53"/>
        <v>Administrative (55.5%)</v>
      </c>
    </row>
    <row r="563" spans="1:15">
      <c r="A563">
        <v>821913</v>
      </c>
      <c r="B563" t="s">
        <v>2364</v>
      </c>
      <c r="C563" s="50">
        <v>0.66666666666666663</v>
      </c>
      <c r="D563" s="50">
        <v>0.5</v>
      </c>
      <c r="E563" s="50">
        <v>0.11166666666666665</v>
      </c>
      <c r="F563" s="50">
        <v>0.11166666666666665</v>
      </c>
      <c r="G563" s="50">
        <v>0</v>
      </c>
      <c r="H563" s="50">
        <v>1</v>
      </c>
      <c r="I563" s="49">
        <v>1</v>
      </c>
      <c r="J563" s="61">
        <f t="shared" si="48"/>
        <v>1</v>
      </c>
      <c r="K563" t="str">
        <f t="shared" si="49"/>
        <v>Practical</v>
      </c>
      <c r="L563" s="58" t="str">
        <f t="shared" si="50"/>
        <v>Practical (100.0%)</v>
      </c>
      <c r="M563" s="59">
        <f t="shared" si="51"/>
        <v>0.66666666666666663</v>
      </c>
      <c r="N563" t="str">
        <f t="shared" si="52"/>
        <v>Administrative</v>
      </c>
      <c r="O563" t="str">
        <f t="shared" si="53"/>
        <v>Administrative (66.7%)</v>
      </c>
    </row>
    <row r="564" spans="1:15">
      <c r="A564">
        <v>821914</v>
      </c>
      <c r="B564" t="s">
        <v>2367</v>
      </c>
      <c r="C564" s="50">
        <v>0.55500000000000005</v>
      </c>
      <c r="D564" s="50">
        <v>0.27833333333333332</v>
      </c>
      <c r="E564" s="50">
        <v>0</v>
      </c>
      <c r="F564" s="50">
        <v>0.16666666666666666</v>
      </c>
      <c r="G564" s="50">
        <v>0.16666666666666666</v>
      </c>
      <c r="H564" s="50">
        <v>1</v>
      </c>
      <c r="I564" s="49">
        <v>1</v>
      </c>
      <c r="J564" s="61">
        <f t="shared" si="48"/>
        <v>1</v>
      </c>
      <c r="K564" t="str">
        <f t="shared" si="49"/>
        <v>Practical</v>
      </c>
      <c r="L564" s="58" t="str">
        <f t="shared" si="50"/>
        <v>Practical (100.0%)</v>
      </c>
      <c r="M564" s="59">
        <f t="shared" si="51"/>
        <v>0.55500000000000005</v>
      </c>
      <c r="N564" t="str">
        <f t="shared" si="52"/>
        <v>Administrative</v>
      </c>
      <c r="O564" t="str">
        <f t="shared" si="53"/>
        <v>Administrative (55.5%)</v>
      </c>
    </row>
    <row r="565" spans="1:15">
      <c r="A565">
        <v>831211</v>
      </c>
      <c r="B565" t="s">
        <v>2380</v>
      </c>
      <c r="C565" s="50">
        <v>0.61166666666666669</v>
      </c>
      <c r="D565" s="50">
        <v>0.11166666666666665</v>
      </c>
      <c r="E565" s="50">
        <v>5.5000000000000014E-2</v>
      </c>
      <c r="F565" s="50">
        <v>0.5</v>
      </c>
      <c r="G565" s="50">
        <v>5.5000000000000014E-2</v>
      </c>
      <c r="H565" s="50">
        <v>0.94499999999999995</v>
      </c>
      <c r="I565" s="49">
        <v>1</v>
      </c>
      <c r="J565" s="61">
        <f t="shared" si="48"/>
        <v>0.94499999999999995</v>
      </c>
      <c r="K565" t="str">
        <f t="shared" si="49"/>
        <v>Practical</v>
      </c>
      <c r="L565" s="58" t="str">
        <f t="shared" si="50"/>
        <v>Practical (94.5%)</v>
      </c>
      <c r="M565" s="59">
        <f t="shared" si="51"/>
        <v>0.61166666666666669</v>
      </c>
      <c r="N565" t="str">
        <f t="shared" si="52"/>
        <v>Administrative</v>
      </c>
      <c r="O565" t="str">
        <f t="shared" si="53"/>
        <v>Administrative (61.2%)</v>
      </c>
    </row>
    <row r="566" spans="1:15">
      <c r="A566">
        <v>831212</v>
      </c>
      <c r="B566" t="s">
        <v>2383</v>
      </c>
      <c r="C566" s="50">
        <v>0.66666666666666663</v>
      </c>
      <c r="D566" s="50">
        <v>0.16666666666666666</v>
      </c>
      <c r="E566" s="50">
        <v>0.11166666666666665</v>
      </c>
      <c r="F566" s="50">
        <v>0.27833333333333332</v>
      </c>
      <c r="G566" s="50">
        <v>0</v>
      </c>
      <c r="H566" s="50">
        <v>1</v>
      </c>
      <c r="I566" s="49">
        <v>1</v>
      </c>
      <c r="J566" s="61">
        <f t="shared" si="48"/>
        <v>1</v>
      </c>
      <c r="K566" t="str">
        <f t="shared" si="49"/>
        <v>Practical</v>
      </c>
      <c r="L566" s="58" t="str">
        <f t="shared" si="50"/>
        <v>Practical (100.0%)</v>
      </c>
      <c r="M566" s="59">
        <f t="shared" si="51"/>
        <v>0.66666666666666663</v>
      </c>
      <c r="N566" t="str">
        <f t="shared" si="52"/>
        <v>Administrative</v>
      </c>
      <c r="O566" t="str">
        <f t="shared" si="53"/>
        <v>Administrative (66.7%)</v>
      </c>
    </row>
    <row r="567" spans="1:15">
      <c r="A567">
        <v>839311</v>
      </c>
      <c r="B567" t="s">
        <v>2397</v>
      </c>
      <c r="C567" s="50">
        <v>0.94499999999999995</v>
      </c>
      <c r="D567" s="50">
        <v>0.44500000000000001</v>
      </c>
      <c r="E567" s="50">
        <v>0</v>
      </c>
      <c r="F567" s="50">
        <v>0.27833333333333332</v>
      </c>
      <c r="G567" s="50">
        <v>0.11166666666666665</v>
      </c>
      <c r="H567" s="50">
        <v>0.88833333333333331</v>
      </c>
      <c r="I567" s="49">
        <v>1</v>
      </c>
      <c r="J567" s="61">
        <f t="shared" si="48"/>
        <v>0.94499999999999995</v>
      </c>
      <c r="K567" t="str">
        <f t="shared" si="49"/>
        <v>Administrative</v>
      </c>
      <c r="L567" s="58" t="str">
        <f t="shared" si="50"/>
        <v>Administrative (94.5%)</v>
      </c>
      <c r="M567" s="59">
        <f t="shared" si="51"/>
        <v>0.88833333333333331</v>
      </c>
      <c r="N567" t="str">
        <f t="shared" si="52"/>
        <v>Practical</v>
      </c>
      <c r="O567" t="str">
        <f t="shared" si="53"/>
        <v>Practical (88.8%)</v>
      </c>
    </row>
    <row r="568" spans="1:15">
      <c r="A568">
        <v>839312</v>
      </c>
      <c r="B568" t="s">
        <v>2400</v>
      </c>
      <c r="C568" s="50">
        <v>0.77833333333333332</v>
      </c>
      <c r="D568" s="50">
        <v>0.33333333333333331</v>
      </c>
      <c r="E568" s="50">
        <v>5.5000000000000014E-2</v>
      </c>
      <c r="F568" s="50">
        <v>0.11166666666666665</v>
      </c>
      <c r="G568" s="50">
        <v>0</v>
      </c>
      <c r="H568" s="50">
        <v>0.83333333333333337</v>
      </c>
      <c r="I568" s="49">
        <v>1</v>
      </c>
      <c r="J568" s="61">
        <f t="shared" si="48"/>
        <v>0.83333333333333337</v>
      </c>
      <c r="K568" t="str">
        <f t="shared" si="49"/>
        <v>Practical</v>
      </c>
      <c r="L568" s="58" t="str">
        <f t="shared" si="50"/>
        <v>Practical (83.3%)</v>
      </c>
      <c r="M568" s="59">
        <f t="shared" si="51"/>
        <v>0.77833333333333332</v>
      </c>
      <c r="N568" t="str">
        <f t="shared" si="52"/>
        <v>Administrative</v>
      </c>
      <c r="O568" t="str">
        <f t="shared" si="53"/>
        <v>Administrative (77.8%)</v>
      </c>
    </row>
    <row r="569" spans="1:15">
      <c r="A569">
        <v>839313</v>
      </c>
      <c r="B569" t="s">
        <v>2403</v>
      </c>
      <c r="C569" s="50">
        <v>0.94499999999999995</v>
      </c>
      <c r="D569" s="50">
        <v>0.44500000000000001</v>
      </c>
      <c r="E569" s="50">
        <v>0</v>
      </c>
      <c r="F569" s="50">
        <v>0.27833333333333332</v>
      </c>
      <c r="G569" s="50">
        <v>0.11166666666666665</v>
      </c>
      <c r="H569" s="50">
        <v>0.88833333333333331</v>
      </c>
      <c r="I569" s="49">
        <v>1</v>
      </c>
      <c r="J569" s="61">
        <f t="shared" si="48"/>
        <v>0.94499999999999995</v>
      </c>
      <c r="K569" t="str">
        <f t="shared" si="49"/>
        <v>Administrative</v>
      </c>
      <c r="L569" s="58" t="str">
        <f t="shared" si="50"/>
        <v>Administrative (94.5%)</v>
      </c>
      <c r="M569" s="59">
        <f t="shared" si="51"/>
        <v>0.88833333333333331</v>
      </c>
      <c r="N569" t="str">
        <f t="shared" si="52"/>
        <v>Practical</v>
      </c>
      <c r="O569" t="str">
        <f t="shared" si="53"/>
        <v>Practical (88.8%)</v>
      </c>
    </row>
    <row r="570" spans="1:15">
      <c r="A570">
        <v>839918</v>
      </c>
      <c r="B570" t="s">
        <v>2416</v>
      </c>
      <c r="C570" s="50">
        <v>0.94499999999999995</v>
      </c>
      <c r="D570" s="50">
        <v>5.5000000000000014E-2</v>
      </c>
      <c r="E570" s="50">
        <v>5.5000000000000014E-2</v>
      </c>
      <c r="F570" s="50">
        <v>0.11166666666666665</v>
      </c>
      <c r="G570" s="50">
        <v>5.5000000000000014E-2</v>
      </c>
      <c r="H570" s="50">
        <v>0.94499999999999995</v>
      </c>
      <c r="I570" s="49">
        <v>1</v>
      </c>
      <c r="J570" s="61">
        <f t="shared" si="48"/>
        <v>0.94499999999999995</v>
      </c>
      <c r="K570" t="str">
        <f t="shared" si="49"/>
        <v>Administrative</v>
      </c>
      <c r="L570" s="58" t="str">
        <f t="shared" si="50"/>
        <v>Administrative (94.5%)</v>
      </c>
      <c r="M570" s="59">
        <f t="shared" si="51"/>
        <v>0.94499999999999995</v>
      </c>
      <c r="N570" t="str">
        <f t="shared" si="52"/>
        <v>Administrative</v>
      </c>
      <c r="O570" t="str">
        <f t="shared" si="53"/>
        <v>Administrative (94.5%)</v>
      </c>
    </row>
    <row r="571" spans="1:15">
      <c r="A571">
        <v>841311</v>
      </c>
      <c r="B571" t="s">
        <v>2428</v>
      </c>
      <c r="C571" s="50">
        <v>0.61166666666666669</v>
      </c>
      <c r="D571" s="50">
        <v>0.44500000000000001</v>
      </c>
      <c r="E571" s="50">
        <v>5.5000000000000014E-2</v>
      </c>
      <c r="F571" s="50">
        <v>0.33333333333333331</v>
      </c>
      <c r="G571" s="50">
        <v>0.11166666666666665</v>
      </c>
      <c r="H571" s="50">
        <v>1</v>
      </c>
      <c r="I571" s="49">
        <v>1</v>
      </c>
      <c r="J571" s="61">
        <f t="shared" si="48"/>
        <v>1</v>
      </c>
      <c r="K571" t="str">
        <f t="shared" si="49"/>
        <v>Practical</v>
      </c>
      <c r="L571" s="58" t="str">
        <f t="shared" si="50"/>
        <v>Practical (100.0%)</v>
      </c>
      <c r="M571" s="59">
        <f t="shared" si="51"/>
        <v>0.61166666666666669</v>
      </c>
      <c r="N571" t="str">
        <f t="shared" si="52"/>
        <v>Administrative</v>
      </c>
      <c r="O571" t="str">
        <f t="shared" si="53"/>
        <v>Administrative (61.2%)</v>
      </c>
    </row>
    <row r="572" spans="1:15">
      <c r="A572">
        <v>841312</v>
      </c>
      <c r="B572" t="s">
        <v>2431</v>
      </c>
      <c r="C572" s="50">
        <v>0.38833333333333336</v>
      </c>
      <c r="D572" s="50">
        <v>0.16666666666666666</v>
      </c>
      <c r="E572" s="50">
        <v>0</v>
      </c>
      <c r="F572" s="50">
        <v>0.16666666666666666</v>
      </c>
      <c r="G572" s="50">
        <v>0</v>
      </c>
      <c r="H572" s="50">
        <v>1</v>
      </c>
      <c r="I572" s="49">
        <v>1</v>
      </c>
      <c r="J572" s="61">
        <f t="shared" si="48"/>
        <v>1</v>
      </c>
      <c r="K572" t="str">
        <f t="shared" si="49"/>
        <v>Practical</v>
      </c>
      <c r="L572" s="58" t="str">
        <f t="shared" si="50"/>
        <v>Practical (100.0%)</v>
      </c>
      <c r="M572" s="59">
        <f t="shared" si="51"/>
        <v>0.38833333333333336</v>
      </c>
      <c r="N572" t="str">
        <f t="shared" si="52"/>
        <v>Administrative</v>
      </c>
      <c r="O572" t="str">
        <f t="shared" si="53"/>
        <v>Administrative (38.8%)</v>
      </c>
    </row>
    <row r="573" spans="1:15">
      <c r="A573">
        <v>841313</v>
      </c>
      <c r="B573" t="s">
        <v>2434</v>
      </c>
      <c r="C573" s="50">
        <v>0.38833333333333336</v>
      </c>
      <c r="D573" s="50">
        <v>0.16666666666666666</v>
      </c>
      <c r="E573" s="50">
        <v>0</v>
      </c>
      <c r="F573" s="50">
        <v>0.16666666666666666</v>
      </c>
      <c r="G573" s="50">
        <v>0</v>
      </c>
      <c r="H573" s="50">
        <v>1</v>
      </c>
      <c r="I573" s="49">
        <v>1</v>
      </c>
      <c r="J573" s="61">
        <f t="shared" si="48"/>
        <v>1</v>
      </c>
      <c r="K573" t="str">
        <f t="shared" si="49"/>
        <v>Practical</v>
      </c>
      <c r="L573" s="58" t="str">
        <f t="shared" si="50"/>
        <v>Practical (100.0%)</v>
      </c>
      <c r="M573" s="59">
        <f t="shared" si="51"/>
        <v>0.38833333333333336</v>
      </c>
      <c r="N573" t="str">
        <f t="shared" si="52"/>
        <v>Administrative</v>
      </c>
      <c r="O573" t="str">
        <f t="shared" si="53"/>
        <v>Administrative (38.8%)</v>
      </c>
    </row>
    <row r="574" spans="1:15">
      <c r="A574">
        <v>841913</v>
      </c>
      <c r="B574" t="s">
        <v>2448</v>
      </c>
      <c r="C574" s="50">
        <v>0.5</v>
      </c>
      <c r="D574" s="50">
        <v>0.16666666666666666</v>
      </c>
      <c r="E574" s="50">
        <v>5.5000000000000014E-2</v>
      </c>
      <c r="F574" s="50">
        <v>0.33333333333333331</v>
      </c>
      <c r="G574" s="50">
        <v>0.16666666666666666</v>
      </c>
      <c r="H574" s="50">
        <v>1</v>
      </c>
      <c r="I574" s="49">
        <v>1</v>
      </c>
      <c r="J574" s="61">
        <f t="shared" si="48"/>
        <v>1</v>
      </c>
      <c r="K574" t="str">
        <f t="shared" si="49"/>
        <v>Practical</v>
      </c>
      <c r="L574" s="58" t="str">
        <f t="shared" si="50"/>
        <v>Practical (100.0%)</v>
      </c>
      <c r="M574" s="59">
        <f t="shared" si="51"/>
        <v>0.5</v>
      </c>
      <c r="N574" t="str">
        <f t="shared" si="52"/>
        <v>Administrative</v>
      </c>
      <c r="O574" t="str">
        <f t="shared" si="53"/>
        <v>Administrative (50.0%)</v>
      </c>
    </row>
    <row r="575" spans="1:15">
      <c r="A575">
        <v>851211</v>
      </c>
      <c r="B575" t="s">
        <v>2452</v>
      </c>
      <c r="C575" s="50">
        <v>0.5</v>
      </c>
      <c r="D575" s="50">
        <v>5.5000000000000014E-2</v>
      </c>
      <c r="E575" s="50">
        <v>0.22166666666666668</v>
      </c>
      <c r="F575" s="50">
        <v>0.33333333333333331</v>
      </c>
      <c r="G575" s="50">
        <v>0</v>
      </c>
      <c r="H575" s="50">
        <v>0.94499999999999995</v>
      </c>
      <c r="I575" s="49">
        <v>1</v>
      </c>
      <c r="J575" s="61">
        <f t="shared" si="48"/>
        <v>0.94499999999999995</v>
      </c>
      <c r="K575" t="str">
        <f t="shared" si="49"/>
        <v>Practical</v>
      </c>
      <c r="L575" s="58" t="str">
        <f t="shared" si="50"/>
        <v>Practical (94.5%)</v>
      </c>
      <c r="M575" s="59">
        <f t="shared" si="51"/>
        <v>0.5</v>
      </c>
      <c r="N575" t="str">
        <f t="shared" si="52"/>
        <v>Administrative</v>
      </c>
      <c r="O575" t="str">
        <f t="shared" si="53"/>
        <v>Administrative (50.0%)</v>
      </c>
    </row>
    <row r="576" spans="1:15">
      <c r="A576">
        <v>899211</v>
      </c>
      <c r="B576" t="s">
        <v>2459</v>
      </c>
      <c r="C576" s="50">
        <v>0.66666666666666663</v>
      </c>
      <c r="D576" s="50">
        <v>0.33333333333333331</v>
      </c>
      <c r="E576" s="50">
        <v>0</v>
      </c>
      <c r="F576" s="50">
        <v>0.38833333333333336</v>
      </c>
      <c r="G576" s="50">
        <v>0</v>
      </c>
      <c r="H576" s="50">
        <v>1</v>
      </c>
      <c r="I576" s="49">
        <v>1</v>
      </c>
      <c r="J576" s="61">
        <f t="shared" si="48"/>
        <v>1</v>
      </c>
      <c r="K576" t="str">
        <f t="shared" si="49"/>
        <v>Practical</v>
      </c>
      <c r="L576" s="58" t="str">
        <f t="shared" si="50"/>
        <v>Practical (100.0%)</v>
      </c>
      <c r="M576" s="59">
        <f t="shared" si="51"/>
        <v>0.66666666666666663</v>
      </c>
      <c r="N576" t="str">
        <f t="shared" si="52"/>
        <v>Administrative</v>
      </c>
      <c r="O576" t="str">
        <f t="shared" si="53"/>
        <v>Administrative (66.7%)</v>
      </c>
    </row>
    <row r="577" spans="1:15">
      <c r="A577">
        <v>899212</v>
      </c>
      <c r="B577" t="s">
        <v>2462</v>
      </c>
      <c r="C577" s="50">
        <v>0.11166666666666665</v>
      </c>
      <c r="D577" s="50">
        <v>0.16666666666666666</v>
      </c>
      <c r="E577" s="50">
        <v>0</v>
      </c>
      <c r="F577" s="50">
        <v>0.22166666666666668</v>
      </c>
      <c r="G577" s="50">
        <v>0</v>
      </c>
      <c r="H577" s="50">
        <v>1</v>
      </c>
      <c r="I577" s="49">
        <v>1</v>
      </c>
      <c r="J577" s="61">
        <f t="shared" si="48"/>
        <v>1</v>
      </c>
      <c r="K577" t="str">
        <f t="shared" si="49"/>
        <v>Practical</v>
      </c>
      <c r="L577" s="58" t="str">
        <f t="shared" si="50"/>
        <v>Practical (100.0%)</v>
      </c>
      <c r="M577" s="59">
        <f t="shared" si="51"/>
        <v>0.22166666666666668</v>
      </c>
      <c r="N577" t="str">
        <f t="shared" si="52"/>
        <v>Enterprising</v>
      </c>
      <c r="O577" t="str">
        <f t="shared" si="53"/>
        <v>Enterprising (22.2%)</v>
      </c>
    </row>
    <row r="578" spans="1:15">
      <c r="A578">
        <v>899412</v>
      </c>
      <c r="B578" t="s">
        <v>2466</v>
      </c>
      <c r="C578" s="50">
        <v>0.38833333333333336</v>
      </c>
      <c r="D578" s="50">
        <v>0</v>
      </c>
      <c r="E578" s="50">
        <v>0</v>
      </c>
      <c r="F578" s="50">
        <v>0.33333333333333331</v>
      </c>
      <c r="G578" s="50">
        <v>0.11166666666666665</v>
      </c>
      <c r="H578" s="50">
        <v>1</v>
      </c>
      <c r="I578" s="49">
        <v>1</v>
      </c>
      <c r="J578" s="61">
        <f t="shared" si="48"/>
        <v>1</v>
      </c>
      <c r="K578" t="str">
        <f t="shared" si="49"/>
        <v>Practical</v>
      </c>
      <c r="L578" s="58" t="str">
        <f t="shared" si="50"/>
        <v>Practical (100.0%)</v>
      </c>
      <c r="M578" s="59">
        <f t="shared" si="51"/>
        <v>0.38833333333333336</v>
      </c>
      <c r="N578" t="str">
        <f t="shared" si="52"/>
        <v>Administrative</v>
      </c>
      <c r="O578" t="str">
        <f t="shared" si="53"/>
        <v>Administrative (38.8%)</v>
      </c>
    </row>
    <row r="579" spans="1:15">
      <c r="A579">
        <v>899415</v>
      </c>
      <c r="B579" t="s">
        <v>2471</v>
      </c>
      <c r="C579" s="50">
        <v>0.5</v>
      </c>
      <c r="D579" s="50">
        <v>0.33333333333333331</v>
      </c>
      <c r="E579" s="50">
        <v>0</v>
      </c>
      <c r="F579" s="50">
        <v>0.16666666666666666</v>
      </c>
      <c r="G579" s="50">
        <v>0.16666666666666666</v>
      </c>
      <c r="H579" s="50">
        <v>1</v>
      </c>
      <c r="I579" s="49">
        <v>1</v>
      </c>
      <c r="J579" s="61">
        <f t="shared" ref="J579:J590" si="54">MAX(C579:H579)</f>
        <v>1</v>
      </c>
      <c r="K579" t="str">
        <f t="shared" ref="K579:K590" si="55">_xlfn.XLOOKUP(J579,C579:H579,$C$1:$H$1)</f>
        <v>Practical</v>
      </c>
      <c r="L579" s="58" t="str">
        <f t="shared" ref="L579:L590" si="56">K579&amp;" "&amp;"("&amp;TEXT(J579,"0.0%")&amp;")"</f>
        <v>Practical (100.0%)</v>
      </c>
      <c r="M579" s="59">
        <f t="shared" ref="M579:M590" si="57">LARGE(C579:H579,2)</f>
        <v>0.5</v>
      </c>
      <c r="N579" t="str">
        <f t="shared" ref="N579:N590" si="58">_xlfn.XLOOKUP(M579,C579:H579,$C$1:$H$1)</f>
        <v>Administrative</v>
      </c>
      <c r="O579" t="str">
        <f t="shared" ref="O579:O590" si="59">N579&amp;" "&amp;"("&amp;TEXT(M579,"0.0%")&amp;")"</f>
        <v>Administrative (50.0%)</v>
      </c>
    </row>
    <row r="580" spans="1:15">
      <c r="A580">
        <v>899911</v>
      </c>
      <c r="B580" t="s">
        <v>2476</v>
      </c>
      <c r="C580" s="50">
        <v>0.55500000000000005</v>
      </c>
      <c r="D580" s="50">
        <v>0.44500000000000001</v>
      </c>
      <c r="E580" s="50">
        <v>0.16666666666666666</v>
      </c>
      <c r="F580" s="50">
        <v>0.27833333333333332</v>
      </c>
      <c r="G580" s="50">
        <v>0</v>
      </c>
      <c r="H580" s="50">
        <v>1</v>
      </c>
      <c r="I580" s="49">
        <v>1</v>
      </c>
      <c r="J580" s="61">
        <f t="shared" si="54"/>
        <v>1</v>
      </c>
      <c r="K580" t="str">
        <f t="shared" si="55"/>
        <v>Practical</v>
      </c>
      <c r="L580" s="58" t="str">
        <f t="shared" si="56"/>
        <v>Practical (100.0%)</v>
      </c>
      <c r="M580" s="59">
        <f t="shared" si="57"/>
        <v>0.55500000000000005</v>
      </c>
      <c r="N580" t="str">
        <f t="shared" si="58"/>
        <v>Administrative</v>
      </c>
      <c r="O580" t="str">
        <f t="shared" si="59"/>
        <v>Administrative (55.5%)</v>
      </c>
    </row>
    <row r="581" spans="1:15">
      <c r="A581">
        <v>899912</v>
      </c>
      <c r="B581" t="s">
        <v>2479</v>
      </c>
      <c r="C581" s="50">
        <v>0.77833333333333332</v>
      </c>
      <c r="D581" s="50">
        <v>0</v>
      </c>
      <c r="E581" s="50">
        <v>0</v>
      </c>
      <c r="F581" s="50">
        <v>0.38833333333333336</v>
      </c>
      <c r="G581" s="50">
        <v>0.27833333333333332</v>
      </c>
      <c r="H581" s="50">
        <v>0.94499999999999995</v>
      </c>
      <c r="I581" s="49">
        <v>1</v>
      </c>
      <c r="J581" s="61">
        <f t="shared" si="54"/>
        <v>0.94499999999999995</v>
      </c>
      <c r="K581" t="str">
        <f t="shared" si="55"/>
        <v>Practical</v>
      </c>
      <c r="L581" s="58" t="str">
        <f t="shared" si="56"/>
        <v>Practical (94.5%)</v>
      </c>
      <c r="M581" s="59">
        <f t="shared" si="57"/>
        <v>0.77833333333333332</v>
      </c>
      <c r="N581" t="str">
        <f t="shared" si="58"/>
        <v>Administrative</v>
      </c>
      <c r="O581" t="str">
        <f t="shared" si="59"/>
        <v>Administrative (77.8%)</v>
      </c>
    </row>
    <row r="582" spans="1:15">
      <c r="A582">
        <v>899913</v>
      </c>
      <c r="B582" t="s">
        <v>2482</v>
      </c>
      <c r="C582" s="50">
        <v>0.16666666666666666</v>
      </c>
      <c r="D582" s="50">
        <v>0</v>
      </c>
      <c r="E582" s="50">
        <v>5.5000000000000014E-2</v>
      </c>
      <c r="F582" s="50">
        <v>0.72166666666666668</v>
      </c>
      <c r="G582" s="50">
        <v>0.77833333333333332</v>
      </c>
      <c r="H582" s="50">
        <v>0.5</v>
      </c>
      <c r="I582" s="49">
        <v>1</v>
      </c>
      <c r="J582" s="61">
        <f t="shared" si="54"/>
        <v>0.77833333333333332</v>
      </c>
      <c r="K582" t="str">
        <f t="shared" si="55"/>
        <v>Helping</v>
      </c>
      <c r="L582" s="58" t="str">
        <f t="shared" si="56"/>
        <v>Helping (77.8%)</v>
      </c>
      <c r="M582" s="59">
        <f t="shared" si="57"/>
        <v>0.72166666666666668</v>
      </c>
      <c r="N582" t="str">
        <f t="shared" si="58"/>
        <v>Enterprising</v>
      </c>
      <c r="O582" t="str">
        <f t="shared" si="59"/>
        <v>Enterprising (72.2%)</v>
      </c>
    </row>
    <row r="583" spans="1:15">
      <c r="A583">
        <v>899914</v>
      </c>
      <c r="B583" t="s">
        <v>2485</v>
      </c>
      <c r="C583" s="50">
        <v>0.38833333333333336</v>
      </c>
      <c r="D583" s="50">
        <v>0.27833333333333332</v>
      </c>
      <c r="E583" s="50">
        <v>5.5000000000000014E-2</v>
      </c>
      <c r="F583" s="50">
        <v>0.11166666666666665</v>
      </c>
      <c r="G583" s="50">
        <v>5.5000000000000014E-2</v>
      </c>
      <c r="H583" s="50">
        <v>0.94499999999999995</v>
      </c>
      <c r="I583" s="49">
        <v>1</v>
      </c>
      <c r="J583" s="61">
        <f t="shared" si="54"/>
        <v>0.94499999999999995</v>
      </c>
      <c r="K583" t="str">
        <f t="shared" si="55"/>
        <v>Practical</v>
      </c>
      <c r="L583" s="58" t="str">
        <f t="shared" si="56"/>
        <v>Practical (94.5%)</v>
      </c>
      <c r="M583" s="59">
        <f t="shared" si="57"/>
        <v>0.38833333333333336</v>
      </c>
      <c r="N583" t="str">
        <f t="shared" si="58"/>
        <v>Administrative</v>
      </c>
      <c r="O583" t="str">
        <f t="shared" si="59"/>
        <v>Administrative (38.8%)</v>
      </c>
    </row>
    <row r="584" spans="1:15">
      <c r="A584">
        <v>899915</v>
      </c>
      <c r="B584" t="s">
        <v>2488</v>
      </c>
      <c r="C584" s="50">
        <v>0.38833333333333336</v>
      </c>
      <c r="D584" s="50">
        <v>0</v>
      </c>
      <c r="E584" s="50">
        <v>0</v>
      </c>
      <c r="F584" s="50">
        <v>0.33333333333333331</v>
      </c>
      <c r="G584" s="50">
        <v>0.11166666666666665</v>
      </c>
      <c r="H584" s="50">
        <v>1</v>
      </c>
      <c r="I584" s="49">
        <v>1</v>
      </c>
      <c r="J584" s="61">
        <f t="shared" si="54"/>
        <v>1</v>
      </c>
      <c r="K584" t="str">
        <f t="shared" si="55"/>
        <v>Practical</v>
      </c>
      <c r="L584" s="58" t="str">
        <f t="shared" si="56"/>
        <v>Practical (100.0%)</v>
      </c>
      <c r="M584" s="59">
        <f t="shared" si="57"/>
        <v>0.38833333333333336</v>
      </c>
      <c r="N584" t="str">
        <f t="shared" si="58"/>
        <v>Administrative</v>
      </c>
      <c r="O584" t="str">
        <f t="shared" si="59"/>
        <v>Administrative (38.8%)</v>
      </c>
    </row>
    <row r="585" spans="1:15">
      <c r="A585">
        <v>899916</v>
      </c>
      <c r="B585" t="s">
        <v>2491</v>
      </c>
      <c r="C585" s="50">
        <v>0.72166666666666668</v>
      </c>
      <c r="D585" s="50">
        <v>0.61166666666666669</v>
      </c>
      <c r="E585" s="50">
        <v>0</v>
      </c>
      <c r="F585" s="50">
        <v>0.11166666666666665</v>
      </c>
      <c r="G585" s="50">
        <v>5.5000000000000014E-2</v>
      </c>
      <c r="H585" s="50">
        <v>1</v>
      </c>
      <c r="I585" s="49">
        <v>1</v>
      </c>
      <c r="J585" s="61">
        <f t="shared" si="54"/>
        <v>1</v>
      </c>
      <c r="K585" t="str">
        <f t="shared" si="55"/>
        <v>Practical</v>
      </c>
      <c r="L585" s="58" t="str">
        <f t="shared" si="56"/>
        <v>Practical (100.0%)</v>
      </c>
      <c r="M585" s="59">
        <f t="shared" si="57"/>
        <v>0.72166666666666668</v>
      </c>
      <c r="N585" t="str">
        <f t="shared" si="58"/>
        <v>Administrative</v>
      </c>
      <c r="O585" t="str">
        <f t="shared" si="59"/>
        <v>Administrative (72.2%)</v>
      </c>
    </row>
    <row r="586" spans="1:15">
      <c r="A586">
        <v>899917</v>
      </c>
      <c r="B586" t="s">
        <v>2494</v>
      </c>
      <c r="C586" s="50">
        <v>0.55500000000000005</v>
      </c>
      <c r="D586" s="50">
        <v>0</v>
      </c>
      <c r="E586" s="50">
        <v>5.5000000000000014E-2</v>
      </c>
      <c r="F586" s="50">
        <v>0.61166666666666669</v>
      </c>
      <c r="G586" s="50">
        <v>0.61166666666666669</v>
      </c>
      <c r="H586" s="50">
        <v>0.61166666666666669</v>
      </c>
      <c r="I586" s="49">
        <v>1</v>
      </c>
      <c r="J586" s="61">
        <f t="shared" si="54"/>
        <v>0.61166666666666669</v>
      </c>
      <c r="K586" t="str">
        <f t="shared" si="55"/>
        <v>Enterprising</v>
      </c>
      <c r="L586" s="58" t="str">
        <f t="shared" si="56"/>
        <v>Enterprising (61.2%)</v>
      </c>
      <c r="M586" s="59">
        <f t="shared" si="57"/>
        <v>0.61166666666666669</v>
      </c>
      <c r="N586" t="str">
        <f t="shared" si="58"/>
        <v>Enterprising</v>
      </c>
      <c r="O586" t="str">
        <f t="shared" si="59"/>
        <v>Enterprising (61.2%)</v>
      </c>
    </row>
    <row r="587" spans="1:15">
      <c r="A587">
        <v>899918</v>
      </c>
      <c r="B587" t="s">
        <v>2497</v>
      </c>
      <c r="C587" s="50">
        <v>0.61166666666666669</v>
      </c>
      <c r="D587" s="50">
        <v>0.27833333333333332</v>
      </c>
      <c r="E587" s="50">
        <v>5.5000000000000014E-2</v>
      </c>
      <c r="F587" s="50">
        <v>0.27833333333333332</v>
      </c>
      <c r="G587" s="50">
        <v>0</v>
      </c>
      <c r="H587" s="50">
        <v>1</v>
      </c>
      <c r="I587" s="49">
        <v>1</v>
      </c>
      <c r="J587" s="61">
        <f t="shared" si="54"/>
        <v>1</v>
      </c>
      <c r="K587" t="str">
        <f t="shared" si="55"/>
        <v>Practical</v>
      </c>
      <c r="L587" s="58" t="str">
        <f t="shared" si="56"/>
        <v>Practical (100.0%)</v>
      </c>
      <c r="M587" s="59">
        <f t="shared" si="57"/>
        <v>0.61166666666666669</v>
      </c>
      <c r="N587" t="str">
        <f t="shared" si="58"/>
        <v>Administrative</v>
      </c>
      <c r="O587" t="str">
        <f t="shared" si="59"/>
        <v>Administrative (61.2%)</v>
      </c>
    </row>
    <row r="588" spans="1:15">
      <c r="A588">
        <v>899921</v>
      </c>
      <c r="B588" t="s">
        <v>2500</v>
      </c>
      <c r="C588" s="50">
        <v>0.66666666666666663</v>
      </c>
      <c r="D588" s="50">
        <v>0</v>
      </c>
      <c r="E588" s="50">
        <v>5.5000000000000014E-2</v>
      </c>
      <c r="F588" s="50">
        <v>0.61166666666666669</v>
      </c>
      <c r="G588" s="50">
        <v>0.66666666666666663</v>
      </c>
      <c r="H588" s="50">
        <v>0.55500000000000005</v>
      </c>
      <c r="I588" s="49">
        <v>1</v>
      </c>
      <c r="J588" s="61">
        <f t="shared" si="54"/>
        <v>0.66666666666666663</v>
      </c>
      <c r="K588" t="str">
        <f t="shared" si="55"/>
        <v>Administrative</v>
      </c>
      <c r="L588" s="58" t="str">
        <f t="shared" si="56"/>
        <v>Administrative (66.7%)</v>
      </c>
      <c r="M588" s="59">
        <f t="shared" si="57"/>
        <v>0.66666666666666663</v>
      </c>
      <c r="N588" t="str">
        <f t="shared" si="58"/>
        <v>Administrative</v>
      </c>
      <c r="O588" t="str">
        <f t="shared" si="59"/>
        <v>Administrative (66.7%)</v>
      </c>
    </row>
    <row r="589" spans="1:15">
      <c r="A589">
        <v>899922</v>
      </c>
      <c r="B589" t="s">
        <v>2503</v>
      </c>
      <c r="C589" s="50">
        <v>0.22166666666666668</v>
      </c>
      <c r="D589" s="50">
        <v>0</v>
      </c>
      <c r="E589" s="50">
        <v>0</v>
      </c>
      <c r="F589" s="50">
        <v>0.11166666666666665</v>
      </c>
      <c r="G589" s="50">
        <v>0</v>
      </c>
      <c r="H589" s="50">
        <v>1</v>
      </c>
      <c r="I589" s="49">
        <v>1</v>
      </c>
      <c r="J589" s="61">
        <f t="shared" si="54"/>
        <v>1</v>
      </c>
      <c r="K589" t="str">
        <f t="shared" si="55"/>
        <v>Practical</v>
      </c>
      <c r="L589" s="58" t="str">
        <f t="shared" si="56"/>
        <v>Practical (100.0%)</v>
      </c>
      <c r="M589" s="59">
        <f t="shared" si="57"/>
        <v>0.22166666666666668</v>
      </c>
      <c r="N589" t="str">
        <f t="shared" si="58"/>
        <v>Administrative</v>
      </c>
      <c r="O589" t="str">
        <f t="shared" si="59"/>
        <v>Administrative (22.2%)</v>
      </c>
    </row>
    <row r="590" spans="1:15">
      <c r="A590">
        <v>899923</v>
      </c>
      <c r="B590" t="s">
        <v>2506</v>
      </c>
      <c r="C590" s="50">
        <v>0.16666666666666666</v>
      </c>
      <c r="D590" s="50">
        <v>0</v>
      </c>
      <c r="E590" s="50">
        <v>5.5000000000000014E-2</v>
      </c>
      <c r="F590" s="50">
        <v>0.72166666666666668</v>
      </c>
      <c r="G590" s="50">
        <v>0.77833333333333332</v>
      </c>
      <c r="H590" s="50">
        <v>0.5</v>
      </c>
      <c r="I590" s="49">
        <v>1</v>
      </c>
      <c r="J590" s="61">
        <f t="shared" si="54"/>
        <v>0.77833333333333332</v>
      </c>
      <c r="K590" t="str">
        <f t="shared" si="55"/>
        <v>Helping</v>
      </c>
      <c r="L590" s="58" t="str">
        <f t="shared" si="56"/>
        <v>Helping (77.8%)</v>
      </c>
      <c r="M590" s="59">
        <f t="shared" si="57"/>
        <v>0.72166666666666668</v>
      </c>
      <c r="N590" t="str">
        <f t="shared" si="58"/>
        <v>Enterprising</v>
      </c>
      <c r="O590" t="str">
        <f t="shared" si="59"/>
        <v>Enterprising (72.2%)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829B1-A5A9-4ED8-B0C7-A1892C77FEF6}">
  <sheetPr codeName="Sheet9">
    <tabColor rgb="FFFF0000"/>
  </sheetPr>
  <dimension ref="A1:D1237"/>
  <sheetViews>
    <sheetView workbookViewId="0">
      <selection activeCell="B4" sqref="B4"/>
    </sheetView>
  </sheetViews>
  <sheetFormatPr defaultRowHeight="14.5"/>
  <cols>
    <col min="2" max="2" width="44.7265625" customWidth="1"/>
    <col min="3" max="4" width="115.1796875" customWidth="1"/>
  </cols>
  <sheetData>
    <row r="1" spans="1:4">
      <c r="A1" t="s">
        <v>2555</v>
      </c>
      <c r="B1" t="s">
        <v>2556</v>
      </c>
      <c r="C1" t="s">
        <v>2557</v>
      </c>
      <c r="D1" t="s">
        <v>2559</v>
      </c>
    </row>
    <row r="2" spans="1:4">
      <c r="A2">
        <v>1111</v>
      </c>
      <c r="B2" t="s">
        <v>95</v>
      </c>
      <c r="C2" s="32" t="s">
        <v>5029</v>
      </c>
      <c r="D2" t="s">
        <v>2560</v>
      </c>
    </row>
    <row r="3" spans="1:4">
      <c r="A3">
        <v>1112</v>
      </c>
      <c r="B3" t="s">
        <v>98</v>
      </c>
      <c r="C3" s="32" t="s">
        <v>5030</v>
      </c>
      <c r="D3" t="s">
        <v>2561</v>
      </c>
    </row>
    <row r="4" spans="1:4">
      <c r="A4">
        <v>1113</v>
      </c>
      <c r="B4" t="s">
        <v>101</v>
      </c>
      <c r="C4" s="32" t="s">
        <v>2562</v>
      </c>
      <c r="D4" t="s">
        <v>2563</v>
      </c>
    </row>
    <row r="5" spans="1:4">
      <c r="A5">
        <v>1211</v>
      </c>
      <c r="B5" t="s">
        <v>104</v>
      </c>
      <c r="C5" s="32" t="s">
        <v>2564</v>
      </c>
      <c r="D5" t="s">
        <v>2565</v>
      </c>
    </row>
    <row r="6" spans="1:4">
      <c r="A6">
        <v>1212</v>
      </c>
      <c r="B6" t="s">
        <v>107</v>
      </c>
      <c r="C6" s="32" t="s">
        <v>2566</v>
      </c>
      <c r="D6" t="s">
        <v>2567</v>
      </c>
    </row>
    <row r="7" spans="1:4">
      <c r="A7">
        <v>1213</v>
      </c>
      <c r="B7" t="s">
        <v>110</v>
      </c>
      <c r="C7" s="32" t="s">
        <v>2568</v>
      </c>
      <c r="D7" t="s">
        <v>2569</v>
      </c>
    </row>
    <row r="8" spans="1:4">
      <c r="A8">
        <v>1214</v>
      </c>
      <c r="B8" t="s">
        <v>113</v>
      </c>
      <c r="C8" s="32" t="s">
        <v>2570</v>
      </c>
      <c r="D8" t="s">
        <v>2571</v>
      </c>
    </row>
    <row r="9" spans="1:4">
      <c r="A9">
        <v>1311</v>
      </c>
      <c r="B9" t="s">
        <v>116</v>
      </c>
      <c r="C9" s="32" t="s">
        <v>2572</v>
      </c>
      <c r="D9" t="s">
        <v>2573</v>
      </c>
    </row>
    <row r="10" spans="1:4">
      <c r="A10">
        <v>1321</v>
      </c>
      <c r="B10" t="s">
        <v>117</v>
      </c>
      <c r="C10" s="32" t="s">
        <v>2574</v>
      </c>
      <c r="D10" t="s">
        <v>2575</v>
      </c>
    </row>
    <row r="11" spans="1:4">
      <c r="A11">
        <v>1322</v>
      </c>
      <c r="B11" t="s">
        <v>120</v>
      </c>
      <c r="C11" s="32" t="s">
        <v>2576</v>
      </c>
      <c r="D11" t="s">
        <v>2577</v>
      </c>
    </row>
    <row r="12" spans="1:4">
      <c r="A12">
        <v>1323</v>
      </c>
      <c r="B12" t="s">
        <v>123</v>
      </c>
      <c r="C12" s="32" t="s">
        <v>2578</v>
      </c>
      <c r="D12" t="s">
        <v>2579</v>
      </c>
    </row>
    <row r="13" spans="1:4">
      <c r="A13">
        <v>1324</v>
      </c>
      <c r="B13" t="s">
        <v>126</v>
      </c>
      <c r="C13" s="32" t="s">
        <v>2580</v>
      </c>
      <c r="D13" t="s">
        <v>2581</v>
      </c>
    </row>
    <row r="14" spans="1:4">
      <c r="A14">
        <v>1325</v>
      </c>
      <c r="B14" t="s">
        <v>129</v>
      </c>
      <c r="C14" s="32" t="s">
        <v>2582</v>
      </c>
      <c r="D14" t="s">
        <v>2583</v>
      </c>
    </row>
    <row r="15" spans="1:4">
      <c r="A15">
        <v>1331</v>
      </c>
      <c r="B15" t="s">
        <v>132</v>
      </c>
      <c r="C15" s="32" t="s">
        <v>5031</v>
      </c>
      <c r="D15" t="s">
        <v>2584</v>
      </c>
    </row>
    <row r="16" spans="1:4">
      <c r="A16">
        <v>1332</v>
      </c>
      <c r="B16" t="s">
        <v>135</v>
      </c>
      <c r="C16" s="32" t="s">
        <v>2585</v>
      </c>
      <c r="D16" t="s">
        <v>2586</v>
      </c>
    </row>
    <row r="17" spans="1:4">
      <c r="A17">
        <v>1333</v>
      </c>
      <c r="B17" t="s">
        <v>138</v>
      </c>
      <c r="C17" s="32" t="s">
        <v>2587</v>
      </c>
      <c r="D17" t="s">
        <v>2588</v>
      </c>
    </row>
    <row r="18" spans="1:4">
      <c r="A18">
        <v>1334</v>
      </c>
      <c r="B18" t="s">
        <v>139</v>
      </c>
      <c r="C18" s="32" t="s">
        <v>2589</v>
      </c>
      <c r="D18" t="s">
        <v>2590</v>
      </c>
    </row>
    <row r="19" spans="1:4">
      <c r="A19">
        <v>1335</v>
      </c>
      <c r="B19" t="s">
        <v>140</v>
      </c>
      <c r="C19" s="32" t="s">
        <v>2591</v>
      </c>
      <c r="D19" t="s">
        <v>2592</v>
      </c>
    </row>
    <row r="20" spans="1:4">
      <c r="A20">
        <v>1336</v>
      </c>
      <c r="B20" t="s">
        <v>143</v>
      </c>
      <c r="C20" s="32" t="s">
        <v>2593</v>
      </c>
      <c r="D20" t="s">
        <v>2594</v>
      </c>
    </row>
    <row r="21" spans="1:4">
      <c r="A21">
        <v>1341</v>
      </c>
      <c r="B21" t="s">
        <v>144</v>
      </c>
      <c r="C21" s="32" t="s">
        <v>2595</v>
      </c>
      <c r="D21" t="s">
        <v>2596</v>
      </c>
    </row>
    <row r="22" spans="1:4">
      <c r="A22">
        <v>1342</v>
      </c>
      <c r="B22" t="s">
        <v>147</v>
      </c>
      <c r="C22" s="32" t="s">
        <v>2597</v>
      </c>
      <c r="D22" t="s">
        <v>2598</v>
      </c>
    </row>
    <row r="23" spans="1:4">
      <c r="A23">
        <v>1343</v>
      </c>
      <c r="B23" t="s">
        <v>150</v>
      </c>
      <c r="C23" s="32" t="s">
        <v>2599</v>
      </c>
      <c r="D23" t="s">
        <v>2600</v>
      </c>
    </row>
    <row r="24" spans="1:4">
      <c r="A24">
        <v>1344</v>
      </c>
      <c r="B24" t="s">
        <v>153</v>
      </c>
      <c r="C24" s="32" t="s">
        <v>2601</v>
      </c>
      <c r="D24" t="s">
        <v>2602</v>
      </c>
    </row>
    <row r="25" spans="1:4">
      <c r="A25">
        <v>1351</v>
      </c>
      <c r="B25" t="s">
        <v>156</v>
      </c>
      <c r="C25" s="32" t="s">
        <v>2603</v>
      </c>
      <c r="D25" t="s">
        <v>2604</v>
      </c>
    </row>
    <row r="26" spans="1:4">
      <c r="A26">
        <v>1391</v>
      </c>
      <c r="B26" t="s">
        <v>157</v>
      </c>
      <c r="C26" s="32" t="s">
        <v>2605</v>
      </c>
      <c r="D26" t="s">
        <v>2606</v>
      </c>
    </row>
    <row r="27" spans="1:4">
      <c r="A27">
        <v>1392</v>
      </c>
      <c r="B27" t="s">
        <v>158</v>
      </c>
      <c r="C27" s="32" t="s">
        <v>2607</v>
      </c>
      <c r="D27" t="s">
        <v>2608</v>
      </c>
    </row>
    <row r="28" spans="1:4">
      <c r="A28">
        <v>1399</v>
      </c>
      <c r="B28" t="s">
        <v>159</v>
      </c>
      <c r="C28" s="32" t="s">
        <v>2609</v>
      </c>
      <c r="D28" t="s">
        <v>2610</v>
      </c>
    </row>
    <row r="29" spans="1:4">
      <c r="A29">
        <v>1411</v>
      </c>
      <c r="B29" t="s">
        <v>160</v>
      </c>
      <c r="C29" s="32" t="s">
        <v>2611</v>
      </c>
      <c r="D29" t="s">
        <v>2612</v>
      </c>
    </row>
    <row r="30" spans="1:4">
      <c r="A30">
        <v>1412</v>
      </c>
      <c r="B30" t="s">
        <v>163</v>
      </c>
      <c r="C30" s="32" t="s">
        <v>2613</v>
      </c>
      <c r="D30" t="s">
        <v>2614</v>
      </c>
    </row>
    <row r="31" spans="1:4">
      <c r="A31">
        <v>1413</v>
      </c>
      <c r="B31" t="s">
        <v>166</v>
      </c>
      <c r="C31" s="32" t="s">
        <v>2615</v>
      </c>
      <c r="D31" t="s">
        <v>2616</v>
      </c>
    </row>
    <row r="32" spans="1:4">
      <c r="A32">
        <v>1414</v>
      </c>
      <c r="B32" t="s">
        <v>169</v>
      </c>
      <c r="C32" s="32" t="s">
        <v>2617</v>
      </c>
      <c r="D32" t="s">
        <v>2618</v>
      </c>
    </row>
    <row r="33" spans="1:4">
      <c r="A33">
        <v>1419</v>
      </c>
      <c r="B33" t="s">
        <v>172</v>
      </c>
      <c r="C33" s="32" t="s">
        <v>2619</v>
      </c>
      <c r="D33" t="s">
        <v>2620</v>
      </c>
    </row>
    <row r="34" spans="1:4">
      <c r="A34">
        <v>1421</v>
      </c>
      <c r="B34" t="s">
        <v>173</v>
      </c>
      <c r="C34" s="32" t="s">
        <v>2621</v>
      </c>
      <c r="D34" t="s">
        <v>2622</v>
      </c>
    </row>
    <row r="35" spans="1:4">
      <c r="A35">
        <v>1491</v>
      </c>
      <c r="B35" t="s">
        <v>176</v>
      </c>
      <c r="C35" s="32" t="s">
        <v>2623</v>
      </c>
      <c r="D35" t="s">
        <v>2624</v>
      </c>
    </row>
    <row r="36" spans="1:4">
      <c r="A36">
        <v>1492</v>
      </c>
      <c r="B36" t="s">
        <v>179</v>
      </c>
      <c r="C36" s="32" t="s">
        <v>2625</v>
      </c>
      <c r="D36" t="s">
        <v>2626</v>
      </c>
    </row>
    <row r="37" spans="1:4">
      <c r="A37">
        <v>1493</v>
      </c>
      <c r="B37" t="s">
        <v>180</v>
      </c>
      <c r="C37" s="32" t="s">
        <v>2627</v>
      </c>
      <c r="D37" t="s">
        <v>2628</v>
      </c>
    </row>
    <row r="38" spans="1:4">
      <c r="A38">
        <v>1494</v>
      </c>
      <c r="B38" t="s">
        <v>183</v>
      </c>
      <c r="C38" s="32" t="s">
        <v>2629</v>
      </c>
      <c r="D38" t="s">
        <v>2630</v>
      </c>
    </row>
    <row r="39" spans="1:4">
      <c r="A39">
        <v>1499</v>
      </c>
      <c r="B39" t="s">
        <v>184</v>
      </c>
      <c r="C39" s="32" t="s">
        <v>2631</v>
      </c>
      <c r="D39" t="s">
        <v>2632</v>
      </c>
    </row>
    <row r="40" spans="1:4">
      <c r="A40">
        <v>2111</v>
      </c>
      <c r="B40" t="s">
        <v>185</v>
      </c>
      <c r="C40" s="32" t="s">
        <v>2633</v>
      </c>
      <c r="D40" t="s">
        <v>2634</v>
      </c>
    </row>
    <row r="41" spans="1:4">
      <c r="A41">
        <v>2112</v>
      </c>
      <c r="B41" t="s">
        <v>186</v>
      </c>
      <c r="C41" s="32" t="s">
        <v>2635</v>
      </c>
      <c r="D41" t="s">
        <v>2636</v>
      </c>
    </row>
    <row r="42" spans="1:4">
      <c r="A42">
        <v>2113</v>
      </c>
      <c r="B42" t="s">
        <v>187</v>
      </c>
      <c r="C42" s="32" t="s">
        <v>2637</v>
      </c>
      <c r="D42" t="s">
        <v>2638</v>
      </c>
    </row>
    <row r="43" spans="1:4">
      <c r="A43">
        <v>2114</v>
      </c>
      <c r="B43" t="s">
        <v>190</v>
      </c>
      <c r="C43" s="32" t="s">
        <v>2639</v>
      </c>
      <c r="D43" t="s">
        <v>2640</v>
      </c>
    </row>
    <row r="44" spans="1:4">
      <c r="A44">
        <v>2121</v>
      </c>
      <c r="B44" t="s">
        <v>193</v>
      </c>
      <c r="C44" s="32" t="s">
        <v>2641</v>
      </c>
      <c r="D44" t="s">
        <v>2642</v>
      </c>
    </row>
    <row r="45" spans="1:4">
      <c r="A45">
        <v>2122</v>
      </c>
      <c r="B45" t="s">
        <v>194</v>
      </c>
      <c r="C45" s="32" t="s">
        <v>2643</v>
      </c>
      <c r="D45" t="s">
        <v>2644</v>
      </c>
    </row>
    <row r="46" spans="1:4">
      <c r="A46">
        <v>2123</v>
      </c>
      <c r="B46" t="s">
        <v>195</v>
      </c>
      <c r="C46" s="32" t="s">
        <v>2645</v>
      </c>
      <c r="D46" t="s">
        <v>2646</v>
      </c>
    </row>
    <row r="47" spans="1:4">
      <c r="A47">
        <v>2124</v>
      </c>
      <c r="B47" t="s">
        <v>198</v>
      </c>
      <c r="C47" s="32" t="s">
        <v>2647</v>
      </c>
      <c r="D47" t="s">
        <v>2648</v>
      </c>
    </row>
    <row r="48" spans="1:4">
      <c r="A48">
        <v>2211</v>
      </c>
      <c r="B48" t="s">
        <v>201</v>
      </c>
      <c r="C48" s="32" t="s">
        <v>2649</v>
      </c>
      <c r="D48" t="s">
        <v>2650</v>
      </c>
    </row>
    <row r="49" spans="1:4">
      <c r="A49">
        <v>2212</v>
      </c>
      <c r="B49" t="s">
        <v>204</v>
      </c>
      <c r="C49" s="32" t="s">
        <v>2651</v>
      </c>
      <c r="D49" t="s">
        <v>2652</v>
      </c>
    </row>
    <row r="50" spans="1:4">
      <c r="A50">
        <v>2221</v>
      </c>
      <c r="B50" t="s">
        <v>205</v>
      </c>
      <c r="C50" s="32" t="s">
        <v>2653</v>
      </c>
      <c r="D50" t="s">
        <v>2654</v>
      </c>
    </row>
    <row r="51" spans="1:4">
      <c r="A51">
        <v>2222</v>
      </c>
      <c r="B51" t="s">
        <v>208</v>
      </c>
      <c r="C51" s="32" t="s">
        <v>2655</v>
      </c>
      <c r="D51" t="s">
        <v>2656</v>
      </c>
    </row>
    <row r="52" spans="1:4">
      <c r="A52">
        <v>2223</v>
      </c>
      <c r="B52" t="s">
        <v>211</v>
      </c>
      <c r="C52" s="32" t="s">
        <v>2657</v>
      </c>
      <c r="D52" t="s">
        <v>2658</v>
      </c>
    </row>
    <row r="53" spans="1:4">
      <c r="A53">
        <v>2231</v>
      </c>
      <c r="B53" t="s">
        <v>212</v>
      </c>
      <c r="C53" s="32" t="s">
        <v>2659</v>
      </c>
      <c r="D53" t="s">
        <v>2660</v>
      </c>
    </row>
    <row r="54" spans="1:4">
      <c r="A54">
        <v>2232</v>
      </c>
      <c r="B54" t="s">
        <v>213</v>
      </c>
      <c r="C54" s="32" t="s">
        <v>2661</v>
      </c>
      <c r="D54" t="s">
        <v>2662</v>
      </c>
    </row>
    <row r="55" spans="1:4">
      <c r="A55">
        <v>2233</v>
      </c>
      <c r="B55" t="s">
        <v>216</v>
      </c>
      <c r="C55" s="32" t="s">
        <v>2663</v>
      </c>
      <c r="D55" t="s">
        <v>2664</v>
      </c>
    </row>
    <row r="56" spans="1:4">
      <c r="A56">
        <v>2241</v>
      </c>
      <c r="B56" t="s">
        <v>219</v>
      </c>
      <c r="C56" s="32" t="s">
        <v>2665</v>
      </c>
      <c r="D56" t="s">
        <v>2666</v>
      </c>
    </row>
    <row r="57" spans="1:4">
      <c r="A57">
        <v>2242</v>
      </c>
      <c r="B57" t="s">
        <v>220</v>
      </c>
      <c r="C57" s="32" t="s">
        <v>2667</v>
      </c>
      <c r="D57" t="s">
        <v>2668</v>
      </c>
    </row>
    <row r="58" spans="1:4">
      <c r="A58">
        <v>2243</v>
      </c>
      <c r="B58" t="s">
        <v>221</v>
      </c>
      <c r="C58" s="32" t="s">
        <v>2669</v>
      </c>
      <c r="D58" t="s">
        <v>2670</v>
      </c>
    </row>
    <row r="59" spans="1:4">
      <c r="A59">
        <v>2244</v>
      </c>
      <c r="B59" t="s">
        <v>224</v>
      </c>
      <c r="C59" s="32" t="s">
        <v>2671</v>
      </c>
      <c r="D59" t="s">
        <v>2672</v>
      </c>
    </row>
    <row r="60" spans="1:4">
      <c r="A60">
        <v>2245</v>
      </c>
      <c r="B60" t="s">
        <v>225</v>
      </c>
      <c r="C60" s="32" t="s">
        <v>2673</v>
      </c>
      <c r="D60" t="s">
        <v>2674</v>
      </c>
    </row>
    <row r="61" spans="1:4">
      <c r="A61">
        <v>2246</v>
      </c>
      <c r="B61" t="s">
        <v>228</v>
      </c>
      <c r="C61" s="32" t="s">
        <v>2675</v>
      </c>
      <c r="D61" t="s">
        <v>2676</v>
      </c>
    </row>
    <row r="62" spans="1:4">
      <c r="A62">
        <v>2247</v>
      </c>
      <c r="B62" t="s">
        <v>231</v>
      </c>
      <c r="C62" s="32" t="s">
        <v>2677</v>
      </c>
      <c r="D62" t="s">
        <v>2678</v>
      </c>
    </row>
    <row r="63" spans="1:4">
      <c r="A63">
        <v>2249</v>
      </c>
      <c r="B63" t="s">
        <v>232</v>
      </c>
      <c r="C63" s="32" t="s">
        <v>2679</v>
      </c>
      <c r="D63" t="s">
        <v>2680</v>
      </c>
    </row>
    <row r="64" spans="1:4">
      <c r="A64">
        <v>2251</v>
      </c>
      <c r="B64" t="s">
        <v>233</v>
      </c>
      <c r="C64" s="32" t="s">
        <v>2681</v>
      </c>
      <c r="D64" t="s">
        <v>2682</v>
      </c>
    </row>
    <row r="65" spans="1:4">
      <c r="A65">
        <v>2252</v>
      </c>
      <c r="B65" t="s">
        <v>236</v>
      </c>
      <c r="C65" s="32" t="s">
        <v>2683</v>
      </c>
      <c r="D65" t="s">
        <v>2684</v>
      </c>
    </row>
    <row r="66" spans="1:4">
      <c r="A66">
        <v>2253</v>
      </c>
      <c r="B66" t="s">
        <v>239</v>
      </c>
      <c r="C66" s="32" t="s">
        <v>2685</v>
      </c>
      <c r="D66" t="s">
        <v>2686</v>
      </c>
    </row>
    <row r="67" spans="1:4">
      <c r="A67">
        <v>2254</v>
      </c>
      <c r="B67" t="s">
        <v>242</v>
      </c>
      <c r="C67" s="32" t="s">
        <v>2687</v>
      </c>
      <c r="D67" t="s">
        <v>2688</v>
      </c>
    </row>
    <row r="68" spans="1:4">
      <c r="A68">
        <v>2311</v>
      </c>
      <c r="B68" t="s">
        <v>245</v>
      </c>
      <c r="C68" s="32" t="s">
        <v>2689</v>
      </c>
      <c r="D68" t="s">
        <v>2690</v>
      </c>
    </row>
    <row r="69" spans="1:4">
      <c r="A69">
        <v>2312</v>
      </c>
      <c r="B69" t="s">
        <v>248</v>
      </c>
      <c r="C69" s="32" t="s">
        <v>2691</v>
      </c>
      <c r="D69" t="s">
        <v>2692</v>
      </c>
    </row>
    <row r="70" spans="1:4">
      <c r="A70">
        <v>2321</v>
      </c>
      <c r="B70" t="s">
        <v>251</v>
      </c>
      <c r="C70" s="32" t="s">
        <v>2693</v>
      </c>
      <c r="D70" t="s">
        <v>2694</v>
      </c>
    </row>
    <row r="71" spans="1:4">
      <c r="A71">
        <v>2322</v>
      </c>
      <c r="B71" t="s">
        <v>252</v>
      </c>
      <c r="C71" s="32" t="s">
        <v>2695</v>
      </c>
      <c r="D71" t="s">
        <v>2696</v>
      </c>
    </row>
    <row r="72" spans="1:4">
      <c r="A72">
        <v>2323</v>
      </c>
      <c r="B72" t="s">
        <v>255</v>
      </c>
      <c r="C72" s="32" t="s">
        <v>2697</v>
      </c>
      <c r="D72" t="s">
        <v>2698</v>
      </c>
    </row>
    <row r="73" spans="1:4">
      <c r="A73">
        <v>2324</v>
      </c>
      <c r="B73" t="s">
        <v>256</v>
      </c>
      <c r="C73" s="32" t="s">
        <v>2699</v>
      </c>
      <c r="D73" t="s">
        <v>2700</v>
      </c>
    </row>
    <row r="74" spans="1:4">
      <c r="A74">
        <v>2325</v>
      </c>
      <c r="B74" t="s">
        <v>257</v>
      </c>
      <c r="C74" s="32" t="s">
        <v>2701</v>
      </c>
      <c r="D74" t="s">
        <v>2702</v>
      </c>
    </row>
    <row r="75" spans="1:4">
      <c r="A75">
        <v>2326</v>
      </c>
      <c r="B75" t="s">
        <v>260</v>
      </c>
      <c r="C75" s="32" t="s">
        <v>2703</v>
      </c>
      <c r="D75" t="s">
        <v>2704</v>
      </c>
    </row>
    <row r="76" spans="1:4">
      <c r="A76">
        <v>2331</v>
      </c>
      <c r="B76" t="s">
        <v>263</v>
      </c>
      <c r="C76" s="32" t="s">
        <v>2705</v>
      </c>
      <c r="D76" t="s">
        <v>2706</v>
      </c>
    </row>
    <row r="77" spans="1:4">
      <c r="A77">
        <v>2332</v>
      </c>
      <c r="B77" t="s">
        <v>264</v>
      </c>
      <c r="C77" s="32" t="s">
        <v>2707</v>
      </c>
      <c r="D77" t="s">
        <v>2708</v>
      </c>
    </row>
    <row r="78" spans="1:4">
      <c r="A78">
        <v>2333</v>
      </c>
      <c r="B78" t="s">
        <v>265</v>
      </c>
      <c r="C78" s="32" t="s">
        <v>2709</v>
      </c>
      <c r="D78" t="s">
        <v>2710</v>
      </c>
    </row>
    <row r="79" spans="1:4">
      <c r="A79">
        <v>2334</v>
      </c>
      <c r="B79" t="s">
        <v>268</v>
      </c>
      <c r="C79" s="32" t="s">
        <v>2711</v>
      </c>
      <c r="D79" t="s">
        <v>2712</v>
      </c>
    </row>
    <row r="80" spans="1:4">
      <c r="A80">
        <v>2335</v>
      </c>
      <c r="B80" t="s">
        <v>271</v>
      </c>
      <c r="C80" s="32" t="s">
        <v>2713</v>
      </c>
      <c r="D80" t="s">
        <v>2714</v>
      </c>
    </row>
    <row r="81" spans="1:4">
      <c r="A81">
        <v>2336</v>
      </c>
      <c r="B81" t="s">
        <v>272</v>
      </c>
      <c r="C81" s="32" t="s">
        <v>2715</v>
      </c>
      <c r="D81" t="s">
        <v>2716</v>
      </c>
    </row>
    <row r="82" spans="1:4">
      <c r="A82">
        <v>2339</v>
      </c>
      <c r="B82" t="s">
        <v>273</v>
      </c>
      <c r="C82" s="32" t="s">
        <v>2717</v>
      </c>
      <c r="D82" t="s">
        <v>2718</v>
      </c>
    </row>
    <row r="83" spans="1:4">
      <c r="A83">
        <v>2341</v>
      </c>
      <c r="B83" t="s">
        <v>274</v>
      </c>
      <c r="C83" s="32" t="s">
        <v>2719</v>
      </c>
      <c r="D83" t="s">
        <v>2720</v>
      </c>
    </row>
    <row r="84" spans="1:4">
      <c r="A84">
        <v>2342</v>
      </c>
      <c r="B84" t="s">
        <v>275</v>
      </c>
      <c r="C84" s="32" t="s">
        <v>2721</v>
      </c>
      <c r="D84" t="s">
        <v>2722</v>
      </c>
    </row>
    <row r="85" spans="1:4">
      <c r="A85">
        <v>2343</v>
      </c>
      <c r="B85" t="s">
        <v>276</v>
      </c>
      <c r="C85" s="32" t="s">
        <v>2723</v>
      </c>
      <c r="D85" t="s">
        <v>2724</v>
      </c>
    </row>
    <row r="86" spans="1:4">
      <c r="A86">
        <v>2344</v>
      </c>
      <c r="B86" t="s">
        <v>279</v>
      </c>
      <c r="C86" s="32" t="s">
        <v>2725</v>
      </c>
      <c r="D86" t="s">
        <v>2726</v>
      </c>
    </row>
    <row r="87" spans="1:4">
      <c r="A87">
        <v>2345</v>
      </c>
      <c r="B87" t="s">
        <v>280</v>
      </c>
      <c r="C87" s="32" t="s">
        <v>2727</v>
      </c>
      <c r="D87" t="s">
        <v>2728</v>
      </c>
    </row>
    <row r="88" spans="1:4">
      <c r="A88">
        <v>2346</v>
      </c>
      <c r="B88" t="s">
        <v>281</v>
      </c>
      <c r="C88" s="32" t="s">
        <v>2729</v>
      </c>
      <c r="D88" t="s">
        <v>2730</v>
      </c>
    </row>
    <row r="89" spans="1:4">
      <c r="A89">
        <v>2347</v>
      </c>
      <c r="B89" t="s">
        <v>284</v>
      </c>
      <c r="C89" s="32" t="s">
        <v>2731</v>
      </c>
      <c r="D89" t="s">
        <v>2732</v>
      </c>
    </row>
    <row r="90" spans="1:4">
      <c r="A90">
        <v>2349</v>
      </c>
      <c r="B90" t="s">
        <v>287</v>
      </c>
      <c r="C90" s="32" t="s">
        <v>2733</v>
      </c>
      <c r="D90" t="s">
        <v>2734</v>
      </c>
    </row>
    <row r="91" spans="1:4">
      <c r="A91">
        <v>2411</v>
      </c>
      <c r="B91" t="s">
        <v>288</v>
      </c>
      <c r="C91" s="32" t="s">
        <v>2735</v>
      </c>
      <c r="D91" t="s">
        <v>2736</v>
      </c>
    </row>
    <row r="92" spans="1:4">
      <c r="A92">
        <v>2412</v>
      </c>
      <c r="B92" t="s">
        <v>291</v>
      </c>
      <c r="C92" s="32" t="s">
        <v>2737</v>
      </c>
      <c r="D92" t="s">
        <v>2738</v>
      </c>
    </row>
    <row r="93" spans="1:4">
      <c r="A93">
        <v>2413</v>
      </c>
      <c r="B93" t="s">
        <v>294</v>
      </c>
      <c r="C93" s="32" t="s">
        <v>2739</v>
      </c>
      <c r="D93" t="s">
        <v>2740</v>
      </c>
    </row>
    <row r="94" spans="1:4">
      <c r="A94">
        <v>2414</v>
      </c>
      <c r="B94" t="s">
        <v>297</v>
      </c>
      <c r="C94" s="32" t="s">
        <v>2741</v>
      </c>
      <c r="D94" t="s">
        <v>2742</v>
      </c>
    </row>
    <row r="95" spans="1:4">
      <c r="A95">
        <v>2415</v>
      </c>
      <c r="B95" t="s">
        <v>300</v>
      </c>
      <c r="C95" s="32" t="s">
        <v>2743</v>
      </c>
      <c r="D95" t="s">
        <v>2744</v>
      </c>
    </row>
    <row r="96" spans="1:4">
      <c r="A96">
        <v>2421</v>
      </c>
      <c r="B96" t="s">
        <v>303</v>
      </c>
      <c r="C96" s="32" t="s">
        <v>2745</v>
      </c>
      <c r="D96" t="s">
        <v>2746</v>
      </c>
    </row>
    <row r="97" spans="1:4">
      <c r="A97">
        <v>2422</v>
      </c>
      <c r="B97" t="s">
        <v>306</v>
      </c>
      <c r="C97" s="32" t="s">
        <v>2747</v>
      </c>
      <c r="D97" t="s">
        <v>2748</v>
      </c>
    </row>
    <row r="98" spans="1:4">
      <c r="A98">
        <v>2491</v>
      </c>
      <c r="B98" t="s">
        <v>309</v>
      </c>
      <c r="C98" s="32" t="s">
        <v>2749</v>
      </c>
      <c r="D98" t="s">
        <v>2750</v>
      </c>
    </row>
    <row r="99" spans="1:4">
      <c r="A99">
        <v>2492</v>
      </c>
      <c r="B99" t="s">
        <v>312</v>
      </c>
      <c r="C99" s="32" t="s">
        <v>2751</v>
      </c>
      <c r="D99" t="s">
        <v>2752</v>
      </c>
    </row>
    <row r="100" spans="1:4">
      <c r="A100">
        <v>2493</v>
      </c>
      <c r="B100" t="s">
        <v>315</v>
      </c>
      <c r="C100" s="32" t="s">
        <v>2753</v>
      </c>
      <c r="D100" t="s">
        <v>2754</v>
      </c>
    </row>
    <row r="101" spans="1:4">
      <c r="A101">
        <v>2511</v>
      </c>
      <c r="B101" t="s">
        <v>318</v>
      </c>
      <c r="C101" s="32" t="s">
        <v>2755</v>
      </c>
      <c r="D101" t="s">
        <v>2756</v>
      </c>
    </row>
    <row r="102" spans="1:4">
      <c r="A102">
        <v>2512</v>
      </c>
      <c r="B102" t="s">
        <v>321</v>
      </c>
      <c r="C102" s="32" t="s">
        <v>2757</v>
      </c>
      <c r="D102" t="s">
        <v>2758</v>
      </c>
    </row>
    <row r="103" spans="1:4">
      <c r="A103">
        <v>2513</v>
      </c>
      <c r="B103" t="s">
        <v>324</v>
      </c>
      <c r="C103" s="32" t="s">
        <v>2759</v>
      </c>
      <c r="D103" t="s">
        <v>2760</v>
      </c>
    </row>
    <row r="104" spans="1:4">
      <c r="A104">
        <v>2514</v>
      </c>
      <c r="B104" t="s">
        <v>325</v>
      </c>
      <c r="C104" s="32" t="s">
        <v>2761</v>
      </c>
      <c r="D104" t="s">
        <v>2762</v>
      </c>
    </row>
    <row r="105" spans="1:4">
      <c r="A105">
        <v>2515</v>
      </c>
      <c r="B105" t="s">
        <v>326</v>
      </c>
      <c r="C105" s="32" t="s">
        <v>2763</v>
      </c>
      <c r="D105" t="s">
        <v>2764</v>
      </c>
    </row>
    <row r="106" spans="1:4">
      <c r="A106">
        <v>2519</v>
      </c>
      <c r="B106" t="s">
        <v>329</v>
      </c>
      <c r="C106" s="32" t="s">
        <v>2765</v>
      </c>
      <c r="D106" t="s">
        <v>2766</v>
      </c>
    </row>
    <row r="107" spans="1:4">
      <c r="A107">
        <v>2521</v>
      </c>
      <c r="B107" t="s">
        <v>330</v>
      </c>
      <c r="C107" s="32" t="s">
        <v>2767</v>
      </c>
      <c r="D107" t="s">
        <v>2768</v>
      </c>
    </row>
    <row r="108" spans="1:4">
      <c r="A108">
        <v>2522</v>
      </c>
      <c r="B108" t="s">
        <v>333</v>
      </c>
      <c r="C108" s="32" t="s">
        <v>2769</v>
      </c>
      <c r="D108" t="s">
        <v>2770</v>
      </c>
    </row>
    <row r="109" spans="1:4">
      <c r="A109">
        <v>2523</v>
      </c>
      <c r="B109" t="s">
        <v>334</v>
      </c>
      <c r="C109" s="32" t="s">
        <v>2771</v>
      </c>
      <c r="D109" t="s">
        <v>2772</v>
      </c>
    </row>
    <row r="110" spans="1:4">
      <c r="A110">
        <v>2524</v>
      </c>
      <c r="B110" t="s">
        <v>337</v>
      </c>
      <c r="C110" s="32" t="s">
        <v>2773</v>
      </c>
      <c r="D110" t="s">
        <v>2774</v>
      </c>
    </row>
    <row r="111" spans="1:4">
      <c r="A111">
        <v>2525</v>
      </c>
      <c r="B111" t="s">
        <v>340</v>
      </c>
      <c r="C111" s="32" t="s">
        <v>2775</v>
      </c>
      <c r="D111" t="s">
        <v>2776</v>
      </c>
    </row>
    <row r="112" spans="1:4">
      <c r="A112">
        <v>2526</v>
      </c>
      <c r="B112" t="s">
        <v>343</v>
      </c>
      <c r="C112" s="32" t="s">
        <v>2777</v>
      </c>
      <c r="D112" t="s">
        <v>2778</v>
      </c>
    </row>
    <row r="113" spans="1:4">
      <c r="A113">
        <v>2527</v>
      </c>
      <c r="B113" t="s">
        <v>346</v>
      </c>
      <c r="C113" s="32" t="s">
        <v>2779</v>
      </c>
      <c r="D113" t="s">
        <v>2780</v>
      </c>
    </row>
    <row r="114" spans="1:4">
      <c r="A114">
        <v>2531</v>
      </c>
      <c r="B114" t="s">
        <v>347</v>
      </c>
      <c r="C114" s="32" t="s">
        <v>2781</v>
      </c>
      <c r="D114" t="s">
        <v>2782</v>
      </c>
    </row>
    <row r="115" spans="1:4">
      <c r="A115">
        <v>2532</v>
      </c>
      <c r="B115" t="s">
        <v>349</v>
      </c>
      <c r="C115" s="32" t="s">
        <v>2783</v>
      </c>
      <c r="D115" t="s">
        <v>2784</v>
      </c>
    </row>
    <row r="116" spans="1:4">
      <c r="A116">
        <v>2533</v>
      </c>
      <c r="B116" t="s">
        <v>352</v>
      </c>
      <c r="C116" s="32" t="s">
        <v>2785</v>
      </c>
      <c r="D116" t="s">
        <v>2786</v>
      </c>
    </row>
    <row r="117" spans="1:4">
      <c r="A117">
        <v>2534</v>
      </c>
      <c r="B117" t="s">
        <v>355</v>
      </c>
      <c r="C117" s="32" t="s">
        <v>2787</v>
      </c>
      <c r="D117" t="s">
        <v>2788</v>
      </c>
    </row>
    <row r="118" spans="1:4">
      <c r="A118">
        <v>2535</v>
      </c>
      <c r="B118" t="s">
        <v>358</v>
      </c>
      <c r="C118" s="32" t="s">
        <v>2789</v>
      </c>
      <c r="D118" t="s">
        <v>2790</v>
      </c>
    </row>
    <row r="119" spans="1:4">
      <c r="A119">
        <v>2539</v>
      </c>
      <c r="B119" t="s">
        <v>361</v>
      </c>
      <c r="C119" s="32" t="s">
        <v>2791</v>
      </c>
      <c r="D119" t="s">
        <v>2792</v>
      </c>
    </row>
    <row r="120" spans="1:4">
      <c r="A120">
        <v>2541</v>
      </c>
      <c r="B120" t="s">
        <v>362</v>
      </c>
      <c r="C120" s="32" t="s">
        <v>2793</v>
      </c>
      <c r="D120" t="s">
        <v>2794</v>
      </c>
    </row>
    <row r="121" spans="1:4">
      <c r="A121">
        <v>2542</v>
      </c>
      <c r="B121" t="s">
        <v>365</v>
      </c>
      <c r="C121" s="32" t="s">
        <v>2795</v>
      </c>
      <c r="D121" t="s">
        <v>2796</v>
      </c>
    </row>
    <row r="122" spans="1:4">
      <c r="A122">
        <v>2543</v>
      </c>
      <c r="B122" t="s">
        <v>366</v>
      </c>
      <c r="C122" s="32" t="s">
        <v>2797</v>
      </c>
      <c r="D122" t="s">
        <v>2798</v>
      </c>
    </row>
    <row r="123" spans="1:4">
      <c r="A123">
        <v>2544</v>
      </c>
      <c r="B123" t="s">
        <v>369</v>
      </c>
      <c r="C123" s="32" t="s">
        <v>2799</v>
      </c>
      <c r="D123" t="s">
        <v>2800</v>
      </c>
    </row>
    <row r="124" spans="1:4">
      <c r="A124">
        <v>2611</v>
      </c>
      <c r="B124" t="s">
        <v>372</v>
      </c>
      <c r="C124" s="32" t="s">
        <v>2801</v>
      </c>
      <c r="D124" t="s">
        <v>2802</v>
      </c>
    </row>
    <row r="125" spans="1:4">
      <c r="A125">
        <v>2612</v>
      </c>
      <c r="B125" t="s">
        <v>375</v>
      </c>
      <c r="C125" s="32" t="s">
        <v>2803</v>
      </c>
      <c r="D125" t="s">
        <v>2804</v>
      </c>
    </row>
    <row r="126" spans="1:4">
      <c r="A126">
        <v>2613</v>
      </c>
      <c r="B126" t="s">
        <v>376</v>
      </c>
      <c r="C126" s="32" t="s">
        <v>2805</v>
      </c>
      <c r="D126" t="s">
        <v>2806</v>
      </c>
    </row>
    <row r="127" spans="1:4">
      <c r="A127">
        <v>2621</v>
      </c>
      <c r="B127" t="s">
        <v>377</v>
      </c>
      <c r="C127" s="32" t="s">
        <v>2807</v>
      </c>
      <c r="D127" t="s">
        <v>2808</v>
      </c>
    </row>
    <row r="128" spans="1:4">
      <c r="A128">
        <v>2631</v>
      </c>
      <c r="B128" t="s">
        <v>378</v>
      </c>
      <c r="C128" s="32" t="s">
        <v>2809</v>
      </c>
      <c r="D128" t="s">
        <v>2810</v>
      </c>
    </row>
    <row r="129" spans="1:4">
      <c r="A129">
        <v>2632</v>
      </c>
      <c r="B129" t="s">
        <v>379</v>
      </c>
      <c r="C129" s="32" t="s">
        <v>2811</v>
      </c>
      <c r="D129" t="s">
        <v>2812</v>
      </c>
    </row>
    <row r="130" spans="1:4">
      <c r="A130">
        <v>2633</v>
      </c>
      <c r="B130" t="s">
        <v>380</v>
      </c>
      <c r="C130" s="32" t="s">
        <v>2813</v>
      </c>
      <c r="D130" t="s">
        <v>2814</v>
      </c>
    </row>
    <row r="131" spans="1:4">
      <c r="A131">
        <v>2711</v>
      </c>
      <c r="B131" t="s">
        <v>383</v>
      </c>
      <c r="C131" s="32" t="s">
        <v>2815</v>
      </c>
      <c r="D131" t="s">
        <v>2816</v>
      </c>
    </row>
    <row r="132" spans="1:4">
      <c r="A132">
        <v>2712</v>
      </c>
      <c r="B132" t="s">
        <v>386</v>
      </c>
      <c r="C132" s="32" t="s">
        <v>2817</v>
      </c>
      <c r="D132" t="s">
        <v>2818</v>
      </c>
    </row>
    <row r="133" spans="1:4">
      <c r="A133">
        <v>2713</v>
      </c>
      <c r="B133" t="s">
        <v>389</v>
      </c>
      <c r="C133" s="32" t="s">
        <v>2819</v>
      </c>
      <c r="D133" t="s">
        <v>2820</v>
      </c>
    </row>
    <row r="134" spans="1:4">
      <c r="A134">
        <v>2721</v>
      </c>
      <c r="B134" t="s">
        <v>392</v>
      </c>
      <c r="C134" s="32" t="s">
        <v>2821</v>
      </c>
      <c r="D134" t="s">
        <v>2822</v>
      </c>
    </row>
    <row r="135" spans="1:4">
      <c r="A135">
        <v>2722</v>
      </c>
      <c r="B135" t="s">
        <v>395</v>
      </c>
      <c r="C135" s="32" t="s">
        <v>2823</v>
      </c>
      <c r="D135" t="s">
        <v>2824</v>
      </c>
    </row>
    <row r="136" spans="1:4">
      <c r="A136">
        <v>2723</v>
      </c>
      <c r="B136" t="s">
        <v>398</v>
      </c>
      <c r="C136" s="32" t="s">
        <v>2825</v>
      </c>
      <c r="D136" t="s">
        <v>2826</v>
      </c>
    </row>
    <row r="137" spans="1:4">
      <c r="A137">
        <v>2724</v>
      </c>
      <c r="B137" t="s">
        <v>399</v>
      </c>
      <c r="C137" s="32" t="s">
        <v>2827</v>
      </c>
      <c r="D137" t="s">
        <v>2828</v>
      </c>
    </row>
    <row r="138" spans="1:4">
      <c r="A138">
        <v>2725</v>
      </c>
      <c r="B138" t="s">
        <v>400</v>
      </c>
      <c r="C138" s="32" t="s">
        <v>2829</v>
      </c>
      <c r="D138" t="s">
        <v>2830</v>
      </c>
    </row>
    <row r="139" spans="1:4">
      <c r="A139">
        <v>2726</v>
      </c>
      <c r="B139" t="s">
        <v>403</v>
      </c>
      <c r="C139" s="32" t="s">
        <v>2831</v>
      </c>
      <c r="D139" t="s">
        <v>2832</v>
      </c>
    </row>
    <row r="140" spans="1:4">
      <c r="A140">
        <v>3111</v>
      </c>
      <c r="B140" t="s">
        <v>404</v>
      </c>
      <c r="C140" s="32" t="s">
        <v>2833</v>
      </c>
      <c r="D140" t="s">
        <v>2834</v>
      </c>
    </row>
    <row r="141" spans="1:4">
      <c r="A141">
        <v>3112</v>
      </c>
      <c r="B141" t="s">
        <v>407</v>
      </c>
      <c r="C141" s="32" t="s">
        <v>2835</v>
      </c>
      <c r="D141" t="s">
        <v>2836</v>
      </c>
    </row>
    <row r="142" spans="1:4">
      <c r="A142">
        <v>3113</v>
      </c>
      <c r="B142" t="s">
        <v>408</v>
      </c>
      <c r="C142" s="32" t="s">
        <v>2837</v>
      </c>
      <c r="D142" t="s">
        <v>2838</v>
      </c>
    </row>
    <row r="143" spans="1:4">
      <c r="A143">
        <v>3114</v>
      </c>
      <c r="B143" t="s">
        <v>411</v>
      </c>
      <c r="C143" s="32" t="s">
        <v>2839</v>
      </c>
      <c r="D143" t="s">
        <v>2840</v>
      </c>
    </row>
    <row r="144" spans="1:4">
      <c r="A144">
        <v>3121</v>
      </c>
      <c r="B144" t="s">
        <v>412</v>
      </c>
      <c r="C144" s="32" t="s">
        <v>2841</v>
      </c>
      <c r="D144" t="s">
        <v>2842</v>
      </c>
    </row>
    <row r="145" spans="1:4">
      <c r="A145">
        <v>3122</v>
      </c>
      <c r="B145" t="s">
        <v>413</v>
      </c>
      <c r="C145" s="32" t="s">
        <v>2843</v>
      </c>
      <c r="D145" t="s">
        <v>2844</v>
      </c>
    </row>
    <row r="146" spans="1:4">
      <c r="A146">
        <v>3123</v>
      </c>
      <c r="B146" t="s">
        <v>414</v>
      </c>
      <c r="C146" s="32" t="s">
        <v>2845</v>
      </c>
      <c r="D146" t="s">
        <v>2846</v>
      </c>
    </row>
    <row r="147" spans="1:4">
      <c r="A147">
        <v>3124</v>
      </c>
      <c r="B147" t="s">
        <v>415</v>
      </c>
      <c r="C147" s="32" t="s">
        <v>2847</v>
      </c>
      <c r="D147" t="s">
        <v>2848</v>
      </c>
    </row>
    <row r="148" spans="1:4">
      <c r="A148">
        <v>3125</v>
      </c>
      <c r="B148" t="s">
        <v>416</v>
      </c>
      <c r="C148" s="32" t="s">
        <v>2849</v>
      </c>
      <c r="D148" t="s">
        <v>2850</v>
      </c>
    </row>
    <row r="149" spans="1:4">
      <c r="A149">
        <v>3126</v>
      </c>
      <c r="B149" t="s">
        <v>417</v>
      </c>
      <c r="C149" s="32" t="s">
        <v>2851</v>
      </c>
      <c r="D149" t="s">
        <v>2852</v>
      </c>
    </row>
    <row r="150" spans="1:4">
      <c r="A150">
        <v>3129</v>
      </c>
      <c r="B150" t="s">
        <v>420</v>
      </c>
      <c r="C150" s="32" t="s">
        <v>2853</v>
      </c>
      <c r="D150" t="s">
        <v>2854</v>
      </c>
    </row>
    <row r="151" spans="1:4">
      <c r="A151">
        <v>3131</v>
      </c>
      <c r="B151" t="s">
        <v>421</v>
      </c>
      <c r="C151" s="32" t="s">
        <v>2855</v>
      </c>
      <c r="D151" t="s">
        <v>2856</v>
      </c>
    </row>
    <row r="152" spans="1:4">
      <c r="A152">
        <v>3132</v>
      </c>
      <c r="B152" t="s">
        <v>422</v>
      </c>
      <c r="C152" s="32" t="s">
        <v>2857</v>
      </c>
      <c r="D152" t="s">
        <v>2858</v>
      </c>
    </row>
    <row r="153" spans="1:4">
      <c r="A153">
        <v>3211</v>
      </c>
      <c r="B153" t="s">
        <v>425</v>
      </c>
      <c r="C153" s="32" t="s">
        <v>2859</v>
      </c>
      <c r="D153" t="s">
        <v>2860</v>
      </c>
    </row>
    <row r="154" spans="1:4">
      <c r="A154">
        <v>3212</v>
      </c>
      <c r="B154" t="s">
        <v>428</v>
      </c>
      <c r="C154" s="32" t="s">
        <v>2861</v>
      </c>
      <c r="D154" t="s">
        <v>2862</v>
      </c>
    </row>
    <row r="155" spans="1:4">
      <c r="A155">
        <v>3221</v>
      </c>
      <c r="B155" t="s">
        <v>429</v>
      </c>
      <c r="C155" s="32" t="s">
        <v>2863</v>
      </c>
      <c r="D155" t="s">
        <v>2864</v>
      </c>
    </row>
    <row r="156" spans="1:4">
      <c r="A156">
        <v>3222</v>
      </c>
      <c r="B156" t="s">
        <v>430</v>
      </c>
      <c r="C156" s="32" t="s">
        <v>2865</v>
      </c>
      <c r="D156" t="s">
        <v>2866</v>
      </c>
    </row>
    <row r="157" spans="1:4">
      <c r="A157">
        <v>3223</v>
      </c>
      <c r="B157" t="s">
        <v>433</v>
      </c>
      <c r="C157" s="32" t="s">
        <v>2867</v>
      </c>
      <c r="D157" t="s">
        <v>2868</v>
      </c>
    </row>
    <row r="158" spans="1:4">
      <c r="A158">
        <v>3231</v>
      </c>
      <c r="B158" t="s">
        <v>434</v>
      </c>
      <c r="C158" s="32" t="s">
        <v>2869</v>
      </c>
      <c r="D158" t="s">
        <v>2870</v>
      </c>
    </row>
    <row r="159" spans="1:4">
      <c r="A159">
        <v>3232</v>
      </c>
      <c r="B159" t="s">
        <v>435</v>
      </c>
      <c r="C159" s="32" t="s">
        <v>2871</v>
      </c>
      <c r="D159" t="s">
        <v>2872</v>
      </c>
    </row>
    <row r="160" spans="1:4">
      <c r="A160">
        <v>3233</v>
      </c>
      <c r="B160" t="s">
        <v>436</v>
      </c>
      <c r="C160" s="32" t="s">
        <v>2873</v>
      </c>
      <c r="D160" t="s">
        <v>2874</v>
      </c>
    </row>
    <row r="161" spans="1:4">
      <c r="A161">
        <v>3234</v>
      </c>
      <c r="B161" t="s">
        <v>437</v>
      </c>
      <c r="C161" s="32" t="s">
        <v>2875</v>
      </c>
      <c r="D161" t="s">
        <v>2876</v>
      </c>
    </row>
    <row r="162" spans="1:4">
      <c r="A162">
        <v>3241</v>
      </c>
      <c r="B162" t="s">
        <v>438</v>
      </c>
      <c r="C162" s="32" t="s">
        <v>2877</v>
      </c>
      <c r="D162" t="s">
        <v>2878</v>
      </c>
    </row>
    <row r="163" spans="1:4">
      <c r="A163">
        <v>3242</v>
      </c>
      <c r="B163" t="s">
        <v>441</v>
      </c>
      <c r="C163" s="32" t="s">
        <v>2879</v>
      </c>
      <c r="D163" t="s">
        <v>2880</v>
      </c>
    </row>
    <row r="164" spans="1:4">
      <c r="A164">
        <v>3243</v>
      </c>
      <c r="B164" t="s">
        <v>442</v>
      </c>
      <c r="C164" s="32" t="s">
        <v>2881</v>
      </c>
      <c r="D164" t="s">
        <v>2882</v>
      </c>
    </row>
    <row r="165" spans="1:4">
      <c r="A165">
        <v>3311</v>
      </c>
      <c r="B165" t="s">
        <v>445</v>
      </c>
      <c r="C165" s="32" t="s">
        <v>2883</v>
      </c>
      <c r="D165" t="s">
        <v>2884</v>
      </c>
    </row>
    <row r="166" spans="1:4">
      <c r="A166">
        <v>3312</v>
      </c>
      <c r="B166" t="s">
        <v>446</v>
      </c>
      <c r="C166" s="32" t="s">
        <v>2885</v>
      </c>
      <c r="D166" t="s">
        <v>2886</v>
      </c>
    </row>
    <row r="167" spans="1:4">
      <c r="A167">
        <v>3321</v>
      </c>
      <c r="B167" t="s">
        <v>447</v>
      </c>
      <c r="C167" s="32" t="s">
        <v>2887</v>
      </c>
      <c r="D167" t="s">
        <v>2888</v>
      </c>
    </row>
    <row r="168" spans="1:4">
      <c r="A168">
        <v>3322</v>
      </c>
      <c r="B168" t="s">
        <v>450</v>
      </c>
      <c r="C168" s="32" t="s">
        <v>2889</v>
      </c>
      <c r="D168" t="s">
        <v>2890</v>
      </c>
    </row>
    <row r="169" spans="1:4">
      <c r="A169">
        <v>3331</v>
      </c>
      <c r="B169" t="s">
        <v>453</v>
      </c>
      <c r="C169" s="32" t="s">
        <v>2891</v>
      </c>
      <c r="D169" t="s">
        <v>2892</v>
      </c>
    </row>
    <row r="170" spans="1:4">
      <c r="A170">
        <v>3332</v>
      </c>
      <c r="B170" t="s">
        <v>456</v>
      </c>
      <c r="C170" s="32" t="s">
        <v>2893</v>
      </c>
      <c r="D170" t="s">
        <v>2894</v>
      </c>
    </row>
    <row r="171" spans="1:4">
      <c r="A171">
        <v>3333</v>
      </c>
      <c r="B171" t="s">
        <v>457</v>
      </c>
      <c r="C171" s="32" t="s">
        <v>2895</v>
      </c>
      <c r="D171" t="s">
        <v>2896</v>
      </c>
    </row>
    <row r="172" spans="1:4">
      <c r="A172">
        <v>3334</v>
      </c>
      <c r="B172" t="s">
        <v>460</v>
      </c>
      <c r="C172" s="32" t="s">
        <v>2897</v>
      </c>
      <c r="D172" t="s">
        <v>2898</v>
      </c>
    </row>
    <row r="173" spans="1:4">
      <c r="A173">
        <v>3341</v>
      </c>
      <c r="B173" t="s">
        <v>463</v>
      </c>
      <c r="C173" s="32" t="s">
        <v>2899</v>
      </c>
      <c r="D173" t="s">
        <v>2900</v>
      </c>
    </row>
    <row r="174" spans="1:4">
      <c r="A174">
        <v>3411</v>
      </c>
      <c r="B174" t="s">
        <v>466</v>
      </c>
      <c r="C174" s="32" t="s">
        <v>2901</v>
      </c>
      <c r="D174" t="s">
        <v>2902</v>
      </c>
    </row>
    <row r="175" spans="1:4">
      <c r="A175">
        <v>3421</v>
      </c>
      <c r="B175" t="s">
        <v>469</v>
      </c>
      <c r="C175" s="32" t="s">
        <v>2903</v>
      </c>
      <c r="D175" t="s">
        <v>2904</v>
      </c>
    </row>
    <row r="176" spans="1:4">
      <c r="A176">
        <v>3422</v>
      </c>
      <c r="B176" t="s">
        <v>472</v>
      </c>
      <c r="C176" s="32" t="s">
        <v>2905</v>
      </c>
      <c r="D176" t="s">
        <v>2906</v>
      </c>
    </row>
    <row r="177" spans="1:4">
      <c r="A177">
        <v>3423</v>
      </c>
      <c r="B177" t="s">
        <v>475</v>
      </c>
      <c r="C177" s="32" t="s">
        <v>2907</v>
      </c>
      <c r="D177" t="s">
        <v>2908</v>
      </c>
    </row>
    <row r="178" spans="1:4">
      <c r="A178">
        <v>3424</v>
      </c>
      <c r="B178" t="s">
        <v>476</v>
      </c>
      <c r="C178" s="32" t="s">
        <v>2909</v>
      </c>
      <c r="D178" t="s">
        <v>2910</v>
      </c>
    </row>
    <row r="179" spans="1:4">
      <c r="A179">
        <v>3511</v>
      </c>
      <c r="B179" t="s">
        <v>479</v>
      </c>
      <c r="C179" s="32" t="s">
        <v>2911</v>
      </c>
      <c r="D179" t="s">
        <v>2912</v>
      </c>
    </row>
    <row r="180" spans="1:4">
      <c r="A180">
        <v>3512</v>
      </c>
      <c r="B180" t="s">
        <v>482</v>
      </c>
      <c r="C180" s="32" t="s">
        <v>2913</v>
      </c>
      <c r="D180" t="s">
        <v>2914</v>
      </c>
    </row>
    <row r="181" spans="1:4">
      <c r="A181">
        <v>3513</v>
      </c>
      <c r="B181" t="s">
        <v>485</v>
      </c>
      <c r="C181" s="32" t="s">
        <v>2915</v>
      </c>
      <c r="D181" t="s">
        <v>2916</v>
      </c>
    </row>
    <row r="182" spans="1:4">
      <c r="A182">
        <v>3514</v>
      </c>
      <c r="B182" t="s">
        <v>488</v>
      </c>
      <c r="C182" s="32" t="s">
        <v>2917</v>
      </c>
      <c r="D182" t="s">
        <v>2918</v>
      </c>
    </row>
    <row r="183" spans="1:4">
      <c r="A183">
        <v>3611</v>
      </c>
      <c r="B183" t="s">
        <v>491</v>
      </c>
      <c r="C183" s="32" t="s">
        <v>2919</v>
      </c>
      <c r="D183" t="s">
        <v>2920</v>
      </c>
    </row>
    <row r="184" spans="1:4">
      <c r="A184">
        <v>3612</v>
      </c>
      <c r="B184" t="s">
        <v>492</v>
      </c>
      <c r="C184" s="32" t="s">
        <v>2921</v>
      </c>
      <c r="D184" t="s">
        <v>2922</v>
      </c>
    </row>
    <row r="185" spans="1:4">
      <c r="A185">
        <v>3613</v>
      </c>
      <c r="B185" t="s">
        <v>495</v>
      </c>
      <c r="C185" s="32" t="s">
        <v>2923</v>
      </c>
      <c r="D185" t="s">
        <v>2924</v>
      </c>
    </row>
    <row r="186" spans="1:4">
      <c r="A186">
        <v>3621</v>
      </c>
      <c r="B186" t="s">
        <v>498</v>
      </c>
      <c r="C186" s="32" t="s">
        <v>2925</v>
      </c>
      <c r="D186" t="s">
        <v>2926</v>
      </c>
    </row>
    <row r="187" spans="1:4">
      <c r="A187">
        <v>3622</v>
      </c>
      <c r="B187" t="s">
        <v>501</v>
      </c>
      <c r="C187" s="32" t="s">
        <v>2927</v>
      </c>
      <c r="D187" t="s">
        <v>2928</v>
      </c>
    </row>
    <row r="188" spans="1:4">
      <c r="A188">
        <v>3623</v>
      </c>
      <c r="B188" t="s">
        <v>504</v>
      </c>
      <c r="C188" s="32" t="s">
        <v>2929</v>
      </c>
      <c r="D188" t="s">
        <v>2930</v>
      </c>
    </row>
    <row r="189" spans="1:4">
      <c r="A189">
        <v>3624</v>
      </c>
      <c r="B189" t="s">
        <v>507</v>
      </c>
      <c r="C189" s="32" t="s">
        <v>2931</v>
      </c>
      <c r="D189" t="s">
        <v>2932</v>
      </c>
    </row>
    <row r="190" spans="1:4">
      <c r="A190">
        <v>3911</v>
      </c>
      <c r="B190" t="s">
        <v>510</v>
      </c>
      <c r="C190" s="32" t="s">
        <v>2933</v>
      </c>
      <c r="D190" t="s">
        <v>2934</v>
      </c>
    </row>
    <row r="191" spans="1:4">
      <c r="A191">
        <v>3921</v>
      </c>
      <c r="B191" t="s">
        <v>513</v>
      </c>
      <c r="C191" s="32" t="s">
        <v>2935</v>
      </c>
      <c r="D191" t="s">
        <v>2936</v>
      </c>
    </row>
    <row r="192" spans="1:4">
      <c r="A192">
        <v>3922</v>
      </c>
      <c r="B192" t="s">
        <v>514</v>
      </c>
      <c r="C192" s="32" t="s">
        <v>2937</v>
      </c>
      <c r="D192" t="s">
        <v>2938</v>
      </c>
    </row>
    <row r="193" spans="1:4">
      <c r="A193">
        <v>3923</v>
      </c>
      <c r="B193" t="s">
        <v>517</v>
      </c>
      <c r="C193" s="32" t="s">
        <v>2939</v>
      </c>
      <c r="D193" t="s">
        <v>2940</v>
      </c>
    </row>
    <row r="194" spans="1:4">
      <c r="A194">
        <v>3931</v>
      </c>
      <c r="B194" t="s">
        <v>520</v>
      </c>
      <c r="C194" s="32" t="s">
        <v>2941</v>
      </c>
      <c r="D194" t="s">
        <v>2942</v>
      </c>
    </row>
    <row r="195" spans="1:4">
      <c r="A195">
        <v>3932</v>
      </c>
      <c r="B195" t="s">
        <v>521</v>
      </c>
      <c r="C195" s="32" t="s">
        <v>2943</v>
      </c>
      <c r="D195" t="s">
        <v>2944</v>
      </c>
    </row>
    <row r="196" spans="1:4">
      <c r="A196">
        <v>3933</v>
      </c>
      <c r="B196" t="s">
        <v>522</v>
      </c>
      <c r="C196" s="32" t="s">
        <v>2945</v>
      </c>
      <c r="D196" t="s">
        <v>2946</v>
      </c>
    </row>
    <row r="197" spans="1:4">
      <c r="A197">
        <v>3941</v>
      </c>
      <c r="B197" t="s">
        <v>525</v>
      </c>
      <c r="C197" s="32" t="s">
        <v>2947</v>
      </c>
      <c r="D197" t="s">
        <v>2948</v>
      </c>
    </row>
    <row r="198" spans="1:4">
      <c r="A198">
        <v>3942</v>
      </c>
      <c r="B198" t="s">
        <v>528</v>
      </c>
      <c r="C198" s="32" t="s">
        <v>2949</v>
      </c>
      <c r="D198" t="s">
        <v>2950</v>
      </c>
    </row>
    <row r="199" spans="1:4">
      <c r="A199">
        <v>3991</v>
      </c>
      <c r="B199" t="s">
        <v>529</v>
      </c>
      <c r="C199" s="32" t="s">
        <v>2951</v>
      </c>
      <c r="D199" t="s">
        <v>2952</v>
      </c>
    </row>
    <row r="200" spans="1:4">
      <c r="A200">
        <v>3992</v>
      </c>
      <c r="B200" t="s">
        <v>532</v>
      </c>
      <c r="C200" s="32" t="s">
        <v>2953</v>
      </c>
      <c r="D200" t="s">
        <v>2954</v>
      </c>
    </row>
    <row r="201" spans="1:4">
      <c r="A201">
        <v>3993</v>
      </c>
      <c r="B201" t="s">
        <v>533</v>
      </c>
      <c r="C201" s="32" t="s">
        <v>2955</v>
      </c>
      <c r="D201" t="s">
        <v>2956</v>
      </c>
    </row>
    <row r="202" spans="1:4">
      <c r="A202">
        <v>3994</v>
      </c>
      <c r="B202" t="s">
        <v>534</v>
      </c>
      <c r="C202" s="32" t="s">
        <v>2957</v>
      </c>
      <c r="D202" t="s">
        <v>2958</v>
      </c>
    </row>
    <row r="203" spans="1:4">
      <c r="A203">
        <v>3995</v>
      </c>
      <c r="B203" t="s">
        <v>537</v>
      </c>
      <c r="C203" s="32" t="s">
        <v>2959</v>
      </c>
      <c r="D203" t="s">
        <v>2960</v>
      </c>
    </row>
    <row r="204" spans="1:4">
      <c r="A204">
        <v>3996</v>
      </c>
      <c r="B204" t="s">
        <v>538</v>
      </c>
      <c r="C204" s="32" t="s">
        <v>2961</v>
      </c>
      <c r="D204" t="s">
        <v>2962</v>
      </c>
    </row>
    <row r="205" spans="1:4">
      <c r="A205">
        <v>3999</v>
      </c>
      <c r="B205" t="s">
        <v>541</v>
      </c>
      <c r="C205" s="32" t="s">
        <v>2963</v>
      </c>
      <c r="D205" t="s">
        <v>2964</v>
      </c>
    </row>
    <row r="206" spans="1:4">
      <c r="A206">
        <v>4111</v>
      </c>
      <c r="B206" t="s">
        <v>542</v>
      </c>
      <c r="C206" s="32" t="s">
        <v>2965</v>
      </c>
      <c r="D206" t="s">
        <v>2966</v>
      </c>
    </row>
    <row r="207" spans="1:4">
      <c r="A207">
        <v>4112</v>
      </c>
      <c r="B207" t="s">
        <v>545</v>
      </c>
      <c r="C207" s="32" t="s">
        <v>2967</v>
      </c>
      <c r="D207" t="s">
        <v>2968</v>
      </c>
    </row>
    <row r="208" spans="1:4">
      <c r="A208">
        <v>4113</v>
      </c>
      <c r="B208" t="s">
        <v>546</v>
      </c>
      <c r="C208" s="32" t="s">
        <v>2969</v>
      </c>
      <c r="D208" t="s">
        <v>2970</v>
      </c>
    </row>
    <row r="209" spans="1:4">
      <c r="A209">
        <v>4114</v>
      </c>
      <c r="B209" t="s">
        <v>549</v>
      </c>
      <c r="C209" s="32" t="s">
        <v>2971</v>
      </c>
      <c r="D209" t="s">
        <v>2972</v>
      </c>
    </row>
    <row r="210" spans="1:4">
      <c r="A210">
        <v>4115</v>
      </c>
      <c r="B210" t="s">
        <v>550</v>
      </c>
      <c r="C210" s="32" t="s">
        <v>2973</v>
      </c>
      <c r="D210" t="s">
        <v>2974</v>
      </c>
    </row>
    <row r="211" spans="1:4">
      <c r="A211">
        <v>4116</v>
      </c>
      <c r="B211" t="s">
        <v>553</v>
      </c>
      <c r="C211" s="32" t="s">
        <v>2975</v>
      </c>
      <c r="D211" t="s">
        <v>2976</v>
      </c>
    </row>
    <row r="212" spans="1:4">
      <c r="A212">
        <v>4117</v>
      </c>
      <c r="B212" t="s">
        <v>556</v>
      </c>
      <c r="C212" s="32" t="s">
        <v>2977</v>
      </c>
      <c r="D212" t="s">
        <v>2978</v>
      </c>
    </row>
    <row r="213" spans="1:4">
      <c r="A213">
        <v>4211</v>
      </c>
      <c r="B213" t="s">
        <v>557</v>
      </c>
      <c r="C213" s="32" t="s">
        <v>2979</v>
      </c>
      <c r="D213" t="s">
        <v>2980</v>
      </c>
    </row>
    <row r="214" spans="1:4">
      <c r="A214">
        <v>4221</v>
      </c>
      <c r="B214" t="s">
        <v>560</v>
      </c>
      <c r="C214" s="32" t="s">
        <v>2981</v>
      </c>
      <c r="D214" t="s">
        <v>2982</v>
      </c>
    </row>
    <row r="215" spans="1:4">
      <c r="A215">
        <v>4231</v>
      </c>
      <c r="B215" t="s">
        <v>563</v>
      </c>
      <c r="C215" s="32" t="s">
        <v>2983</v>
      </c>
      <c r="D215" t="s">
        <v>2984</v>
      </c>
    </row>
    <row r="216" spans="1:4">
      <c r="A216">
        <v>4232</v>
      </c>
      <c r="B216" t="s">
        <v>566</v>
      </c>
      <c r="C216" s="32" t="s">
        <v>2985</v>
      </c>
      <c r="D216" t="s">
        <v>2986</v>
      </c>
    </row>
    <row r="217" spans="1:4">
      <c r="A217">
        <v>4233</v>
      </c>
      <c r="B217" t="s">
        <v>569</v>
      </c>
      <c r="C217" s="32" t="s">
        <v>2987</v>
      </c>
      <c r="D217" t="s">
        <v>2988</v>
      </c>
    </row>
    <row r="218" spans="1:4">
      <c r="A218">
        <v>4234</v>
      </c>
      <c r="B218" t="s">
        <v>570</v>
      </c>
      <c r="C218" s="32" t="s">
        <v>2989</v>
      </c>
      <c r="D218" t="s">
        <v>2990</v>
      </c>
    </row>
    <row r="219" spans="1:4">
      <c r="A219">
        <v>4311</v>
      </c>
      <c r="B219" t="s">
        <v>571</v>
      </c>
      <c r="C219" s="32" t="s">
        <v>2991</v>
      </c>
      <c r="D219" t="s">
        <v>2992</v>
      </c>
    </row>
    <row r="220" spans="1:4">
      <c r="A220">
        <v>4312</v>
      </c>
      <c r="B220" t="s">
        <v>572</v>
      </c>
      <c r="C220" s="32" t="s">
        <v>2993</v>
      </c>
      <c r="D220" t="s">
        <v>2994</v>
      </c>
    </row>
    <row r="221" spans="1:4">
      <c r="A221">
        <v>4313</v>
      </c>
      <c r="B221" t="s">
        <v>575</v>
      </c>
      <c r="C221" s="32" t="s">
        <v>2995</v>
      </c>
      <c r="D221" t="s">
        <v>2996</v>
      </c>
    </row>
    <row r="222" spans="1:4">
      <c r="A222">
        <v>4314</v>
      </c>
      <c r="B222" t="s">
        <v>578</v>
      </c>
      <c r="C222" s="32" t="s">
        <v>2997</v>
      </c>
      <c r="D222" t="s">
        <v>2998</v>
      </c>
    </row>
    <row r="223" spans="1:4">
      <c r="A223">
        <v>4315</v>
      </c>
      <c r="B223" t="s">
        <v>581</v>
      </c>
      <c r="C223" s="32" t="s">
        <v>2999</v>
      </c>
      <c r="D223" t="s">
        <v>3000</v>
      </c>
    </row>
    <row r="224" spans="1:4">
      <c r="A224">
        <v>4319</v>
      </c>
      <c r="B224" t="s">
        <v>584</v>
      </c>
      <c r="C224" s="32" t="s">
        <v>3001</v>
      </c>
      <c r="D224" t="s">
        <v>3002</v>
      </c>
    </row>
    <row r="225" spans="1:4">
      <c r="A225">
        <v>4411</v>
      </c>
      <c r="B225" t="s">
        <v>585</v>
      </c>
      <c r="C225" s="32" t="s">
        <v>3003</v>
      </c>
      <c r="D225" t="s">
        <v>3004</v>
      </c>
    </row>
    <row r="226" spans="1:4">
      <c r="A226">
        <v>4412</v>
      </c>
      <c r="B226" t="s">
        <v>586</v>
      </c>
      <c r="C226" s="32" t="s">
        <v>3005</v>
      </c>
      <c r="D226" t="s">
        <v>3006</v>
      </c>
    </row>
    <row r="227" spans="1:4">
      <c r="A227">
        <v>4413</v>
      </c>
      <c r="B227" t="s">
        <v>587</v>
      </c>
      <c r="C227" s="32" t="s">
        <v>3007</v>
      </c>
      <c r="D227" t="s">
        <v>3008</v>
      </c>
    </row>
    <row r="228" spans="1:4">
      <c r="A228">
        <v>4421</v>
      </c>
      <c r="B228" t="s">
        <v>589</v>
      </c>
      <c r="C228" s="32" t="s">
        <v>3009</v>
      </c>
      <c r="D228" t="s">
        <v>3010</v>
      </c>
    </row>
    <row r="229" spans="1:4">
      <c r="A229">
        <v>4422</v>
      </c>
      <c r="B229" t="s">
        <v>592</v>
      </c>
      <c r="C229" s="32" t="s">
        <v>3011</v>
      </c>
      <c r="D229" t="s">
        <v>3012</v>
      </c>
    </row>
    <row r="230" spans="1:4">
      <c r="A230">
        <v>4511</v>
      </c>
      <c r="B230" t="s">
        <v>595</v>
      </c>
      <c r="C230" s="32" t="s">
        <v>3013</v>
      </c>
      <c r="D230" t="s">
        <v>3014</v>
      </c>
    </row>
    <row r="231" spans="1:4">
      <c r="A231">
        <v>4512</v>
      </c>
      <c r="B231" t="s">
        <v>598</v>
      </c>
      <c r="C231" s="32" t="s">
        <v>3015</v>
      </c>
      <c r="D231" t="s">
        <v>3016</v>
      </c>
    </row>
    <row r="232" spans="1:4">
      <c r="A232">
        <v>4513</v>
      </c>
      <c r="B232" t="s">
        <v>601</v>
      </c>
      <c r="C232" s="32" t="s">
        <v>3017</v>
      </c>
      <c r="D232" t="s">
        <v>3018</v>
      </c>
    </row>
    <row r="233" spans="1:4">
      <c r="A233">
        <v>4514</v>
      </c>
      <c r="B233" t="s">
        <v>604</v>
      </c>
      <c r="C233" s="32" t="s">
        <v>3019</v>
      </c>
      <c r="D233" t="s">
        <v>3020</v>
      </c>
    </row>
    <row r="234" spans="1:4">
      <c r="A234">
        <v>4515</v>
      </c>
      <c r="B234" t="s">
        <v>607</v>
      </c>
      <c r="C234" s="32" t="s">
        <v>3021</v>
      </c>
      <c r="D234" t="s">
        <v>3022</v>
      </c>
    </row>
    <row r="235" spans="1:4">
      <c r="A235">
        <v>4516</v>
      </c>
      <c r="B235" t="s">
        <v>608</v>
      </c>
      <c r="C235" s="32" t="s">
        <v>3023</v>
      </c>
      <c r="D235" t="s">
        <v>3024</v>
      </c>
    </row>
    <row r="236" spans="1:4">
      <c r="A236">
        <v>4517</v>
      </c>
      <c r="B236" t="s">
        <v>609</v>
      </c>
      <c r="C236" s="32" t="s">
        <v>3025</v>
      </c>
      <c r="D236" t="s">
        <v>3026</v>
      </c>
    </row>
    <row r="237" spans="1:4">
      <c r="A237">
        <v>4518</v>
      </c>
      <c r="B237" t="s">
        <v>610</v>
      </c>
      <c r="C237" s="32" t="s">
        <v>3027</v>
      </c>
      <c r="D237" t="s">
        <v>3028</v>
      </c>
    </row>
    <row r="238" spans="1:4">
      <c r="A238">
        <v>4521</v>
      </c>
      <c r="B238" t="s">
        <v>611</v>
      </c>
      <c r="C238" s="32" t="s">
        <v>3029</v>
      </c>
      <c r="D238" t="s">
        <v>3030</v>
      </c>
    </row>
    <row r="239" spans="1:4">
      <c r="A239">
        <v>4522</v>
      </c>
      <c r="B239" t="s">
        <v>614</v>
      </c>
      <c r="C239" s="32" t="s">
        <v>3031</v>
      </c>
      <c r="D239" t="s">
        <v>3032</v>
      </c>
    </row>
    <row r="240" spans="1:4">
      <c r="A240">
        <v>4523</v>
      </c>
      <c r="B240" t="s">
        <v>617</v>
      </c>
      <c r="C240" s="32" t="s">
        <v>3033</v>
      </c>
      <c r="D240" t="s">
        <v>3034</v>
      </c>
    </row>
    <row r="241" spans="1:4">
      <c r="A241">
        <v>4524</v>
      </c>
      <c r="B241" t="s">
        <v>620</v>
      </c>
      <c r="C241" s="32" t="s">
        <v>3035</v>
      </c>
      <c r="D241" t="s">
        <v>3036</v>
      </c>
    </row>
    <row r="242" spans="1:4">
      <c r="A242">
        <v>5111</v>
      </c>
      <c r="B242" t="s">
        <v>623</v>
      </c>
      <c r="C242" s="32" t="s">
        <v>3037</v>
      </c>
      <c r="D242" t="s">
        <v>3038</v>
      </c>
    </row>
    <row r="243" spans="1:4">
      <c r="A243">
        <v>5121</v>
      </c>
      <c r="B243" t="s">
        <v>624</v>
      </c>
      <c r="C243" s="32" t="s">
        <v>3039</v>
      </c>
      <c r="D243" t="s">
        <v>3040</v>
      </c>
    </row>
    <row r="244" spans="1:4">
      <c r="A244">
        <v>5122</v>
      </c>
      <c r="B244" t="s">
        <v>627</v>
      </c>
      <c r="C244" s="32" t="s">
        <v>3041</v>
      </c>
      <c r="D244" t="s">
        <v>3042</v>
      </c>
    </row>
    <row r="245" spans="1:4">
      <c r="A245">
        <v>5211</v>
      </c>
      <c r="B245" t="s">
        <v>628</v>
      </c>
      <c r="C245" s="32" t="s">
        <v>3043</v>
      </c>
      <c r="D245" t="s">
        <v>3044</v>
      </c>
    </row>
    <row r="246" spans="1:4">
      <c r="A246">
        <v>5212</v>
      </c>
      <c r="B246" t="s">
        <v>631</v>
      </c>
      <c r="C246" s="32" t="s">
        <v>3045</v>
      </c>
      <c r="D246" t="s">
        <v>3046</v>
      </c>
    </row>
    <row r="247" spans="1:4">
      <c r="A247">
        <v>5311</v>
      </c>
      <c r="B247" t="s">
        <v>632</v>
      </c>
      <c r="C247" s="32" t="s">
        <v>3047</v>
      </c>
      <c r="D247" t="s">
        <v>3048</v>
      </c>
    </row>
    <row r="248" spans="1:4">
      <c r="A248">
        <v>5321</v>
      </c>
      <c r="B248" t="s">
        <v>635</v>
      </c>
      <c r="C248" s="32" t="s">
        <v>3049</v>
      </c>
      <c r="D248" t="s">
        <v>3050</v>
      </c>
    </row>
    <row r="249" spans="1:4">
      <c r="A249">
        <v>5411</v>
      </c>
      <c r="B249" t="s">
        <v>636</v>
      </c>
      <c r="C249" s="32" t="s">
        <v>3051</v>
      </c>
      <c r="D249" t="s">
        <v>3052</v>
      </c>
    </row>
    <row r="250" spans="1:4">
      <c r="A250">
        <v>5412</v>
      </c>
      <c r="B250" t="s">
        <v>639</v>
      </c>
      <c r="C250" s="32" t="s">
        <v>3053</v>
      </c>
      <c r="D250" t="s">
        <v>3054</v>
      </c>
    </row>
    <row r="251" spans="1:4">
      <c r="A251">
        <v>5421</v>
      </c>
      <c r="B251" t="s">
        <v>642</v>
      </c>
      <c r="C251" s="32" t="s">
        <v>3055</v>
      </c>
      <c r="D251" t="s">
        <v>3056</v>
      </c>
    </row>
    <row r="252" spans="1:4">
      <c r="A252">
        <v>5511</v>
      </c>
      <c r="B252" t="s">
        <v>645</v>
      </c>
      <c r="C252" s="32" t="s">
        <v>3057</v>
      </c>
      <c r="D252" t="s">
        <v>3058</v>
      </c>
    </row>
    <row r="253" spans="1:4">
      <c r="A253">
        <v>5512</v>
      </c>
      <c r="B253" t="s">
        <v>646</v>
      </c>
      <c r="C253" s="32" t="s">
        <v>3059</v>
      </c>
      <c r="D253" t="s">
        <v>3060</v>
      </c>
    </row>
    <row r="254" spans="1:4">
      <c r="A254">
        <v>5513</v>
      </c>
      <c r="B254" t="s">
        <v>649</v>
      </c>
      <c r="C254" s="32" t="s">
        <v>3061</v>
      </c>
      <c r="D254" t="s">
        <v>3062</v>
      </c>
    </row>
    <row r="255" spans="1:4">
      <c r="A255">
        <v>5521</v>
      </c>
      <c r="B255" t="s">
        <v>652</v>
      </c>
      <c r="C255" s="32" t="s">
        <v>3063</v>
      </c>
      <c r="D255" t="s">
        <v>3064</v>
      </c>
    </row>
    <row r="256" spans="1:4">
      <c r="A256">
        <v>5522</v>
      </c>
      <c r="B256" t="s">
        <v>655</v>
      </c>
      <c r="C256" s="32" t="s">
        <v>3065</v>
      </c>
      <c r="D256" t="s">
        <v>3066</v>
      </c>
    </row>
    <row r="257" spans="1:4">
      <c r="A257">
        <v>5523</v>
      </c>
      <c r="B257" t="s">
        <v>658</v>
      </c>
      <c r="C257" s="32" t="s">
        <v>3067</v>
      </c>
      <c r="D257" t="s">
        <v>3068</v>
      </c>
    </row>
    <row r="258" spans="1:4">
      <c r="A258">
        <v>5611</v>
      </c>
      <c r="B258" t="s">
        <v>659</v>
      </c>
      <c r="C258" s="32" t="s">
        <v>3069</v>
      </c>
      <c r="D258" t="s">
        <v>3070</v>
      </c>
    </row>
    <row r="259" spans="1:4">
      <c r="A259">
        <v>5612</v>
      </c>
      <c r="B259" t="s">
        <v>662</v>
      </c>
      <c r="C259" s="32" t="s">
        <v>3071</v>
      </c>
      <c r="D259" t="s">
        <v>3072</v>
      </c>
    </row>
    <row r="260" spans="1:4">
      <c r="A260">
        <v>5613</v>
      </c>
      <c r="B260" t="s">
        <v>663</v>
      </c>
      <c r="C260" s="32" t="s">
        <v>3073</v>
      </c>
      <c r="D260" t="s">
        <v>3074</v>
      </c>
    </row>
    <row r="261" spans="1:4">
      <c r="A261">
        <v>5614</v>
      </c>
      <c r="B261" t="s">
        <v>666</v>
      </c>
      <c r="C261" s="32" t="s">
        <v>3075</v>
      </c>
      <c r="D261" t="s">
        <v>3076</v>
      </c>
    </row>
    <row r="262" spans="1:4">
      <c r="A262">
        <v>5615</v>
      </c>
      <c r="B262" t="s">
        <v>669</v>
      </c>
      <c r="C262" s="32" t="s">
        <v>3077</v>
      </c>
      <c r="D262" t="s">
        <v>3078</v>
      </c>
    </row>
    <row r="263" spans="1:4">
      <c r="A263">
        <v>5616</v>
      </c>
      <c r="B263" t="s">
        <v>672</v>
      </c>
      <c r="C263" s="32" t="s">
        <v>3079</v>
      </c>
      <c r="D263" t="s">
        <v>3080</v>
      </c>
    </row>
    <row r="264" spans="1:4">
      <c r="A264">
        <v>5619</v>
      </c>
      <c r="B264" t="s">
        <v>675</v>
      </c>
      <c r="C264" s="32" t="s">
        <v>3081</v>
      </c>
      <c r="D264" t="s">
        <v>3082</v>
      </c>
    </row>
    <row r="265" spans="1:4">
      <c r="A265">
        <v>5911</v>
      </c>
      <c r="B265" t="s">
        <v>676</v>
      </c>
      <c r="C265" s="32" t="s">
        <v>3083</v>
      </c>
      <c r="D265" t="s">
        <v>3084</v>
      </c>
    </row>
    <row r="266" spans="1:4">
      <c r="A266">
        <v>5912</v>
      </c>
      <c r="B266" t="s">
        <v>677</v>
      </c>
      <c r="C266" s="32" t="s">
        <v>3085</v>
      </c>
      <c r="D266" t="s">
        <v>3086</v>
      </c>
    </row>
    <row r="267" spans="1:4">
      <c r="A267">
        <v>5991</v>
      </c>
      <c r="B267" t="s">
        <v>680</v>
      </c>
      <c r="C267" s="32" t="s">
        <v>3087</v>
      </c>
      <c r="D267" t="s">
        <v>3088</v>
      </c>
    </row>
    <row r="268" spans="1:4">
      <c r="A268">
        <v>5992</v>
      </c>
      <c r="B268" t="s">
        <v>683</v>
      </c>
      <c r="C268" s="32" t="s">
        <v>3089</v>
      </c>
      <c r="D268" t="s">
        <v>3090</v>
      </c>
    </row>
    <row r="269" spans="1:4">
      <c r="A269">
        <v>5993</v>
      </c>
      <c r="B269" t="s">
        <v>686</v>
      </c>
      <c r="C269" s="32" t="s">
        <v>3091</v>
      </c>
      <c r="D269" t="s">
        <v>3092</v>
      </c>
    </row>
    <row r="270" spans="1:4">
      <c r="A270">
        <v>5994</v>
      </c>
      <c r="B270" t="s">
        <v>689</v>
      </c>
      <c r="C270" s="32" t="s">
        <v>3093</v>
      </c>
      <c r="D270" t="s">
        <v>3094</v>
      </c>
    </row>
    <row r="271" spans="1:4">
      <c r="A271">
        <v>5995</v>
      </c>
      <c r="B271" t="s">
        <v>692</v>
      </c>
      <c r="C271" s="32" t="s">
        <v>3095</v>
      </c>
      <c r="D271" t="s">
        <v>3096</v>
      </c>
    </row>
    <row r="272" spans="1:4">
      <c r="A272">
        <v>5996</v>
      </c>
      <c r="B272" t="s">
        <v>695</v>
      </c>
      <c r="C272" s="32" t="s">
        <v>3097</v>
      </c>
      <c r="D272" t="s">
        <v>3098</v>
      </c>
    </row>
    <row r="273" spans="1:4">
      <c r="A273">
        <v>5997</v>
      </c>
      <c r="B273" t="s">
        <v>698</v>
      </c>
      <c r="C273" s="32" t="s">
        <v>3099</v>
      </c>
      <c r="D273" t="s">
        <v>3100</v>
      </c>
    </row>
    <row r="274" spans="1:4">
      <c r="A274">
        <v>5999</v>
      </c>
      <c r="B274" t="s">
        <v>701</v>
      </c>
      <c r="C274" s="32" t="s">
        <v>3101</v>
      </c>
      <c r="D274" t="s">
        <v>3102</v>
      </c>
    </row>
    <row r="275" spans="1:4">
      <c r="A275">
        <v>6111</v>
      </c>
      <c r="B275" t="s">
        <v>702</v>
      </c>
      <c r="C275" s="32" t="s">
        <v>3103</v>
      </c>
      <c r="D275" t="s">
        <v>3104</v>
      </c>
    </row>
    <row r="276" spans="1:4">
      <c r="A276">
        <v>6112</v>
      </c>
      <c r="B276" t="s">
        <v>703</v>
      </c>
      <c r="C276" s="32" t="s">
        <v>3105</v>
      </c>
      <c r="D276" t="s">
        <v>3106</v>
      </c>
    </row>
    <row r="277" spans="1:4">
      <c r="A277">
        <v>6113</v>
      </c>
      <c r="B277" t="s">
        <v>706</v>
      </c>
      <c r="C277" s="32" t="s">
        <v>3107</v>
      </c>
      <c r="D277" t="s">
        <v>3108</v>
      </c>
    </row>
    <row r="278" spans="1:4">
      <c r="A278">
        <v>6121</v>
      </c>
      <c r="B278" t="s">
        <v>709</v>
      </c>
      <c r="C278" s="32" t="s">
        <v>3109</v>
      </c>
      <c r="D278" t="s">
        <v>3110</v>
      </c>
    </row>
    <row r="279" spans="1:4">
      <c r="A279">
        <v>6211</v>
      </c>
      <c r="B279" t="s">
        <v>710</v>
      </c>
      <c r="C279" s="32" t="s">
        <v>3111</v>
      </c>
      <c r="D279" t="s">
        <v>3112</v>
      </c>
    </row>
    <row r="280" spans="1:4">
      <c r="A280">
        <v>6212</v>
      </c>
      <c r="B280" t="s">
        <v>713</v>
      </c>
      <c r="C280" s="32" t="s">
        <v>3113</v>
      </c>
      <c r="D280" t="s">
        <v>3114</v>
      </c>
    </row>
    <row r="281" spans="1:4">
      <c r="A281">
        <v>6213</v>
      </c>
      <c r="B281" t="s">
        <v>716</v>
      </c>
      <c r="C281" s="32" t="s">
        <v>3115</v>
      </c>
      <c r="D281" t="s">
        <v>3116</v>
      </c>
    </row>
    <row r="282" spans="1:4">
      <c r="A282">
        <v>6214</v>
      </c>
      <c r="B282" t="s">
        <v>717</v>
      </c>
      <c r="C282" s="32" t="s">
        <v>3117</v>
      </c>
      <c r="D282" t="s">
        <v>3118</v>
      </c>
    </row>
    <row r="283" spans="1:4">
      <c r="A283">
        <v>6215</v>
      </c>
      <c r="B283" t="s">
        <v>720</v>
      </c>
      <c r="C283" s="32" t="s">
        <v>3119</v>
      </c>
      <c r="D283" t="s">
        <v>3120</v>
      </c>
    </row>
    <row r="284" spans="1:4">
      <c r="A284">
        <v>6216</v>
      </c>
      <c r="B284" t="s">
        <v>723</v>
      </c>
      <c r="C284" s="32" t="s">
        <v>3121</v>
      </c>
      <c r="D284" t="s">
        <v>3122</v>
      </c>
    </row>
    <row r="285" spans="1:4">
      <c r="A285">
        <v>6217</v>
      </c>
      <c r="B285" t="s">
        <v>726</v>
      </c>
      <c r="C285" s="32" t="s">
        <v>3123</v>
      </c>
      <c r="D285" t="s">
        <v>3124</v>
      </c>
    </row>
    <row r="286" spans="1:4">
      <c r="A286">
        <v>6219</v>
      </c>
      <c r="B286" t="s">
        <v>729</v>
      </c>
      <c r="C286" s="32" t="s">
        <v>3125</v>
      </c>
      <c r="D286" t="s">
        <v>3126</v>
      </c>
    </row>
    <row r="287" spans="1:4">
      <c r="A287">
        <v>6311</v>
      </c>
      <c r="B287" t="s">
        <v>730</v>
      </c>
      <c r="C287" s="32" t="s">
        <v>3127</v>
      </c>
      <c r="D287" t="s">
        <v>3128</v>
      </c>
    </row>
    <row r="288" spans="1:4">
      <c r="A288">
        <v>6391</v>
      </c>
      <c r="B288" t="s">
        <v>733</v>
      </c>
      <c r="C288" s="32" t="s">
        <v>3129</v>
      </c>
      <c r="D288" t="s">
        <v>3130</v>
      </c>
    </row>
    <row r="289" spans="1:4">
      <c r="A289">
        <v>6392</v>
      </c>
      <c r="B289" t="s">
        <v>734</v>
      </c>
      <c r="C289" s="32" t="s">
        <v>3131</v>
      </c>
      <c r="D289" t="s">
        <v>3132</v>
      </c>
    </row>
    <row r="290" spans="1:4">
      <c r="A290">
        <v>6393</v>
      </c>
      <c r="B290" t="s">
        <v>735</v>
      </c>
      <c r="C290" s="32" t="s">
        <v>3133</v>
      </c>
      <c r="D290" t="s">
        <v>3134</v>
      </c>
    </row>
    <row r="291" spans="1:4">
      <c r="A291">
        <v>6394</v>
      </c>
      <c r="B291" t="s">
        <v>738</v>
      </c>
      <c r="C291" s="32" t="s">
        <v>3135</v>
      </c>
      <c r="D291" t="s">
        <v>3136</v>
      </c>
    </row>
    <row r="292" spans="1:4">
      <c r="A292">
        <v>6395</v>
      </c>
      <c r="B292" t="s">
        <v>741</v>
      </c>
      <c r="C292" s="32" t="s">
        <v>3137</v>
      </c>
      <c r="D292" t="s">
        <v>3138</v>
      </c>
    </row>
    <row r="293" spans="1:4">
      <c r="A293">
        <v>6399</v>
      </c>
      <c r="B293" t="s">
        <v>744</v>
      </c>
      <c r="C293" s="32" t="s">
        <v>3139</v>
      </c>
      <c r="D293" t="s">
        <v>3140</v>
      </c>
    </row>
    <row r="294" spans="1:4">
      <c r="A294">
        <v>7111</v>
      </c>
      <c r="B294" t="s">
        <v>745</v>
      </c>
      <c r="C294" s="32" t="s">
        <v>3141</v>
      </c>
      <c r="D294" t="s">
        <v>3142</v>
      </c>
    </row>
    <row r="295" spans="1:4">
      <c r="A295">
        <v>7112</v>
      </c>
      <c r="B295" t="s">
        <v>748</v>
      </c>
      <c r="C295" s="32" t="s">
        <v>3143</v>
      </c>
      <c r="D295" t="s">
        <v>3144</v>
      </c>
    </row>
    <row r="296" spans="1:4">
      <c r="A296">
        <v>7113</v>
      </c>
      <c r="B296" t="s">
        <v>751</v>
      </c>
      <c r="C296" s="32" t="s">
        <v>3145</v>
      </c>
      <c r="D296" t="s">
        <v>3146</v>
      </c>
    </row>
    <row r="297" spans="1:4">
      <c r="A297">
        <v>7114</v>
      </c>
      <c r="B297" t="s">
        <v>754</v>
      </c>
      <c r="C297" s="32" t="s">
        <v>3147</v>
      </c>
      <c r="D297" t="s">
        <v>3148</v>
      </c>
    </row>
    <row r="298" spans="1:4">
      <c r="A298">
        <v>7115</v>
      </c>
      <c r="B298" t="s">
        <v>757</v>
      </c>
      <c r="C298" s="32" t="s">
        <v>3149</v>
      </c>
      <c r="D298" t="s">
        <v>3150</v>
      </c>
    </row>
    <row r="299" spans="1:4">
      <c r="A299">
        <v>7116</v>
      </c>
      <c r="B299" t="s">
        <v>760</v>
      </c>
      <c r="C299" s="32" t="s">
        <v>3151</v>
      </c>
      <c r="D299" t="s">
        <v>3152</v>
      </c>
    </row>
    <row r="300" spans="1:4">
      <c r="A300">
        <v>7117</v>
      </c>
      <c r="B300" t="s">
        <v>763</v>
      </c>
      <c r="C300" s="32" t="s">
        <v>3153</v>
      </c>
      <c r="D300" t="s">
        <v>3154</v>
      </c>
    </row>
    <row r="301" spans="1:4">
      <c r="A301">
        <v>7119</v>
      </c>
      <c r="B301" t="s">
        <v>766</v>
      </c>
      <c r="C301" s="32" t="s">
        <v>3155</v>
      </c>
      <c r="D301" t="s">
        <v>3156</v>
      </c>
    </row>
    <row r="302" spans="1:4">
      <c r="A302">
        <v>7121</v>
      </c>
      <c r="B302" t="s">
        <v>767</v>
      </c>
      <c r="C302" s="32" t="s">
        <v>3157</v>
      </c>
      <c r="D302" t="s">
        <v>3158</v>
      </c>
    </row>
    <row r="303" spans="1:4">
      <c r="A303">
        <v>7122</v>
      </c>
      <c r="B303" t="s">
        <v>770</v>
      </c>
      <c r="C303" s="32" t="s">
        <v>3159</v>
      </c>
      <c r="D303" t="s">
        <v>3160</v>
      </c>
    </row>
    <row r="304" spans="1:4">
      <c r="A304">
        <v>7123</v>
      </c>
      <c r="B304" t="s">
        <v>771</v>
      </c>
      <c r="C304" s="32" t="s">
        <v>3161</v>
      </c>
      <c r="D304" t="s">
        <v>3162</v>
      </c>
    </row>
    <row r="305" spans="1:4">
      <c r="A305">
        <v>7129</v>
      </c>
      <c r="B305" t="s">
        <v>774</v>
      </c>
      <c r="C305" s="32" t="s">
        <v>3163</v>
      </c>
      <c r="D305" t="s">
        <v>3164</v>
      </c>
    </row>
    <row r="306" spans="1:4">
      <c r="A306">
        <v>7211</v>
      </c>
      <c r="B306" t="s">
        <v>775</v>
      </c>
      <c r="C306" s="32" t="s">
        <v>3165</v>
      </c>
      <c r="D306" t="s">
        <v>3166</v>
      </c>
    </row>
    <row r="307" spans="1:4">
      <c r="A307">
        <v>7212</v>
      </c>
      <c r="B307" t="s">
        <v>776</v>
      </c>
      <c r="C307" s="32" t="s">
        <v>3167</v>
      </c>
      <c r="D307" t="s">
        <v>3168</v>
      </c>
    </row>
    <row r="308" spans="1:4">
      <c r="A308">
        <v>7213</v>
      </c>
      <c r="B308" t="s">
        <v>779</v>
      </c>
      <c r="C308" s="32" t="s">
        <v>3169</v>
      </c>
      <c r="D308" t="s">
        <v>3170</v>
      </c>
    </row>
    <row r="309" spans="1:4">
      <c r="A309">
        <v>7219</v>
      </c>
      <c r="B309" t="s">
        <v>782</v>
      </c>
      <c r="C309" s="32" t="s">
        <v>3171</v>
      </c>
      <c r="D309" t="s">
        <v>3172</v>
      </c>
    </row>
    <row r="310" spans="1:4">
      <c r="A310">
        <v>7311</v>
      </c>
      <c r="B310" t="s">
        <v>783</v>
      </c>
      <c r="C310" s="32" t="s">
        <v>3173</v>
      </c>
      <c r="D310" t="s">
        <v>3174</v>
      </c>
    </row>
    <row r="311" spans="1:4">
      <c r="A311">
        <v>7312</v>
      </c>
      <c r="B311" t="s">
        <v>786</v>
      </c>
      <c r="C311" s="32" t="s">
        <v>3175</v>
      </c>
      <c r="D311" t="s">
        <v>3176</v>
      </c>
    </row>
    <row r="312" spans="1:4">
      <c r="A312">
        <v>7313</v>
      </c>
      <c r="B312" t="s">
        <v>789</v>
      </c>
      <c r="C312" s="32" t="s">
        <v>3177</v>
      </c>
      <c r="D312" t="s">
        <v>3178</v>
      </c>
    </row>
    <row r="313" spans="1:4">
      <c r="A313">
        <v>7321</v>
      </c>
      <c r="B313" t="s">
        <v>792</v>
      </c>
      <c r="C313" s="32" t="s">
        <v>3179</v>
      </c>
      <c r="D313" t="s">
        <v>3180</v>
      </c>
    </row>
    <row r="314" spans="1:4">
      <c r="A314">
        <v>7331</v>
      </c>
      <c r="B314" t="s">
        <v>795</v>
      </c>
      <c r="C314" s="32" t="s">
        <v>3181</v>
      </c>
      <c r="D314" t="s">
        <v>3182</v>
      </c>
    </row>
    <row r="315" spans="1:4">
      <c r="A315">
        <v>7411</v>
      </c>
      <c r="B315" t="s">
        <v>798</v>
      </c>
      <c r="C315" s="32" t="s">
        <v>3183</v>
      </c>
      <c r="D315" t="s">
        <v>3184</v>
      </c>
    </row>
    <row r="316" spans="1:4">
      <c r="A316">
        <v>8111</v>
      </c>
      <c r="B316" t="s">
        <v>801</v>
      </c>
      <c r="C316" s="32" t="s">
        <v>3185</v>
      </c>
      <c r="D316" t="s">
        <v>3186</v>
      </c>
    </row>
    <row r="317" spans="1:4">
      <c r="A317">
        <v>8112</v>
      </c>
      <c r="B317" t="s">
        <v>804</v>
      </c>
      <c r="C317" s="32" t="s">
        <v>3187</v>
      </c>
      <c r="D317" t="s">
        <v>3188</v>
      </c>
    </row>
    <row r="318" spans="1:4">
      <c r="A318">
        <v>8113</v>
      </c>
      <c r="B318" t="s">
        <v>807</v>
      </c>
      <c r="C318" s="32" t="s">
        <v>3189</v>
      </c>
      <c r="D318" t="s">
        <v>3190</v>
      </c>
    </row>
    <row r="319" spans="1:4">
      <c r="A319">
        <v>8114</v>
      </c>
      <c r="B319" t="s">
        <v>810</v>
      </c>
      <c r="C319" s="32" t="s">
        <v>3191</v>
      </c>
      <c r="D319" t="s">
        <v>3192</v>
      </c>
    </row>
    <row r="320" spans="1:4">
      <c r="A320">
        <v>8115</v>
      </c>
      <c r="B320" t="s">
        <v>811</v>
      </c>
      <c r="C320" s="32" t="s">
        <v>3193</v>
      </c>
      <c r="D320" t="s">
        <v>3194</v>
      </c>
    </row>
    <row r="321" spans="1:4">
      <c r="A321">
        <v>8116</v>
      </c>
      <c r="B321" t="s">
        <v>814</v>
      </c>
      <c r="C321" s="32" t="s">
        <v>3195</v>
      </c>
      <c r="D321" t="s">
        <v>3196</v>
      </c>
    </row>
    <row r="322" spans="1:4">
      <c r="A322">
        <v>8211</v>
      </c>
      <c r="B322" t="s">
        <v>815</v>
      </c>
      <c r="C322" s="32" t="s">
        <v>3197</v>
      </c>
      <c r="D322" t="s">
        <v>3198</v>
      </c>
    </row>
    <row r="323" spans="1:4">
      <c r="A323">
        <v>8212</v>
      </c>
      <c r="B323" t="s">
        <v>818</v>
      </c>
      <c r="C323" s="32" t="s">
        <v>3199</v>
      </c>
      <c r="D323" t="s">
        <v>3200</v>
      </c>
    </row>
    <row r="324" spans="1:4">
      <c r="A324">
        <v>8213</v>
      </c>
      <c r="B324" t="s">
        <v>821</v>
      </c>
      <c r="C324" s="32" t="s">
        <v>3201</v>
      </c>
      <c r="D324" t="s">
        <v>3202</v>
      </c>
    </row>
    <row r="325" spans="1:4">
      <c r="A325">
        <v>8214</v>
      </c>
      <c r="B325" t="s">
        <v>824</v>
      </c>
      <c r="C325" s="32" t="s">
        <v>3203</v>
      </c>
      <c r="D325" t="s">
        <v>3204</v>
      </c>
    </row>
    <row r="326" spans="1:4">
      <c r="A326">
        <v>8215</v>
      </c>
      <c r="B326" t="s">
        <v>825</v>
      </c>
      <c r="C326" s="32" t="s">
        <v>3205</v>
      </c>
      <c r="D326" t="s">
        <v>3206</v>
      </c>
    </row>
    <row r="327" spans="1:4">
      <c r="A327">
        <v>8216</v>
      </c>
      <c r="B327" t="s">
        <v>828</v>
      </c>
      <c r="C327" s="32" t="s">
        <v>3207</v>
      </c>
      <c r="D327" t="s">
        <v>3208</v>
      </c>
    </row>
    <row r="328" spans="1:4">
      <c r="A328">
        <v>8217</v>
      </c>
      <c r="B328" t="s">
        <v>831</v>
      </c>
      <c r="C328" s="32" t="s">
        <v>3209</v>
      </c>
      <c r="D328" t="s">
        <v>3210</v>
      </c>
    </row>
    <row r="329" spans="1:4">
      <c r="A329">
        <v>8219</v>
      </c>
      <c r="B329" t="s">
        <v>832</v>
      </c>
      <c r="C329" s="32" t="s">
        <v>3211</v>
      </c>
      <c r="D329" t="s">
        <v>3212</v>
      </c>
    </row>
    <row r="330" spans="1:4">
      <c r="A330">
        <v>8311</v>
      </c>
      <c r="B330" t="s">
        <v>833</v>
      </c>
      <c r="C330" s="32" t="s">
        <v>3213</v>
      </c>
      <c r="D330" t="s">
        <v>3214</v>
      </c>
    </row>
    <row r="331" spans="1:4">
      <c r="A331">
        <v>8312</v>
      </c>
      <c r="B331" t="s">
        <v>836</v>
      </c>
      <c r="C331" s="32" t="s">
        <v>3215</v>
      </c>
      <c r="D331" t="s">
        <v>3216</v>
      </c>
    </row>
    <row r="332" spans="1:4">
      <c r="A332">
        <v>8313</v>
      </c>
      <c r="B332" t="s">
        <v>837</v>
      </c>
      <c r="C332" s="32" t="s">
        <v>3217</v>
      </c>
      <c r="D332" t="s">
        <v>3218</v>
      </c>
    </row>
    <row r="333" spans="1:4">
      <c r="A333">
        <v>8321</v>
      </c>
      <c r="B333" t="s">
        <v>840</v>
      </c>
      <c r="C333" s="32" t="s">
        <v>3219</v>
      </c>
      <c r="D333" t="s">
        <v>3220</v>
      </c>
    </row>
    <row r="334" spans="1:4">
      <c r="A334">
        <v>8322</v>
      </c>
      <c r="B334" t="s">
        <v>843</v>
      </c>
      <c r="C334" s="32" t="s">
        <v>3221</v>
      </c>
      <c r="D334" t="s">
        <v>3222</v>
      </c>
    </row>
    <row r="335" spans="1:4">
      <c r="A335">
        <v>8391</v>
      </c>
      <c r="B335" t="s">
        <v>846</v>
      </c>
      <c r="C335" s="32" t="s">
        <v>3223</v>
      </c>
      <c r="D335" t="s">
        <v>3224</v>
      </c>
    </row>
    <row r="336" spans="1:4">
      <c r="A336">
        <v>8392</v>
      </c>
      <c r="B336" t="s">
        <v>847</v>
      </c>
      <c r="C336" s="32" t="s">
        <v>3225</v>
      </c>
      <c r="D336" t="s">
        <v>3226</v>
      </c>
    </row>
    <row r="337" spans="1:4">
      <c r="A337">
        <v>8393</v>
      </c>
      <c r="B337" t="s">
        <v>850</v>
      </c>
      <c r="C337" s="32" t="s">
        <v>3227</v>
      </c>
      <c r="D337" t="s">
        <v>3228</v>
      </c>
    </row>
    <row r="338" spans="1:4">
      <c r="A338">
        <v>8394</v>
      </c>
      <c r="B338" t="s">
        <v>851</v>
      </c>
      <c r="C338" s="32" t="s">
        <v>3229</v>
      </c>
      <c r="D338" t="s">
        <v>3230</v>
      </c>
    </row>
    <row r="339" spans="1:4">
      <c r="A339">
        <v>8399</v>
      </c>
      <c r="B339" t="s">
        <v>854</v>
      </c>
      <c r="C339" s="32" t="s">
        <v>3231</v>
      </c>
      <c r="D339" t="s">
        <v>3232</v>
      </c>
    </row>
    <row r="340" spans="1:4">
      <c r="A340">
        <v>8411</v>
      </c>
      <c r="B340" t="s">
        <v>855</v>
      </c>
      <c r="C340" s="32" t="s">
        <v>3233</v>
      </c>
      <c r="D340" t="s">
        <v>3234</v>
      </c>
    </row>
    <row r="341" spans="1:4">
      <c r="A341">
        <v>8412</v>
      </c>
      <c r="B341" t="s">
        <v>858</v>
      </c>
      <c r="C341" s="32" t="s">
        <v>3235</v>
      </c>
      <c r="D341" t="s">
        <v>3236</v>
      </c>
    </row>
    <row r="342" spans="1:4">
      <c r="A342">
        <v>8413</v>
      </c>
      <c r="B342" t="s">
        <v>861</v>
      </c>
      <c r="C342" s="32" t="s">
        <v>3237</v>
      </c>
      <c r="D342" t="s">
        <v>3238</v>
      </c>
    </row>
    <row r="343" spans="1:4">
      <c r="A343">
        <v>8414</v>
      </c>
      <c r="B343" t="s">
        <v>862</v>
      </c>
      <c r="C343" s="32" t="s">
        <v>3239</v>
      </c>
      <c r="D343" t="s">
        <v>3240</v>
      </c>
    </row>
    <row r="344" spans="1:4">
      <c r="A344">
        <v>8415</v>
      </c>
      <c r="B344" t="s">
        <v>865</v>
      </c>
      <c r="C344" s="32" t="s">
        <v>3241</v>
      </c>
      <c r="D344" t="s">
        <v>3242</v>
      </c>
    </row>
    <row r="345" spans="1:4">
      <c r="A345">
        <v>8416</v>
      </c>
      <c r="B345" t="s">
        <v>868</v>
      </c>
      <c r="C345" s="32" t="s">
        <v>3243</v>
      </c>
      <c r="D345" t="s">
        <v>3244</v>
      </c>
    </row>
    <row r="346" spans="1:4">
      <c r="A346">
        <v>8419</v>
      </c>
      <c r="B346" t="s">
        <v>871</v>
      </c>
      <c r="C346" s="32" t="s">
        <v>3245</v>
      </c>
      <c r="D346" t="s">
        <v>3246</v>
      </c>
    </row>
    <row r="347" spans="1:4">
      <c r="A347">
        <v>8511</v>
      </c>
      <c r="B347" t="s">
        <v>872</v>
      </c>
      <c r="C347" s="32" t="s">
        <v>3247</v>
      </c>
      <c r="D347" t="s">
        <v>3248</v>
      </c>
    </row>
    <row r="348" spans="1:4">
      <c r="A348">
        <v>8512</v>
      </c>
      <c r="B348" t="s">
        <v>875</v>
      </c>
      <c r="C348" s="32" t="s">
        <v>3249</v>
      </c>
      <c r="D348" t="s">
        <v>3250</v>
      </c>
    </row>
    <row r="349" spans="1:4">
      <c r="A349">
        <v>8513</v>
      </c>
      <c r="B349" t="s">
        <v>876</v>
      </c>
      <c r="C349" s="32" t="s">
        <v>3251</v>
      </c>
      <c r="D349" t="s">
        <v>3252</v>
      </c>
    </row>
    <row r="350" spans="1:4">
      <c r="A350">
        <v>8911</v>
      </c>
      <c r="B350" t="s">
        <v>879</v>
      </c>
      <c r="C350" s="32" t="s">
        <v>3253</v>
      </c>
      <c r="D350" t="s">
        <v>3254</v>
      </c>
    </row>
    <row r="351" spans="1:4">
      <c r="A351">
        <v>8912</v>
      </c>
      <c r="B351" t="s">
        <v>882</v>
      </c>
      <c r="C351" s="32" t="s">
        <v>3255</v>
      </c>
      <c r="D351" t="s">
        <v>3256</v>
      </c>
    </row>
    <row r="352" spans="1:4">
      <c r="A352">
        <v>8991</v>
      </c>
      <c r="B352" t="s">
        <v>885</v>
      </c>
      <c r="C352" s="32" t="s">
        <v>3257</v>
      </c>
      <c r="D352" t="s">
        <v>3258</v>
      </c>
    </row>
    <row r="353" spans="1:4">
      <c r="A353">
        <v>8992</v>
      </c>
      <c r="B353" t="s">
        <v>888</v>
      </c>
      <c r="C353" s="32" t="s">
        <v>3259</v>
      </c>
      <c r="D353" t="s">
        <v>3260</v>
      </c>
    </row>
    <row r="354" spans="1:4">
      <c r="A354">
        <v>8993</v>
      </c>
      <c r="B354" t="s">
        <v>889</v>
      </c>
      <c r="C354" s="32" t="s">
        <v>3261</v>
      </c>
      <c r="D354" t="s">
        <v>3262</v>
      </c>
    </row>
    <row r="355" spans="1:4">
      <c r="A355">
        <v>8994</v>
      </c>
      <c r="B355" t="s">
        <v>892</v>
      </c>
      <c r="C355" s="32" t="s">
        <v>3263</v>
      </c>
      <c r="D355" t="s">
        <v>3264</v>
      </c>
    </row>
    <row r="356" spans="1:4">
      <c r="A356">
        <v>8995</v>
      </c>
      <c r="B356" t="s">
        <v>895</v>
      </c>
      <c r="C356" s="32" t="s">
        <v>3265</v>
      </c>
      <c r="D356" t="s">
        <v>3266</v>
      </c>
    </row>
    <row r="357" spans="1:4">
      <c r="A357">
        <v>8996</v>
      </c>
      <c r="B357" t="s">
        <v>896</v>
      </c>
      <c r="C357" s="32" t="s">
        <v>3267</v>
      </c>
      <c r="D357" t="s">
        <v>3268</v>
      </c>
    </row>
    <row r="358" spans="1:4">
      <c r="A358">
        <v>8997</v>
      </c>
      <c r="B358" t="s">
        <v>899</v>
      </c>
      <c r="C358" s="32" t="s">
        <v>3269</v>
      </c>
      <c r="D358" t="s">
        <v>3270</v>
      </c>
    </row>
    <row r="359" spans="1:4">
      <c r="A359">
        <v>8999</v>
      </c>
      <c r="B359" t="s">
        <v>902</v>
      </c>
      <c r="C359" s="32" t="s">
        <v>3271</v>
      </c>
      <c r="D359" t="s">
        <v>3272</v>
      </c>
    </row>
    <row r="360" spans="1:4">
      <c r="A360">
        <v>111211</v>
      </c>
      <c r="B360" t="s">
        <v>903</v>
      </c>
      <c r="C360" s="32" t="s">
        <v>3273</v>
      </c>
      <c r="D360" t="s">
        <v>3274</v>
      </c>
    </row>
    <row r="361" spans="1:4">
      <c r="A361">
        <v>111212</v>
      </c>
      <c r="B361" t="s">
        <v>904</v>
      </c>
      <c r="C361" s="32" t="s">
        <v>3275</v>
      </c>
      <c r="D361" t="s">
        <v>3276</v>
      </c>
    </row>
    <row r="362" spans="1:4">
      <c r="A362">
        <v>111311</v>
      </c>
      <c r="B362" t="s">
        <v>905</v>
      </c>
      <c r="C362" s="32" t="s">
        <v>3277</v>
      </c>
      <c r="D362" t="s">
        <v>3278</v>
      </c>
    </row>
    <row r="363" spans="1:4">
      <c r="A363">
        <v>111312</v>
      </c>
      <c r="B363" t="s">
        <v>906</v>
      </c>
      <c r="C363" s="32" t="s">
        <v>3279</v>
      </c>
      <c r="D363" t="s">
        <v>3280</v>
      </c>
    </row>
    <row r="364" spans="1:4">
      <c r="A364">
        <v>111399</v>
      </c>
      <c r="B364" t="s">
        <v>907</v>
      </c>
      <c r="C364" s="32" t="s">
        <v>3281</v>
      </c>
      <c r="D364" t="s">
        <v>3282</v>
      </c>
    </row>
    <row r="365" spans="1:4">
      <c r="A365">
        <v>121211</v>
      </c>
      <c r="B365" t="s">
        <v>908</v>
      </c>
      <c r="C365" s="32" t="s">
        <v>3283</v>
      </c>
      <c r="D365" t="s">
        <v>3284</v>
      </c>
    </row>
    <row r="366" spans="1:4">
      <c r="A366">
        <v>121212</v>
      </c>
      <c r="B366" t="s">
        <v>909</v>
      </c>
      <c r="C366" s="32" t="s">
        <v>3285</v>
      </c>
      <c r="D366" t="s">
        <v>3286</v>
      </c>
    </row>
    <row r="367" spans="1:4">
      <c r="A367">
        <v>121213</v>
      </c>
      <c r="B367" t="s">
        <v>910</v>
      </c>
      <c r="C367" s="32" t="s">
        <v>3287</v>
      </c>
      <c r="D367" t="s">
        <v>3288</v>
      </c>
    </row>
    <row r="368" spans="1:4">
      <c r="A368">
        <v>121214</v>
      </c>
      <c r="B368" t="s">
        <v>911</v>
      </c>
      <c r="C368" s="32" t="s">
        <v>3289</v>
      </c>
      <c r="D368" t="s">
        <v>3290</v>
      </c>
    </row>
    <row r="369" spans="1:4">
      <c r="A369">
        <v>121215</v>
      </c>
      <c r="B369" t="s">
        <v>912</v>
      </c>
      <c r="C369" s="32" t="s">
        <v>3291</v>
      </c>
      <c r="D369" t="s">
        <v>3292</v>
      </c>
    </row>
    <row r="370" spans="1:4">
      <c r="A370">
        <v>121216</v>
      </c>
      <c r="B370" t="s">
        <v>913</v>
      </c>
      <c r="C370" s="32" t="s">
        <v>3293</v>
      </c>
      <c r="D370" t="s">
        <v>3294</v>
      </c>
    </row>
    <row r="371" spans="1:4">
      <c r="A371">
        <v>121217</v>
      </c>
      <c r="B371" t="s">
        <v>914</v>
      </c>
      <c r="C371" s="32" t="s">
        <v>3295</v>
      </c>
      <c r="D371" t="s">
        <v>3296</v>
      </c>
    </row>
    <row r="372" spans="1:4">
      <c r="A372">
        <v>121218</v>
      </c>
      <c r="B372" t="s">
        <v>915</v>
      </c>
      <c r="C372" s="32" t="s">
        <v>3297</v>
      </c>
      <c r="D372" t="s">
        <v>3298</v>
      </c>
    </row>
    <row r="373" spans="1:4">
      <c r="A373">
        <v>121221</v>
      </c>
      <c r="B373" t="s">
        <v>916</v>
      </c>
      <c r="C373" s="32" t="s">
        <v>3299</v>
      </c>
      <c r="D373" t="s">
        <v>3300</v>
      </c>
    </row>
    <row r="374" spans="1:4">
      <c r="A374">
        <v>121299</v>
      </c>
      <c r="B374" t="s">
        <v>917</v>
      </c>
      <c r="C374" s="32" t="s">
        <v>3301</v>
      </c>
      <c r="D374" t="s">
        <v>3302</v>
      </c>
    </row>
    <row r="375" spans="1:4">
      <c r="A375">
        <v>121311</v>
      </c>
      <c r="B375" t="s">
        <v>918</v>
      </c>
      <c r="C375" s="32" t="s">
        <v>3303</v>
      </c>
      <c r="D375" t="s">
        <v>3304</v>
      </c>
    </row>
    <row r="376" spans="1:4">
      <c r="A376">
        <v>121312</v>
      </c>
      <c r="B376" t="s">
        <v>919</v>
      </c>
      <c r="C376" s="32" t="s">
        <v>3305</v>
      </c>
      <c r="D376" t="s">
        <v>3306</v>
      </c>
    </row>
    <row r="377" spans="1:4">
      <c r="A377">
        <v>121313</v>
      </c>
      <c r="B377" t="s">
        <v>920</v>
      </c>
      <c r="C377" s="32" t="s">
        <v>3307</v>
      </c>
      <c r="D377" t="s">
        <v>3308</v>
      </c>
    </row>
    <row r="378" spans="1:4">
      <c r="A378">
        <v>121314</v>
      </c>
      <c r="B378" t="s">
        <v>921</v>
      </c>
      <c r="C378" s="32" t="s">
        <v>3309</v>
      </c>
      <c r="D378" t="s">
        <v>3310</v>
      </c>
    </row>
    <row r="379" spans="1:4">
      <c r="A379">
        <v>121315</v>
      </c>
      <c r="B379" t="s">
        <v>922</v>
      </c>
      <c r="C379" s="32" t="s">
        <v>3311</v>
      </c>
      <c r="D379" t="s">
        <v>3312</v>
      </c>
    </row>
    <row r="380" spans="1:4">
      <c r="A380">
        <v>121316</v>
      </c>
      <c r="B380" t="s">
        <v>923</v>
      </c>
      <c r="C380" s="32" t="s">
        <v>3313</v>
      </c>
      <c r="D380" t="s">
        <v>3314</v>
      </c>
    </row>
    <row r="381" spans="1:4">
      <c r="A381">
        <v>121317</v>
      </c>
      <c r="B381" t="s">
        <v>924</v>
      </c>
      <c r="C381" s="32" t="s">
        <v>3315</v>
      </c>
      <c r="D381" t="s">
        <v>3316</v>
      </c>
    </row>
    <row r="382" spans="1:4">
      <c r="A382">
        <v>121318</v>
      </c>
      <c r="B382" t="s">
        <v>925</v>
      </c>
      <c r="C382" s="32" t="s">
        <v>3317</v>
      </c>
      <c r="D382" t="s">
        <v>3318</v>
      </c>
    </row>
    <row r="383" spans="1:4">
      <c r="A383">
        <v>121321</v>
      </c>
      <c r="B383" t="s">
        <v>926</v>
      </c>
      <c r="C383" s="32" t="s">
        <v>3319</v>
      </c>
      <c r="D383" t="s">
        <v>3320</v>
      </c>
    </row>
    <row r="384" spans="1:4">
      <c r="A384">
        <v>121322</v>
      </c>
      <c r="B384" t="s">
        <v>927</v>
      </c>
      <c r="C384" s="32" t="s">
        <v>3321</v>
      </c>
      <c r="D384" t="s">
        <v>3322</v>
      </c>
    </row>
    <row r="385" spans="1:4">
      <c r="A385">
        <v>121399</v>
      </c>
      <c r="B385" t="s">
        <v>928</v>
      </c>
      <c r="C385" s="32" t="s">
        <v>3323</v>
      </c>
      <c r="D385" t="s">
        <v>3324</v>
      </c>
    </row>
    <row r="386" spans="1:4">
      <c r="A386">
        <v>131112</v>
      </c>
      <c r="B386" t="s">
        <v>929</v>
      </c>
      <c r="C386" s="32" t="s">
        <v>3325</v>
      </c>
      <c r="D386" t="s">
        <v>3326</v>
      </c>
    </row>
    <row r="387" spans="1:4">
      <c r="A387">
        <v>131113</v>
      </c>
      <c r="B387" t="s">
        <v>932</v>
      </c>
      <c r="C387" s="32" t="s">
        <v>3327</v>
      </c>
      <c r="D387" t="s">
        <v>3328</v>
      </c>
    </row>
    <row r="388" spans="1:4">
      <c r="A388">
        <v>131114</v>
      </c>
      <c r="B388" t="s">
        <v>935</v>
      </c>
      <c r="C388" s="32" t="s">
        <v>3329</v>
      </c>
      <c r="D388" t="s">
        <v>3330</v>
      </c>
    </row>
    <row r="389" spans="1:4">
      <c r="A389">
        <v>133111</v>
      </c>
      <c r="B389" t="s">
        <v>938</v>
      </c>
      <c r="C389" s="32" t="s">
        <v>3331</v>
      </c>
      <c r="D389" t="s">
        <v>3332</v>
      </c>
    </row>
    <row r="390" spans="1:4">
      <c r="A390">
        <v>133112</v>
      </c>
      <c r="B390" t="s">
        <v>939</v>
      </c>
      <c r="C390" s="32" t="s">
        <v>3333</v>
      </c>
      <c r="D390" t="s">
        <v>3334</v>
      </c>
    </row>
    <row r="391" spans="1:4">
      <c r="A391">
        <v>133311</v>
      </c>
      <c r="B391" t="s">
        <v>940</v>
      </c>
      <c r="C391" s="32" t="s">
        <v>3335</v>
      </c>
      <c r="D391" t="s">
        <v>3336</v>
      </c>
    </row>
    <row r="392" spans="1:4">
      <c r="A392">
        <v>133312</v>
      </c>
      <c r="B392" t="s">
        <v>943</v>
      </c>
      <c r="C392" s="32" t="s">
        <v>3337</v>
      </c>
      <c r="D392" t="s">
        <v>3338</v>
      </c>
    </row>
    <row r="393" spans="1:4">
      <c r="A393">
        <v>133511</v>
      </c>
      <c r="B393" t="s">
        <v>946</v>
      </c>
      <c r="C393" s="32" t="s">
        <v>3339</v>
      </c>
      <c r="D393" t="s">
        <v>3340</v>
      </c>
    </row>
    <row r="394" spans="1:4">
      <c r="A394">
        <v>133512</v>
      </c>
      <c r="B394" t="s">
        <v>947</v>
      </c>
      <c r="C394" s="32" t="s">
        <v>3341</v>
      </c>
      <c r="D394" t="s">
        <v>3342</v>
      </c>
    </row>
    <row r="395" spans="1:4">
      <c r="A395">
        <v>133513</v>
      </c>
      <c r="B395" t="s">
        <v>948</v>
      </c>
      <c r="C395" s="32" t="s">
        <v>3343</v>
      </c>
      <c r="D395" t="s">
        <v>3344</v>
      </c>
    </row>
    <row r="396" spans="1:4">
      <c r="A396">
        <v>133611</v>
      </c>
      <c r="B396" t="s">
        <v>951</v>
      </c>
      <c r="C396" s="32" t="s">
        <v>3345</v>
      </c>
      <c r="D396" t="s">
        <v>3346</v>
      </c>
    </row>
    <row r="397" spans="1:4">
      <c r="A397">
        <v>133612</v>
      </c>
      <c r="B397" t="s">
        <v>954</v>
      </c>
      <c r="C397" s="32" t="s">
        <v>3347</v>
      </c>
      <c r="D397" t="s">
        <v>3348</v>
      </c>
    </row>
    <row r="398" spans="1:4">
      <c r="A398">
        <v>134211</v>
      </c>
      <c r="B398" t="s">
        <v>957</v>
      </c>
      <c r="C398" s="32" t="s">
        <v>3349</v>
      </c>
      <c r="D398" t="s">
        <v>3350</v>
      </c>
    </row>
    <row r="399" spans="1:4">
      <c r="A399">
        <v>134212</v>
      </c>
      <c r="B399" t="s">
        <v>958</v>
      </c>
      <c r="C399" s="32" t="s">
        <v>3351</v>
      </c>
      <c r="D399" t="s">
        <v>3352</v>
      </c>
    </row>
    <row r="400" spans="1:4">
      <c r="A400">
        <v>134213</v>
      </c>
      <c r="B400" t="s">
        <v>959</v>
      </c>
      <c r="C400" s="32" t="s">
        <v>3353</v>
      </c>
      <c r="D400" t="s">
        <v>3354</v>
      </c>
    </row>
    <row r="401" spans="1:4">
      <c r="A401">
        <v>134214</v>
      </c>
      <c r="B401" t="s">
        <v>960</v>
      </c>
      <c r="C401" s="32" t="s">
        <v>3355</v>
      </c>
      <c r="D401" t="s">
        <v>3356</v>
      </c>
    </row>
    <row r="402" spans="1:4">
      <c r="A402">
        <v>134299</v>
      </c>
      <c r="B402" t="s">
        <v>961</v>
      </c>
      <c r="C402" s="32" t="s">
        <v>3357</v>
      </c>
      <c r="D402" t="s">
        <v>3358</v>
      </c>
    </row>
    <row r="403" spans="1:4">
      <c r="A403">
        <v>134411</v>
      </c>
      <c r="B403" t="s">
        <v>962</v>
      </c>
      <c r="C403" s="32" t="s">
        <v>3359</v>
      </c>
      <c r="D403" t="s">
        <v>3360</v>
      </c>
    </row>
    <row r="404" spans="1:4">
      <c r="A404">
        <v>134412</v>
      </c>
      <c r="B404" t="s">
        <v>965</v>
      </c>
      <c r="C404" s="32" t="s">
        <v>3361</v>
      </c>
      <c r="D404" t="s">
        <v>3362</v>
      </c>
    </row>
    <row r="405" spans="1:4">
      <c r="A405">
        <v>134499</v>
      </c>
      <c r="B405" t="s">
        <v>966</v>
      </c>
      <c r="C405" s="32" t="s">
        <v>3363</v>
      </c>
      <c r="D405" t="s">
        <v>3364</v>
      </c>
    </row>
    <row r="406" spans="1:4">
      <c r="A406">
        <v>135111</v>
      </c>
      <c r="B406" t="s">
        <v>967</v>
      </c>
      <c r="C406" s="32" t="s">
        <v>3365</v>
      </c>
      <c r="D406" t="s">
        <v>3366</v>
      </c>
    </row>
    <row r="407" spans="1:4">
      <c r="A407">
        <v>135112</v>
      </c>
      <c r="B407" t="s">
        <v>970</v>
      </c>
      <c r="C407" s="32" t="s">
        <v>3367</v>
      </c>
      <c r="D407" t="s">
        <v>3368</v>
      </c>
    </row>
    <row r="408" spans="1:4">
      <c r="A408">
        <v>135199</v>
      </c>
      <c r="B408" t="s">
        <v>973</v>
      </c>
      <c r="C408" s="32" t="s">
        <v>3369</v>
      </c>
      <c r="D408" t="s">
        <v>3370</v>
      </c>
    </row>
    <row r="409" spans="1:4">
      <c r="A409">
        <v>139111</v>
      </c>
      <c r="B409" t="s">
        <v>974</v>
      </c>
      <c r="C409" s="32" t="s">
        <v>3371</v>
      </c>
      <c r="D409" t="s">
        <v>3372</v>
      </c>
    </row>
    <row r="410" spans="1:4">
      <c r="A410">
        <v>139112</v>
      </c>
      <c r="B410" t="s">
        <v>975</v>
      </c>
      <c r="C410" s="32" t="s">
        <v>3373</v>
      </c>
      <c r="D410" t="s">
        <v>3374</v>
      </c>
    </row>
    <row r="411" spans="1:4">
      <c r="A411">
        <v>139113</v>
      </c>
      <c r="B411" t="s">
        <v>976</v>
      </c>
      <c r="C411" s="32" t="s">
        <v>3375</v>
      </c>
      <c r="D411" t="s">
        <v>3376</v>
      </c>
    </row>
    <row r="412" spans="1:4">
      <c r="A412">
        <v>139911</v>
      </c>
      <c r="B412" t="s">
        <v>977</v>
      </c>
      <c r="C412" s="32" t="s">
        <v>3377</v>
      </c>
      <c r="D412" t="s">
        <v>3378</v>
      </c>
    </row>
    <row r="413" spans="1:4">
      <c r="A413">
        <v>139912</v>
      </c>
      <c r="B413" t="s">
        <v>978</v>
      </c>
      <c r="C413" s="32" t="s">
        <v>3379</v>
      </c>
      <c r="D413" t="s">
        <v>3380</v>
      </c>
    </row>
    <row r="414" spans="1:4">
      <c r="A414">
        <v>139913</v>
      </c>
      <c r="B414" t="s">
        <v>981</v>
      </c>
      <c r="C414" s="32" t="s">
        <v>3381</v>
      </c>
      <c r="D414" t="s">
        <v>3382</v>
      </c>
    </row>
    <row r="415" spans="1:4">
      <c r="A415">
        <v>139914</v>
      </c>
      <c r="B415" t="s">
        <v>984</v>
      </c>
      <c r="C415" s="32" t="s">
        <v>3383</v>
      </c>
      <c r="D415" t="s">
        <v>3384</v>
      </c>
    </row>
    <row r="416" spans="1:4">
      <c r="A416">
        <v>139915</v>
      </c>
      <c r="B416" t="s">
        <v>987</v>
      </c>
      <c r="C416" s="32" t="s">
        <v>3385</v>
      </c>
      <c r="D416" t="s">
        <v>3386</v>
      </c>
    </row>
    <row r="417" spans="1:4">
      <c r="A417">
        <v>139999</v>
      </c>
      <c r="B417" t="s">
        <v>990</v>
      </c>
      <c r="C417" s="32" t="s">
        <v>3387</v>
      </c>
      <c r="D417" t="s">
        <v>3388</v>
      </c>
    </row>
    <row r="418" spans="1:4">
      <c r="A418">
        <v>141911</v>
      </c>
      <c r="B418" t="s">
        <v>991</v>
      </c>
      <c r="C418" s="32" t="s">
        <v>3389</v>
      </c>
      <c r="D418" t="s">
        <v>3390</v>
      </c>
    </row>
    <row r="419" spans="1:4">
      <c r="A419">
        <v>141912</v>
      </c>
      <c r="B419" t="s">
        <v>992</v>
      </c>
      <c r="C419" s="32" t="s">
        <v>3391</v>
      </c>
      <c r="D419" t="s">
        <v>3392</v>
      </c>
    </row>
    <row r="420" spans="1:4">
      <c r="A420">
        <v>141999</v>
      </c>
      <c r="B420" t="s">
        <v>993</v>
      </c>
      <c r="C420" s="32" t="s">
        <v>3393</v>
      </c>
      <c r="D420" t="s">
        <v>3394</v>
      </c>
    </row>
    <row r="421" spans="1:4">
      <c r="A421">
        <v>142111</v>
      </c>
      <c r="B421" t="s">
        <v>994</v>
      </c>
      <c r="C421" s="32" t="s">
        <v>3395</v>
      </c>
      <c r="D421" t="s">
        <v>3396</v>
      </c>
    </row>
    <row r="422" spans="1:4">
      <c r="A422">
        <v>142112</v>
      </c>
      <c r="B422" t="s">
        <v>995</v>
      </c>
      <c r="C422" s="32" t="s">
        <v>3397</v>
      </c>
      <c r="D422" t="s">
        <v>3398</v>
      </c>
    </row>
    <row r="423" spans="1:4">
      <c r="A423">
        <v>142113</v>
      </c>
      <c r="B423" t="s">
        <v>996</v>
      </c>
      <c r="C423" s="32" t="s">
        <v>3399</v>
      </c>
      <c r="D423" t="s">
        <v>3400</v>
      </c>
    </row>
    <row r="424" spans="1:4">
      <c r="A424">
        <v>142114</v>
      </c>
      <c r="B424" t="s">
        <v>997</v>
      </c>
      <c r="C424" s="32" t="s">
        <v>3401</v>
      </c>
      <c r="D424" t="s">
        <v>3402</v>
      </c>
    </row>
    <row r="425" spans="1:4">
      <c r="A425">
        <v>142115</v>
      </c>
      <c r="B425" t="s">
        <v>1000</v>
      </c>
      <c r="C425" s="32" t="s">
        <v>3403</v>
      </c>
      <c r="D425" t="s">
        <v>3404</v>
      </c>
    </row>
    <row r="426" spans="1:4">
      <c r="A426">
        <v>142116</v>
      </c>
      <c r="B426" t="s">
        <v>1003</v>
      </c>
      <c r="C426" s="32" t="s">
        <v>3405</v>
      </c>
      <c r="D426" t="s">
        <v>3406</v>
      </c>
    </row>
    <row r="427" spans="1:4">
      <c r="A427">
        <v>149111</v>
      </c>
      <c r="B427" t="s">
        <v>1006</v>
      </c>
      <c r="C427" s="32" t="s">
        <v>3407</v>
      </c>
      <c r="D427" t="s">
        <v>3408</v>
      </c>
    </row>
    <row r="428" spans="1:4">
      <c r="A428">
        <v>149112</v>
      </c>
      <c r="B428" t="s">
        <v>1007</v>
      </c>
      <c r="C428" s="32" t="s">
        <v>3409</v>
      </c>
      <c r="D428" t="s">
        <v>3410</v>
      </c>
    </row>
    <row r="429" spans="1:4">
      <c r="A429">
        <v>149113</v>
      </c>
      <c r="B429" t="s">
        <v>1008</v>
      </c>
      <c r="C429" s="32" t="s">
        <v>3411</v>
      </c>
      <c r="D429" t="s">
        <v>3412</v>
      </c>
    </row>
    <row r="430" spans="1:4">
      <c r="A430">
        <v>149211</v>
      </c>
      <c r="B430" t="s">
        <v>1009</v>
      </c>
      <c r="C430" s="32" t="s">
        <v>3413</v>
      </c>
      <c r="D430" t="s">
        <v>3414</v>
      </c>
    </row>
    <row r="431" spans="1:4">
      <c r="A431">
        <v>149212</v>
      </c>
      <c r="B431" t="s">
        <v>1010</v>
      </c>
      <c r="C431" s="32" t="s">
        <v>3415</v>
      </c>
      <c r="D431" t="s">
        <v>3416</v>
      </c>
    </row>
    <row r="432" spans="1:4">
      <c r="A432">
        <v>149411</v>
      </c>
      <c r="B432" t="s">
        <v>1013</v>
      </c>
      <c r="C432" s="32" t="s">
        <v>3417</v>
      </c>
      <c r="D432" t="s">
        <v>3418</v>
      </c>
    </row>
    <row r="433" spans="1:4">
      <c r="A433">
        <v>149412</v>
      </c>
      <c r="B433" t="s">
        <v>1014</v>
      </c>
      <c r="C433" s="32" t="s">
        <v>3419</v>
      </c>
      <c r="D433" t="s">
        <v>3420</v>
      </c>
    </row>
    <row r="434" spans="1:4">
      <c r="A434">
        <v>149413</v>
      </c>
      <c r="B434" t="s">
        <v>1015</v>
      </c>
      <c r="C434" s="32" t="s">
        <v>3421</v>
      </c>
      <c r="D434" t="s">
        <v>3422</v>
      </c>
    </row>
    <row r="435" spans="1:4">
      <c r="A435">
        <v>149911</v>
      </c>
      <c r="B435" t="s">
        <v>1018</v>
      </c>
      <c r="C435" s="32" t="s">
        <v>3423</v>
      </c>
      <c r="D435" t="s">
        <v>3424</v>
      </c>
    </row>
    <row r="436" spans="1:4">
      <c r="A436">
        <v>149912</v>
      </c>
      <c r="B436" t="s">
        <v>1019</v>
      </c>
      <c r="C436" s="32" t="s">
        <v>3425</v>
      </c>
      <c r="D436" t="s">
        <v>3426</v>
      </c>
    </row>
    <row r="437" spans="1:4">
      <c r="A437">
        <v>149913</v>
      </c>
      <c r="B437" t="s">
        <v>1020</v>
      </c>
      <c r="C437" s="32" t="s">
        <v>3427</v>
      </c>
      <c r="D437" t="s">
        <v>3428</v>
      </c>
    </row>
    <row r="438" spans="1:4">
      <c r="A438">
        <v>149914</v>
      </c>
      <c r="B438" t="s">
        <v>1023</v>
      </c>
      <c r="C438" s="32" t="s">
        <v>3429</v>
      </c>
      <c r="D438" t="s">
        <v>3430</v>
      </c>
    </row>
    <row r="439" spans="1:4">
      <c r="A439">
        <v>149915</v>
      </c>
      <c r="B439" t="s">
        <v>1026</v>
      </c>
      <c r="C439" s="32" t="s">
        <v>3431</v>
      </c>
      <c r="D439" t="s">
        <v>3432</v>
      </c>
    </row>
    <row r="440" spans="1:4">
      <c r="A440">
        <v>149999</v>
      </c>
      <c r="B440" t="s">
        <v>1027</v>
      </c>
      <c r="C440" s="32" t="s">
        <v>3433</v>
      </c>
      <c r="D440" t="s">
        <v>3434</v>
      </c>
    </row>
    <row r="441" spans="1:4">
      <c r="A441">
        <v>211111</v>
      </c>
      <c r="B441" t="s">
        <v>1028</v>
      </c>
      <c r="C441" s="32" t="s">
        <v>3435</v>
      </c>
      <c r="D441" t="s">
        <v>3436</v>
      </c>
    </row>
    <row r="442" spans="1:4">
      <c r="A442">
        <v>211112</v>
      </c>
      <c r="B442" t="s">
        <v>1031</v>
      </c>
      <c r="C442" s="32" t="s">
        <v>3437</v>
      </c>
      <c r="D442" t="s">
        <v>3438</v>
      </c>
    </row>
    <row r="443" spans="1:4">
      <c r="A443">
        <v>211113</v>
      </c>
      <c r="B443" t="s">
        <v>1034</v>
      </c>
      <c r="C443" s="32" t="s">
        <v>3439</v>
      </c>
      <c r="D443" t="s">
        <v>3440</v>
      </c>
    </row>
    <row r="444" spans="1:4">
      <c r="A444">
        <v>211199</v>
      </c>
      <c r="B444" t="s">
        <v>1037</v>
      </c>
      <c r="C444" s="32" t="s">
        <v>3441</v>
      </c>
      <c r="D444" t="s">
        <v>3442</v>
      </c>
    </row>
    <row r="445" spans="1:4">
      <c r="A445">
        <v>211211</v>
      </c>
      <c r="B445" t="s">
        <v>1038</v>
      </c>
      <c r="C445" s="32" t="s">
        <v>3443</v>
      </c>
      <c r="D445" t="s">
        <v>3444</v>
      </c>
    </row>
    <row r="446" spans="1:4">
      <c r="A446">
        <v>211212</v>
      </c>
      <c r="B446" t="s">
        <v>1039</v>
      </c>
      <c r="C446" s="32" t="s">
        <v>3445</v>
      </c>
      <c r="D446" t="s">
        <v>3446</v>
      </c>
    </row>
    <row r="447" spans="1:4">
      <c r="A447">
        <v>211213</v>
      </c>
      <c r="B447" t="s">
        <v>1040</v>
      </c>
      <c r="C447" s="32" t="s">
        <v>3447</v>
      </c>
      <c r="D447" t="s">
        <v>3448</v>
      </c>
    </row>
    <row r="448" spans="1:4">
      <c r="A448">
        <v>211214</v>
      </c>
      <c r="B448" t="s">
        <v>1043</v>
      </c>
      <c r="C448" s="32" t="s">
        <v>3449</v>
      </c>
      <c r="D448" t="s">
        <v>3450</v>
      </c>
    </row>
    <row r="449" spans="1:4">
      <c r="A449">
        <v>211299</v>
      </c>
      <c r="B449" t="s">
        <v>1044</v>
      </c>
      <c r="C449" s="32" t="s">
        <v>3451</v>
      </c>
      <c r="D449" t="s">
        <v>3452</v>
      </c>
    </row>
    <row r="450" spans="1:4">
      <c r="A450">
        <v>211411</v>
      </c>
      <c r="B450" t="s">
        <v>1045</v>
      </c>
      <c r="C450" s="32" t="s">
        <v>3453</v>
      </c>
      <c r="D450" t="s">
        <v>3454</v>
      </c>
    </row>
    <row r="451" spans="1:4">
      <c r="A451">
        <v>211412</v>
      </c>
      <c r="B451" t="s">
        <v>1046</v>
      </c>
      <c r="C451" s="32" t="s">
        <v>3455</v>
      </c>
      <c r="D451" t="s">
        <v>3456</v>
      </c>
    </row>
    <row r="452" spans="1:4">
      <c r="A452">
        <v>211413</v>
      </c>
      <c r="B452" t="s">
        <v>1047</v>
      </c>
      <c r="C452" s="32" t="s">
        <v>3457</v>
      </c>
      <c r="D452" t="s">
        <v>3458</v>
      </c>
    </row>
    <row r="453" spans="1:4">
      <c r="A453">
        <v>211499</v>
      </c>
      <c r="B453" t="s">
        <v>1048</v>
      </c>
      <c r="C453" s="32" t="s">
        <v>3459</v>
      </c>
      <c r="D453" t="s">
        <v>3460</v>
      </c>
    </row>
    <row r="454" spans="1:4">
      <c r="A454">
        <v>212111</v>
      </c>
      <c r="B454" t="s">
        <v>1049</v>
      </c>
      <c r="C454" s="32" t="s">
        <v>3461</v>
      </c>
      <c r="D454" t="s">
        <v>3462</v>
      </c>
    </row>
    <row r="455" spans="1:4">
      <c r="A455">
        <v>212112</v>
      </c>
      <c r="B455" t="s">
        <v>1050</v>
      </c>
      <c r="C455" s="32" t="s">
        <v>3463</v>
      </c>
      <c r="D455" t="s">
        <v>3464</v>
      </c>
    </row>
    <row r="456" spans="1:4">
      <c r="A456">
        <v>212113</v>
      </c>
      <c r="B456" t="s">
        <v>1053</v>
      </c>
      <c r="C456" s="32" t="s">
        <v>3465</v>
      </c>
      <c r="D456" t="s">
        <v>3466</v>
      </c>
    </row>
    <row r="457" spans="1:4">
      <c r="A457">
        <v>212114</v>
      </c>
      <c r="B457" t="s">
        <v>1056</v>
      </c>
      <c r="C457" s="32" t="s">
        <v>3467</v>
      </c>
      <c r="D457" t="s">
        <v>3468</v>
      </c>
    </row>
    <row r="458" spans="1:4">
      <c r="A458">
        <v>212211</v>
      </c>
      <c r="B458" t="s">
        <v>1057</v>
      </c>
      <c r="C458" s="32" t="s">
        <v>3469</v>
      </c>
      <c r="D458" t="s">
        <v>3470</v>
      </c>
    </row>
    <row r="459" spans="1:4">
      <c r="A459">
        <v>212212</v>
      </c>
      <c r="B459" t="s">
        <v>1060</v>
      </c>
      <c r="C459" s="32" t="s">
        <v>3471</v>
      </c>
      <c r="D459" t="s">
        <v>3472</v>
      </c>
    </row>
    <row r="460" spans="1:4">
      <c r="A460">
        <v>212311</v>
      </c>
      <c r="B460" t="s">
        <v>1063</v>
      </c>
      <c r="C460" s="32" t="s">
        <v>3473</v>
      </c>
      <c r="D460" t="s">
        <v>3474</v>
      </c>
    </row>
    <row r="461" spans="1:4">
      <c r="A461">
        <v>212312</v>
      </c>
      <c r="B461" t="s">
        <v>1064</v>
      </c>
      <c r="C461" s="32" t="s">
        <v>3475</v>
      </c>
      <c r="D461" t="s">
        <v>3476</v>
      </c>
    </row>
    <row r="462" spans="1:4">
      <c r="A462">
        <v>212313</v>
      </c>
      <c r="B462" t="s">
        <v>1065</v>
      </c>
      <c r="C462" s="32" t="s">
        <v>3477</v>
      </c>
      <c r="D462" t="s">
        <v>3478</v>
      </c>
    </row>
    <row r="463" spans="1:4">
      <c r="A463">
        <v>212314</v>
      </c>
      <c r="B463" t="s">
        <v>1066</v>
      </c>
      <c r="C463" s="32" t="s">
        <v>3479</v>
      </c>
      <c r="D463" t="s">
        <v>3480</v>
      </c>
    </row>
    <row r="464" spans="1:4">
      <c r="A464">
        <v>212315</v>
      </c>
      <c r="B464" t="s">
        <v>1069</v>
      </c>
      <c r="C464" s="32" t="s">
        <v>3481</v>
      </c>
      <c r="D464" t="s">
        <v>3482</v>
      </c>
    </row>
    <row r="465" spans="1:4">
      <c r="A465">
        <v>212316</v>
      </c>
      <c r="B465" t="s">
        <v>1070</v>
      </c>
      <c r="C465" s="32" t="s">
        <v>3483</v>
      </c>
      <c r="D465" t="s">
        <v>3484</v>
      </c>
    </row>
    <row r="466" spans="1:4">
      <c r="A466">
        <v>212317</v>
      </c>
      <c r="B466" t="s">
        <v>1071</v>
      </c>
      <c r="C466" s="32" t="s">
        <v>3485</v>
      </c>
      <c r="D466" t="s">
        <v>3486</v>
      </c>
    </row>
    <row r="467" spans="1:4">
      <c r="A467">
        <v>212318</v>
      </c>
      <c r="B467" t="s">
        <v>1072</v>
      </c>
      <c r="C467" s="32" t="s">
        <v>3487</v>
      </c>
      <c r="D467" t="s">
        <v>3488</v>
      </c>
    </row>
    <row r="468" spans="1:4">
      <c r="A468">
        <v>212399</v>
      </c>
      <c r="B468" t="s">
        <v>1073</v>
      </c>
      <c r="C468" s="32" t="s">
        <v>3489</v>
      </c>
      <c r="D468" t="s">
        <v>3490</v>
      </c>
    </row>
    <row r="469" spans="1:4">
      <c r="A469">
        <v>212411</v>
      </c>
      <c r="B469" t="s">
        <v>1074</v>
      </c>
      <c r="C469" s="32" t="s">
        <v>3491</v>
      </c>
      <c r="D469" t="s">
        <v>3492</v>
      </c>
    </row>
    <row r="470" spans="1:4">
      <c r="A470">
        <v>212412</v>
      </c>
      <c r="B470" t="s">
        <v>1077</v>
      </c>
      <c r="C470" s="32" t="s">
        <v>3493</v>
      </c>
      <c r="D470" t="s">
        <v>3494</v>
      </c>
    </row>
    <row r="471" spans="1:4">
      <c r="A471">
        <v>212413</v>
      </c>
      <c r="B471" t="s">
        <v>1080</v>
      </c>
      <c r="C471" s="32" t="s">
        <v>3495</v>
      </c>
      <c r="D471" t="s">
        <v>3496</v>
      </c>
    </row>
    <row r="472" spans="1:4">
      <c r="A472">
        <v>212414</v>
      </c>
      <c r="B472" t="s">
        <v>1081</v>
      </c>
      <c r="C472" s="32" t="s">
        <v>3497</v>
      </c>
      <c r="D472" t="s">
        <v>3498</v>
      </c>
    </row>
    <row r="473" spans="1:4">
      <c r="A473">
        <v>212415</v>
      </c>
      <c r="B473" t="s">
        <v>1082</v>
      </c>
      <c r="C473" s="32" t="s">
        <v>3499</v>
      </c>
      <c r="D473" t="s">
        <v>3500</v>
      </c>
    </row>
    <row r="474" spans="1:4">
      <c r="A474">
        <v>212416</v>
      </c>
      <c r="B474" t="s">
        <v>1085</v>
      </c>
      <c r="C474" s="32" t="s">
        <v>3501</v>
      </c>
      <c r="D474" t="s">
        <v>3502</v>
      </c>
    </row>
    <row r="475" spans="1:4">
      <c r="A475">
        <v>212499</v>
      </c>
      <c r="B475" t="s">
        <v>1086</v>
      </c>
      <c r="C475" s="32" t="s">
        <v>3503</v>
      </c>
      <c r="D475" t="s">
        <v>3504</v>
      </c>
    </row>
    <row r="476" spans="1:4">
      <c r="A476">
        <v>221111</v>
      </c>
      <c r="B476" t="s">
        <v>1087</v>
      </c>
      <c r="C476" s="32" t="s">
        <v>3505</v>
      </c>
      <c r="D476" t="s">
        <v>3506</v>
      </c>
    </row>
    <row r="477" spans="1:4">
      <c r="A477">
        <v>221112</v>
      </c>
      <c r="B477" t="s">
        <v>1088</v>
      </c>
      <c r="C477" s="32" t="s">
        <v>3507</v>
      </c>
      <c r="D477" t="s">
        <v>3508</v>
      </c>
    </row>
    <row r="478" spans="1:4">
      <c r="A478">
        <v>221113</v>
      </c>
      <c r="B478" t="s">
        <v>1089</v>
      </c>
      <c r="C478" s="32" t="s">
        <v>3509</v>
      </c>
      <c r="D478" t="s">
        <v>3510</v>
      </c>
    </row>
    <row r="479" spans="1:4">
      <c r="A479">
        <v>221211</v>
      </c>
      <c r="B479" t="s">
        <v>1090</v>
      </c>
      <c r="C479" s="32" t="s">
        <v>3511</v>
      </c>
      <c r="D479" t="s">
        <v>3512</v>
      </c>
    </row>
    <row r="480" spans="1:4">
      <c r="A480">
        <v>221212</v>
      </c>
      <c r="B480" t="s">
        <v>1091</v>
      </c>
      <c r="C480" s="32" t="s">
        <v>3513</v>
      </c>
      <c r="D480" t="s">
        <v>3514</v>
      </c>
    </row>
    <row r="481" spans="1:4">
      <c r="A481">
        <v>221213</v>
      </c>
      <c r="B481" t="s">
        <v>1094</v>
      </c>
      <c r="C481" s="32" t="s">
        <v>3515</v>
      </c>
      <c r="D481" t="s">
        <v>3516</v>
      </c>
    </row>
    <row r="482" spans="1:4">
      <c r="A482">
        <v>221214</v>
      </c>
      <c r="B482" t="s">
        <v>1097</v>
      </c>
      <c r="C482" s="32" t="s">
        <v>3517</v>
      </c>
      <c r="D482" t="s">
        <v>3518</v>
      </c>
    </row>
    <row r="483" spans="1:4">
      <c r="A483">
        <v>222111</v>
      </c>
      <c r="B483" t="s">
        <v>1100</v>
      </c>
      <c r="C483" s="32" t="s">
        <v>3519</v>
      </c>
      <c r="D483" t="s">
        <v>3520</v>
      </c>
    </row>
    <row r="484" spans="1:4">
      <c r="A484">
        <v>222112</v>
      </c>
      <c r="B484" t="s">
        <v>1101</v>
      </c>
      <c r="C484" s="32" t="s">
        <v>3521</v>
      </c>
      <c r="D484" t="s">
        <v>3522</v>
      </c>
    </row>
    <row r="485" spans="1:4">
      <c r="A485">
        <v>222113</v>
      </c>
      <c r="B485" t="s">
        <v>1102</v>
      </c>
      <c r="C485" s="32" t="s">
        <v>3523</v>
      </c>
      <c r="D485" t="s">
        <v>3524</v>
      </c>
    </row>
    <row r="486" spans="1:4">
      <c r="A486">
        <v>222199</v>
      </c>
      <c r="B486" t="s">
        <v>1105</v>
      </c>
      <c r="C486" s="32" t="s">
        <v>3525</v>
      </c>
      <c r="D486" t="s">
        <v>3526</v>
      </c>
    </row>
    <row r="487" spans="1:4">
      <c r="A487">
        <v>222211</v>
      </c>
      <c r="B487" t="s">
        <v>1106</v>
      </c>
      <c r="C487" s="32" t="s">
        <v>3527</v>
      </c>
      <c r="D487" t="s">
        <v>3528</v>
      </c>
    </row>
    <row r="488" spans="1:4">
      <c r="A488">
        <v>222212</v>
      </c>
      <c r="B488" t="s">
        <v>1107</v>
      </c>
      <c r="C488" s="32" t="s">
        <v>3529</v>
      </c>
      <c r="D488" t="s">
        <v>3530</v>
      </c>
    </row>
    <row r="489" spans="1:4">
      <c r="A489">
        <v>222213</v>
      </c>
      <c r="B489" t="s">
        <v>1108</v>
      </c>
      <c r="C489" s="32" t="s">
        <v>3531</v>
      </c>
      <c r="D489" t="s">
        <v>3532</v>
      </c>
    </row>
    <row r="490" spans="1:4">
      <c r="A490">
        <v>222299</v>
      </c>
      <c r="B490" t="s">
        <v>2558</v>
      </c>
      <c r="C490" s="32" t="s">
        <v>3533</v>
      </c>
      <c r="D490" t="s">
        <v>3534</v>
      </c>
    </row>
    <row r="491" spans="1:4">
      <c r="A491">
        <v>222311</v>
      </c>
      <c r="B491" t="s">
        <v>1109</v>
      </c>
      <c r="C491" s="32" t="s">
        <v>3535</v>
      </c>
      <c r="D491" t="s">
        <v>3536</v>
      </c>
    </row>
    <row r="492" spans="1:4">
      <c r="A492">
        <v>222312</v>
      </c>
      <c r="B492" t="s">
        <v>1112</v>
      </c>
      <c r="C492" s="32" t="s">
        <v>3537</v>
      </c>
      <c r="D492" t="s">
        <v>3538</v>
      </c>
    </row>
    <row r="493" spans="1:4">
      <c r="A493">
        <v>223111</v>
      </c>
      <c r="B493" t="s">
        <v>1115</v>
      </c>
      <c r="C493" s="32" t="s">
        <v>3539</v>
      </c>
      <c r="D493" t="s">
        <v>3540</v>
      </c>
    </row>
    <row r="494" spans="1:4">
      <c r="A494">
        <v>223112</v>
      </c>
      <c r="B494" t="s">
        <v>1118</v>
      </c>
      <c r="C494" s="32" t="s">
        <v>3541</v>
      </c>
      <c r="D494" t="s">
        <v>3542</v>
      </c>
    </row>
    <row r="495" spans="1:4">
      <c r="A495">
        <v>223113</v>
      </c>
      <c r="B495" t="s">
        <v>1121</v>
      </c>
      <c r="C495" s="32" t="s">
        <v>3543</v>
      </c>
      <c r="D495" t="s">
        <v>3544</v>
      </c>
    </row>
    <row r="496" spans="1:4">
      <c r="A496">
        <v>224111</v>
      </c>
      <c r="B496" t="s">
        <v>1124</v>
      </c>
      <c r="C496" s="32" t="s">
        <v>3545</v>
      </c>
      <c r="D496" t="s">
        <v>3546</v>
      </c>
    </row>
    <row r="497" spans="1:4">
      <c r="A497">
        <v>224112</v>
      </c>
      <c r="B497" t="s">
        <v>1127</v>
      </c>
      <c r="C497" s="32" t="s">
        <v>3547</v>
      </c>
      <c r="D497" t="s">
        <v>3548</v>
      </c>
    </row>
    <row r="498" spans="1:4">
      <c r="A498">
        <v>224113</v>
      </c>
      <c r="B498" t="s">
        <v>1130</v>
      </c>
      <c r="C498" s="32" t="s">
        <v>3549</v>
      </c>
      <c r="D498" t="s">
        <v>3550</v>
      </c>
    </row>
    <row r="499" spans="1:4">
      <c r="A499">
        <v>224211</v>
      </c>
      <c r="B499" t="s">
        <v>1133</v>
      </c>
      <c r="C499" s="32" t="s">
        <v>3551</v>
      </c>
      <c r="D499" t="s">
        <v>3552</v>
      </c>
    </row>
    <row r="500" spans="1:4">
      <c r="A500">
        <v>224212</v>
      </c>
      <c r="B500" t="s">
        <v>1136</v>
      </c>
      <c r="C500" s="32" t="s">
        <v>3553</v>
      </c>
      <c r="D500" t="s">
        <v>3554</v>
      </c>
    </row>
    <row r="501" spans="1:4">
      <c r="A501">
        <v>224213</v>
      </c>
      <c r="B501" t="s">
        <v>1139</v>
      </c>
      <c r="C501" s="32" t="s">
        <v>3555</v>
      </c>
      <c r="D501" t="s">
        <v>3556</v>
      </c>
    </row>
    <row r="502" spans="1:4">
      <c r="A502">
        <v>224214</v>
      </c>
      <c r="B502" t="s">
        <v>1142</v>
      </c>
      <c r="C502" s="32" t="s">
        <v>3557</v>
      </c>
      <c r="D502" t="s">
        <v>3558</v>
      </c>
    </row>
    <row r="503" spans="1:4">
      <c r="A503">
        <v>224411</v>
      </c>
      <c r="B503" t="s">
        <v>1145</v>
      </c>
      <c r="C503" s="32" t="s">
        <v>3559</v>
      </c>
      <c r="D503" t="s">
        <v>3560</v>
      </c>
    </row>
    <row r="504" spans="1:4">
      <c r="A504">
        <v>224412</v>
      </c>
      <c r="B504" t="s">
        <v>1148</v>
      </c>
      <c r="C504" s="32" t="s">
        <v>3561</v>
      </c>
      <c r="D504" t="s">
        <v>3562</v>
      </c>
    </row>
    <row r="505" spans="1:4">
      <c r="A505">
        <v>224511</v>
      </c>
      <c r="B505" t="s">
        <v>1151</v>
      </c>
      <c r="C505" s="32" t="s">
        <v>3563</v>
      </c>
      <c r="D505" t="s">
        <v>3564</v>
      </c>
    </row>
    <row r="506" spans="1:4">
      <c r="A506">
        <v>224512</v>
      </c>
      <c r="B506" t="s">
        <v>1152</v>
      </c>
      <c r="C506" s="32" t="s">
        <v>3565</v>
      </c>
      <c r="D506" t="s">
        <v>3566</v>
      </c>
    </row>
    <row r="507" spans="1:4">
      <c r="A507">
        <v>224711</v>
      </c>
      <c r="B507" t="s">
        <v>1153</v>
      </c>
      <c r="C507" s="32" t="s">
        <v>3567</v>
      </c>
      <c r="D507" t="s">
        <v>3568</v>
      </c>
    </row>
    <row r="508" spans="1:4">
      <c r="A508">
        <v>224712</v>
      </c>
      <c r="B508" t="s">
        <v>1156</v>
      </c>
      <c r="C508" s="32" t="s">
        <v>3569</v>
      </c>
      <c r="D508" t="s">
        <v>3570</v>
      </c>
    </row>
    <row r="509" spans="1:4">
      <c r="A509">
        <v>224911</v>
      </c>
      <c r="B509" t="s">
        <v>1159</v>
      </c>
      <c r="C509" s="32" t="s">
        <v>3571</v>
      </c>
      <c r="D509" t="s">
        <v>3572</v>
      </c>
    </row>
    <row r="510" spans="1:4">
      <c r="A510">
        <v>224912</v>
      </c>
      <c r="B510" t="s">
        <v>1160</v>
      </c>
      <c r="C510" s="32" t="s">
        <v>3573</v>
      </c>
      <c r="D510" t="s">
        <v>3574</v>
      </c>
    </row>
    <row r="511" spans="1:4">
      <c r="A511">
        <v>224913</v>
      </c>
      <c r="B511" t="s">
        <v>1163</v>
      </c>
      <c r="C511" s="32" t="s">
        <v>3575</v>
      </c>
      <c r="D511" t="s">
        <v>3576</v>
      </c>
    </row>
    <row r="512" spans="1:4">
      <c r="A512">
        <v>224914</v>
      </c>
      <c r="B512" t="s">
        <v>1164</v>
      </c>
      <c r="C512" s="32" t="s">
        <v>3577</v>
      </c>
      <c r="D512" t="s">
        <v>3578</v>
      </c>
    </row>
    <row r="513" spans="1:4">
      <c r="A513">
        <v>224999</v>
      </c>
      <c r="B513" t="s">
        <v>1165</v>
      </c>
      <c r="C513" s="32" t="s">
        <v>3579</v>
      </c>
      <c r="D513" t="s">
        <v>3580</v>
      </c>
    </row>
    <row r="514" spans="1:4">
      <c r="A514">
        <v>225111</v>
      </c>
      <c r="B514" t="s">
        <v>1166</v>
      </c>
      <c r="C514" s="32" t="s">
        <v>3581</v>
      </c>
      <c r="D514" t="s">
        <v>3582</v>
      </c>
    </row>
    <row r="515" spans="1:4">
      <c r="A515">
        <v>225112</v>
      </c>
      <c r="B515" t="s">
        <v>1167</v>
      </c>
      <c r="C515" s="32" t="s">
        <v>3583</v>
      </c>
      <c r="D515" t="s">
        <v>3584</v>
      </c>
    </row>
    <row r="516" spans="1:4">
      <c r="A516">
        <v>225113</v>
      </c>
      <c r="B516" t="s">
        <v>1168</v>
      </c>
      <c r="C516" s="32" t="s">
        <v>3585</v>
      </c>
      <c r="D516" t="s">
        <v>3586</v>
      </c>
    </row>
    <row r="517" spans="1:4">
      <c r="A517">
        <v>225211</v>
      </c>
      <c r="B517" t="s">
        <v>1169</v>
      </c>
      <c r="C517" s="32" t="s">
        <v>3587</v>
      </c>
      <c r="D517" t="s">
        <v>3588</v>
      </c>
    </row>
    <row r="518" spans="1:4">
      <c r="A518">
        <v>225212</v>
      </c>
      <c r="B518" t="s">
        <v>1170</v>
      </c>
      <c r="C518" s="32" t="s">
        <v>3589</v>
      </c>
      <c r="D518" t="s">
        <v>3590</v>
      </c>
    </row>
    <row r="519" spans="1:4">
      <c r="A519">
        <v>225213</v>
      </c>
      <c r="B519" t="s">
        <v>1171</v>
      </c>
      <c r="C519" s="32" t="s">
        <v>3591</v>
      </c>
      <c r="D519" t="s">
        <v>3592</v>
      </c>
    </row>
    <row r="520" spans="1:4">
      <c r="A520">
        <v>225411</v>
      </c>
      <c r="B520" t="s">
        <v>1172</v>
      </c>
      <c r="C520" s="32" t="s">
        <v>3593</v>
      </c>
      <c r="D520" t="s">
        <v>3594</v>
      </c>
    </row>
    <row r="521" spans="1:4">
      <c r="A521">
        <v>225412</v>
      </c>
      <c r="B521" t="s">
        <v>1173</v>
      </c>
      <c r="C521" s="32" t="s">
        <v>3595</v>
      </c>
      <c r="D521" t="s">
        <v>3596</v>
      </c>
    </row>
    <row r="522" spans="1:4">
      <c r="A522">
        <v>225499</v>
      </c>
      <c r="B522" t="s">
        <v>1174</v>
      </c>
      <c r="C522" s="32" t="s">
        <v>3597</v>
      </c>
      <c r="D522" t="s">
        <v>3598</v>
      </c>
    </row>
    <row r="523" spans="1:4">
      <c r="A523">
        <v>231111</v>
      </c>
      <c r="B523" t="s">
        <v>1175</v>
      </c>
      <c r="C523" s="32" t="s">
        <v>3599</v>
      </c>
      <c r="D523" t="s">
        <v>3600</v>
      </c>
    </row>
    <row r="524" spans="1:4">
      <c r="A524">
        <v>231112</v>
      </c>
      <c r="B524" t="s">
        <v>1176</v>
      </c>
      <c r="C524" s="32" t="s">
        <v>3601</v>
      </c>
      <c r="D524" t="s">
        <v>3602</v>
      </c>
    </row>
    <row r="525" spans="1:4">
      <c r="A525">
        <v>231113</v>
      </c>
      <c r="B525" t="s">
        <v>1179</v>
      </c>
      <c r="C525" s="32" t="s">
        <v>3603</v>
      </c>
      <c r="D525" t="s">
        <v>3604</v>
      </c>
    </row>
    <row r="526" spans="1:4">
      <c r="A526">
        <v>231114</v>
      </c>
      <c r="B526" t="s">
        <v>1180</v>
      </c>
      <c r="C526" s="32" t="s">
        <v>3605</v>
      </c>
      <c r="D526" t="s">
        <v>3606</v>
      </c>
    </row>
    <row r="527" spans="1:4">
      <c r="A527">
        <v>231199</v>
      </c>
      <c r="B527" t="s">
        <v>1181</v>
      </c>
      <c r="C527" s="32" t="s">
        <v>3607</v>
      </c>
      <c r="D527" t="s">
        <v>3608</v>
      </c>
    </row>
    <row r="528" spans="1:4">
      <c r="A528">
        <v>231211</v>
      </c>
      <c r="B528" t="s">
        <v>1182</v>
      </c>
      <c r="C528" s="32" t="s">
        <v>3609</v>
      </c>
      <c r="D528" t="s">
        <v>3610</v>
      </c>
    </row>
    <row r="529" spans="1:4">
      <c r="A529">
        <v>231212</v>
      </c>
      <c r="B529" t="s">
        <v>1183</v>
      </c>
      <c r="C529" s="32" t="s">
        <v>3611</v>
      </c>
      <c r="D529" t="s">
        <v>3612</v>
      </c>
    </row>
    <row r="530" spans="1:4">
      <c r="A530">
        <v>231213</v>
      </c>
      <c r="B530" t="s">
        <v>1184</v>
      </c>
      <c r="C530" s="32" t="s">
        <v>3613</v>
      </c>
      <c r="D530" t="s">
        <v>3614</v>
      </c>
    </row>
    <row r="531" spans="1:4">
      <c r="A531">
        <v>231214</v>
      </c>
      <c r="B531" t="s">
        <v>1185</v>
      </c>
      <c r="C531" s="32" t="s">
        <v>3615</v>
      </c>
      <c r="D531" t="s">
        <v>3616</v>
      </c>
    </row>
    <row r="532" spans="1:4">
      <c r="A532">
        <v>231215</v>
      </c>
      <c r="B532" t="s">
        <v>1186</v>
      </c>
      <c r="C532" s="32" t="s">
        <v>3617</v>
      </c>
      <c r="D532" t="s">
        <v>3618</v>
      </c>
    </row>
    <row r="533" spans="1:4">
      <c r="A533">
        <v>231299</v>
      </c>
      <c r="B533" t="s">
        <v>1187</v>
      </c>
      <c r="C533" s="32" t="s">
        <v>3619</v>
      </c>
      <c r="D533" t="s">
        <v>3620</v>
      </c>
    </row>
    <row r="534" spans="1:4">
      <c r="A534">
        <v>232111</v>
      </c>
      <c r="B534" t="s">
        <v>1188</v>
      </c>
      <c r="C534" s="32" t="s">
        <v>3621</v>
      </c>
      <c r="D534" t="s">
        <v>3622</v>
      </c>
    </row>
    <row r="535" spans="1:4">
      <c r="A535">
        <v>232112</v>
      </c>
      <c r="B535" t="s">
        <v>1191</v>
      </c>
      <c r="C535" s="32" t="s">
        <v>3623</v>
      </c>
      <c r="D535" t="s">
        <v>3624</v>
      </c>
    </row>
    <row r="536" spans="1:4">
      <c r="A536">
        <v>232212</v>
      </c>
      <c r="B536" t="s">
        <v>1194</v>
      </c>
      <c r="C536" s="32" t="s">
        <v>3625</v>
      </c>
      <c r="D536" t="s">
        <v>3626</v>
      </c>
    </row>
    <row r="537" spans="1:4">
      <c r="A537">
        <v>232213</v>
      </c>
      <c r="B537" t="s">
        <v>1195</v>
      </c>
      <c r="C537" s="32" t="s">
        <v>3627</v>
      </c>
      <c r="D537" t="s">
        <v>3628</v>
      </c>
    </row>
    <row r="538" spans="1:4">
      <c r="A538">
        <v>232214</v>
      </c>
      <c r="B538" t="s">
        <v>1196</v>
      </c>
      <c r="C538" s="32" t="s">
        <v>3629</v>
      </c>
      <c r="D538" t="s">
        <v>3630</v>
      </c>
    </row>
    <row r="539" spans="1:4">
      <c r="A539">
        <v>232311</v>
      </c>
      <c r="B539" t="s">
        <v>1197</v>
      </c>
      <c r="C539" s="32" t="s">
        <v>3631</v>
      </c>
      <c r="D539" t="s">
        <v>3632</v>
      </c>
    </row>
    <row r="540" spans="1:4">
      <c r="A540">
        <v>232312</v>
      </c>
      <c r="B540" t="s">
        <v>1200</v>
      </c>
      <c r="C540" s="32" t="s">
        <v>3633</v>
      </c>
      <c r="D540" t="s">
        <v>3634</v>
      </c>
    </row>
    <row r="541" spans="1:4">
      <c r="A541">
        <v>232313</v>
      </c>
      <c r="B541" t="s">
        <v>1203</v>
      </c>
      <c r="C541" s="32" t="s">
        <v>3635</v>
      </c>
      <c r="D541" t="s">
        <v>3636</v>
      </c>
    </row>
    <row r="542" spans="1:4">
      <c r="A542">
        <v>232411</v>
      </c>
      <c r="B542" t="s">
        <v>1206</v>
      </c>
      <c r="C542" s="32" t="s">
        <v>3637</v>
      </c>
      <c r="D542" t="s">
        <v>3638</v>
      </c>
    </row>
    <row r="543" spans="1:4">
      <c r="A543">
        <v>232412</v>
      </c>
      <c r="B543" t="s">
        <v>1209</v>
      </c>
      <c r="C543" s="32" t="s">
        <v>3639</v>
      </c>
      <c r="D543" t="s">
        <v>3640</v>
      </c>
    </row>
    <row r="544" spans="1:4">
      <c r="A544">
        <v>232413</v>
      </c>
      <c r="B544" t="s">
        <v>1212</v>
      </c>
      <c r="C544" s="32" t="s">
        <v>3641</v>
      </c>
      <c r="D544" t="s">
        <v>3642</v>
      </c>
    </row>
    <row r="545" spans="1:4">
      <c r="A545">
        <v>232414</v>
      </c>
      <c r="B545" t="s">
        <v>1215</v>
      </c>
      <c r="C545" s="32" t="s">
        <v>3643</v>
      </c>
      <c r="D545" t="s">
        <v>3644</v>
      </c>
    </row>
    <row r="546" spans="1:4">
      <c r="A546">
        <v>233111</v>
      </c>
      <c r="B546" t="s">
        <v>1218</v>
      </c>
      <c r="C546" s="32" t="s">
        <v>3645</v>
      </c>
      <c r="D546" t="s">
        <v>3646</v>
      </c>
    </row>
    <row r="547" spans="1:4">
      <c r="A547">
        <v>233112</v>
      </c>
      <c r="B547" t="s">
        <v>1221</v>
      </c>
      <c r="C547" s="32" t="s">
        <v>3647</v>
      </c>
      <c r="D547" t="s">
        <v>3648</v>
      </c>
    </row>
    <row r="548" spans="1:4">
      <c r="A548">
        <v>233211</v>
      </c>
      <c r="B548" t="s">
        <v>1224</v>
      </c>
      <c r="C548" s="32" t="s">
        <v>3649</v>
      </c>
      <c r="D548" t="s">
        <v>3650</v>
      </c>
    </row>
    <row r="549" spans="1:4">
      <c r="A549">
        <v>233212</v>
      </c>
      <c r="B549" t="s">
        <v>1227</v>
      </c>
      <c r="C549" s="32" t="s">
        <v>3651</v>
      </c>
      <c r="D549" t="s">
        <v>3652</v>
      </c>
    </row>
    <row r="550" spans="1:4">
      <c r="A550">
        <v>233213</v>
      </c>
      <c r="B550" t="s">
        <v>1230</v>
      </c>
      <c r="C550" s="32" t="s">
        <v>3653</v>
      </c>
      <c r="D550" t="s">
        <v>3654</v>
      </c>
    </row>
    <row r="551" spans="1:4">
      <c r="A551">
        <v>233214</v>
      </c>
      <c r="B551" t="s">
        <v>1233</v>
      </c>
      <c r="C551" s="32" t="s">
        <v>3655</v>
      </c>
      <c r="D551" t="s">
        <v>3656</v>
      </c>
    </row>
    <row r="552" spans="1:4">
      <c r="A552">
        <v>233215</v>
      </c>
      <c r="B552" t="s">
        <v>1236</v>
      </c>
      <c r="C552" s="32" t="s">
        <v>3657</v>
      </c>
      <c r="D552" t="s">
        <v>3658</v>
      </c>
    </row>
    <row r="553" spans="1:4">
      <c r="A553">
        <v>233511</v>
      </c>
      <c r="B553" t="s">
        <v>1239</v>
      </c>
      <c r="C553" s="32" t="s">
        <v>3659</v>
      </c>
      <c r="D553" t="s">
        <v>3660</v>
      </c>
    </row>
    <row r="554" spans="1:4">
      <c r="A554">
        <v>233512</v>
      </c>
      <c r="B554" t="s">
        <v>1242</v>
      </c>
      <c r="C554" s="32" t="s">
        <v>3661</v>
      </c>
      <c r="D554" t="s">
        <v>3662</v>
      </c>
    </row>
    <row r="555" spans="1:4">
      <c r="A555">
        <v>233513</v>
      </c>
      <c r="B555" t="s">
        <v>1245</v>
      </c>
      <c r="C555" s="32" t="s">
        <v>3663</v>
      </c>
      <c r="D555" t="s">
        <v>3664</v>
      </c>
    </row>
    <row r="556" spans="1:4">
      <c r="A556">
        <v>233611</v>
      </c>
      <c r="B556" t="s">
        <v>1248</v>
      </c>
      <c r="C556" s="32" t="s">
        <v>3665</v>
      </c>
      <c r="D556" t="s">
        <v>3666</v>
      </c>
    </row>
    <row r="557" spans="1:4">
      <c r="A557">
        <v>233612</v>
      </c>
      <c r="B557" t="s">
        <v>1251</v>
      </c>
      <c r="C557" s="32" t="s">
        <v>3667</v>
      </c>
      <c r="D557" t="s">
        <v>3668</v>
      </c>
    </row>
    <row r="558" spans="1:4">
      <c r="A558">
        <v>233911</v>
      </c>
      <c r="B558" t="s">
        <v>1254</v>
      </c>
      <c r="C558" s="32" t="s">
        <v>3669</v>
      </c>
      <c r="D558" t="s">
        <v>3670</v>
      </c>
    </row>
    <row r="559" spans="1:4">
      <c r="A559">
        <v>233912</v>
      </c>
      <c r="B559" t="s">
        <v>1257</v>
      </c>
      <c r="C559" s="32" t="s">
        <v>3671</v>
      </c>
      <c r="D559" t="s">
        <v>3672</v>
      </c>
    </row>
    <row r="560" spans="1:4">
      <c r="A560">
        <v>233913</v>
      </c>
      <c r="B560" t="s">
        <v>1258</v>
      </c>
      <c r="C560" s="32" t="s">
        <v>3673</v>
      </c>
      <c r="D560" t="s">
        <v>3674</v>
      </c>
    </row>
    <row r="561" spans="1:4">
      <c r="A561">
        <v>233914</v>
      </c>
      <c r="B561" t="s">
        <v>1261</v>
      </c>
      <c r="C561" s="32" t="s">
        <v>3675</v>
      </c>
      <c r="D561" t="s">
        <v>3676</v>
      </c>
    </row>
    <row r="562" spans="1:4">
      <c r="A562">
        <v>233915</v>
      </c>
      <c r="B562" t="s">
        <v>1262</v>
      </c>
      <c r="C562" s="32" t="s">
        <v>3677</v>
      </c>
      <c r="D562" t="s">
        <v>3678</v>
      </c>
    </row>
    <row r="563" spans="1:4">
      <c r="A563">
        <v>233916</v>
      </c>
      <c r="B563" t="s">
        <v>1265</v>
      </c>
      <c r="C563" s="32" t="s">
        <v>3679</v>
      </c>
      <c r="D563" t="s">
        <v>3680</v>
      </c>
    </row>
    <row r="564" spans="1:4">
      <c r="A564">
        <v>233999</v>
      </c>
      <c r="B564" t="s">
        <v>1266</v>
      </c>
      <c r="C564" s="32" t="s">
        <v>3681</v>
      </c>
      <c r="D564" t="s">
        <v>3682</v>
      </c>
    </row>
    <row r="565" spans="1:4">
      <c r="A565">
        <v>234111</v>
      </c>
      <c r="B565" t="s">
        <v>1267</v>
      </c>
      <c r="C565" s="32" t="s">
        <v>3683</v>
      </c>
      <c r="D565" t="s">
        <v>3684</v>
      </c>
    </row>
    <row r="566" spans="1:4">
      <c r="A566">
        <v>234112</v>
      </c>
      <c r="B566" t="s">
        <v>1270</v>
      </c>
      <c r="C566" s="32" t="s">
        <v>3685</v>
      </c>
      <c r="D566" t="s">
        <v>3686</v>
      </c>
    </row>
    <row r="567" spans="1:4">
      <c r="A567">
        <v>234113</v>
      </c>
      <c r="B567" t="s">
        <v>1273</v>
      </c>
      <c r="C567" s="32" t="s">
        <v>3687</v>
      </c>
      <c r="D567" t="s">
        <v>3688</v>
      </c>
    </row>
    <row r="568" spans="1:4">
      <c r="A568">
        <v>234211</v>
      </c>
      <c r="B568" t="s">
        <v>1274</v>
      </c>
      <c r="C568" s="32" t="s">
        <v>3689</v>
      </c>
      <c r="D568" t="s">
        <v>3690</v>
      </c>
    </row>
    <row r="569" spans="1:4">
      <c r="A569">
        <v>234212</v>
      </c>
      <c r="B569" t="s">
        <v>1277</v>
      </c>
      <c r="C569" s="32" t="s">
        <v>3691</v>
      </c>
      <c r="D569" t="s">
        <v>3692</v>
      </c>
    </row>
    <row r="570" spans="1:4">
      <c r="A570">
        <v>234213</v>
      </c>
      <c r="B570" t="s">
        <v>1280</v>
      </c>
      <c r="C570" s="32" t="s">
        <v>3693</v>
      </c>
      <c r="D570" t="s">
        <v>3694</v>
      </c>
    </row>
    <row r="571" spans="1:4">
      <c r="A571">
        <v>234311</v>
      </c>
      <c r="B571" t="s">
        <v>1283</v>
      </c>
      <c r="C571" s="32" t="s">
        <v>3695</v>
      </c>
      <c r="D571" t="s">
        <v>3696</v>
      </c>
    </row>
    <row r="572" spans="1:4">
      <c r="A572">
        <v>234312</v>
      </c>
      <c r="B572" t="s">
        <v>1284</v>
      </c>
      <c r="C572" s="32" t="s">
        <v>3697</v>
      </c>
      <c r="D572" t="s">
        <v>3698</v>
      </c>
    </row>
    <row r="573" spans="1:4">
      <c r="A573">
        <v>234313</v>
      </c>
      <c r="B573" t="s">
        <v>1285</v>
      </c>
      <c r="C573" s="32" t="s">
        <v>3699</v>
      </c>
      <c r="D573" t="s">
        <v>3700</v>
      </c>
    </row>
    <row r="574" spans="1:4">
      <c r="A574">
        <v>234314</v>
      </c>
      <c r="B574" t="s">
        <v>1286</v>
      </c>
      <c r="C574" s="32" t="s">
        <v>3701</v>
      </c>
      <c r="D574" t="s">
        <v>3702</v>
      </c>
    </row>
    <row r="575" spans="1:4">
      <c r="A575">
        <v>234399</v>
      </c>
      <c r="B575" t="s">
        <v>1287</v>
      </c>
      <c r="C575" s="32" t="s">
        <v>3703</v>
      </c>
      <c r="D575" t="s">
        <v>3704</v>
      </c>
    </row>
    <row r="576" spans="1:4">
      <c r="A576">
        <v>234411</v>
      </c>
      <c r="B576" t="s">
        <v>1288</v>
      </c>
      <c r="C576" s="32" t="s">
        <v>3705</v>
      </c>
      <c r="D576" t="s">
        <v>3706</v>
      </c>
    </row>
    <row r="577" spans="1:4">
      <c r="A577">
        <v>234412</v>
      </c>
      <c r="B577" t="s">
        <v>1291</v>
      </c>
      <c r="C577" s="32" t="s">
        <v>3707</v>
      </c>
      <c r="D577" t="s">
        <v>3708</v>
      </c>
    </row>
    <row r="578" spans="1:4">
      <c r="A578">
        <v>234413</v>
      </c>
      <c r="B578" t="s">
        <v>1292</v>
      </c>
      <c r="C578" s="32" t="s">
        <v>3709</v>
      </c>
      <c r="D578" t="s">
        <v>3710</v>
      </c>
    </row>
    <row r="579" spans="1:4">
      <c r="A579">
        <v>234511</v>
      </c>
      <c r="B579" t="s">
        <v>1295</v>
      </c>
      <c r="C579" s="32" t="s">
        <v>3711</v>
      </c>
      <c r="D579" t="s">
        <v>3712</v>
      </c>
    </row>
    <row r="580" spans="1:4">
      <c r="A580">
        <v>234513</v>
      </c>
      <c r="B580" t="s">
        <v>1298</v>
      </c>
      <c r="C580" s="32" t="s">
        <v>3713</v>
      </c>
      <c r="D580" t="s">
        <v>3714</v>
      </c>
    </row>
    <row r="581" spans="1:4">
      <c r="A581">
        <v>234514</v>
      </c>
      <c r="B581" t="s">
        <v>1301</v>
      </c>
      <c r="C581" s="32" t="s">
        <v>3715</v>
      </c>
      <c r="D581" t="s">
        <v>3716</v>
      </c>
    </row>
    <row r="582" spans="1:4">
      <c r="A582">
        <v>234515</v>
      </c>
      <c r="B582" t="s">
        <v>1304</v>
      </c>
      <c r="C582" s="32" t="s">
        <v>3717</v>
      </c>
      <c r="D582" t="s">
        <v>3718</v>
      </c>
    </row>
    <row r="583" spans="1:4">
      <c r="A583">
        <v>234516</v>
      </c>
      <c r="B583" t="s">
        <v>1307</v>
      </c>
      <c r="C583" s="32" t="s">
        <v>3719</v>
      </c>
      <c r="D583" t="s">
        <v>3720</v>
      </c>
    </row>
    <row r="584" spans="1:4">
      <c r="A584">
        <v>234517</v>
      </c>
      <c r="B584" t="s">
        <v>1308</v>
      </c>
      <c r="C584" s="32" t="s">
        <v>3721</v>
      </c>
      <c r="D584" t="s">
        <v>3722</v>
      </c>
    </row>
    <row r="585" spans="1:4">
      <c r="A585">
        <v>234518</v>
      </c>
      <c r="B585" t="s">
        <v>1311</v>
      </c>
      <c r="C585" s="32" t="s">
        <v>3723</v>
      </c>
      <c r="D585" t="s">
        <v>3724</v>
      </c>
    </row>
    <row r="586" spans="1:4">
      <c r="A586">
        <v>234599</v>
      </c>
      <c r="B586" t="s">
        <v>1314</v>
      </c>
      <c r="C586" s="32" t="s">
        <v>3725</v>
      </c>
      <c r="D586" t="s">
        <v>3726</v>
      </c>
    </row>
    <row r="587" spans="1:4">
      <c r="A587">
        <v>234911</v>
      </c>
      <c r="B587" t="s">
        <v>1315</v>
      </c>
      <c r="C587" s="32" t="s">
        <v>3727</v>
      </c>
      <c r="D587" t="s">
        <v>3728</v>
      </c>
    </row>
    <row r="588" spans="1:4">
      <c r="A588">
        <v>234912</v>
      </c>
      <c r="B588" t="s">
        <v>1318</v>
      </c>
      <c r="C588" s="32" t="s">
        <v>3729</v>
      </c>
      <c r="D588" t="s">
        <v>3730</v>
      </c>
    </row>
    <row r="589" spans="1:4">
      <c r="A589">
        <v>234913</v>
      </c>
      <c r="B589" t="s">
        <v>1321</v>
      </c>
      <c r="C589" s="32" t="s">
        <v>3731</v>
      </c>
      <c r="D589" t="s">
        <v>3732</v>
      </c>
    </row>
    <row r="590" spans="1:4">
      <c r="A590">
        <v>234914</v>
      </c>
      <c r="B590" t="s">
        <v>1324</v>
      </c>
      <c r="C590" s="32" t="s">
        <v>3733</v>
      </c>
      <c r="D590" t="s">
        <v>3734</v>
      </c>
    </row>
    <row r="591" spans="1:4">
      <c r="A591">
        <v>234915</v>
      </c>
      <c r="B591" t="s">
        <v>1327</v>
      </c>
      <c r="C591" s="32" t="s">
        <v>3735</v>
      </c>
      <c r="D591" t="s">
        <v>3736</v>
      </c>
    </row>
    <row r="592" spans="1:4">
      <c r="A592">
        <v>234999</v>
      </c>
      <c r="B592" t="s">
        <v>1330</v>
      </c>
      <c r="C592" s="32" t="s">
        <v>3737</v>
      </c>
      <c r="D592" t="s">
        <v>3738</v>
      </c>
    </row>
    <row r="593" spans="1:4">
      <c r="A593">
        <v>241511</v>
      </c>
      <c r="B593" t="s">
        <v>1331</v>
      </c>
      <c r="C593" s="32" t="s">
        <v>3739</v>
      </c>
      <c r="D593" t="s">
        <v>3740</v>
      </c>
    </row>
    <row r="594" spans="1:4">
      <c r="A594">
        <v>241512</v>
      </c>
      <c r="B594" t="s">
        <v>1332</v>
      </c>
      <c r="C594" s="32" t="s">
        <v>3741</v>
      </c>
      <c r="D594" t="s">
        <v>3742</v>
      </c>
    </row>
    <row r="595" spans="1:4">
      <c r="A595">
        <v>241513</v>
      </c>
      <c r="B595" t="s">
        <v>1333</v>
      </c>
      <c r="C595" s="32" t="s">
        <v>3743</v>
      </c>
      <c r="D595" t="s">
        <v>3744</v>
      </c>
    </row>
    <row r="596" spans="1:4">
      <c r="A596">
        <v>241599</v>
      </c>
      <c r="B596" t="s">
        <v>1334</v>
      </c>
      <c r="C596" s="32" t="s">
        <v>3745</v>
      </c>
      <c r="D596" t="s">
        <v>3746</v>
      </c>
    </row>
    <row r="597" spans="1:4">
      <c r="A597">
        <v>242111</v>
      </c>
      <c r="B597" t="s">
        <v>1335</v>
      </c>
      <c r="C597" s="32" t="s">
        <v>3747</v>
      </c>
      <c r="D597" t="s">
        <v>3748</v>
      </c>
    </row>
    <row r="598" spans="1:4">
      <c r="A598">
        <v>242112</v>
      </c>
      <c r="B598" t="s">
        <v>1336</v>
      </c>
      <c r="C598" s="32" t="s">
        <v>3749</v>
      </c>
      <c r="D598" t="s">
        <v>3750</v>
      </c>
    </row>
    <row r="599" spans="1:4">
      <c r="A599">
        <v>249111</v>
      </c>
      <c r="B599" t="s">
        <v>1337</v>
      </c>
      <c r="C599" s="32" t="s">
        <v>3751</v>
      </c>
      <c r="D599" t="s">
        <v>3752</v>
      </c>
    </row>
    <row r="600" spans="1:4">
      <c r="A600">
        <v>249112</v>
      </c>
      <c r="B600" t="s">
        <v>1338</v>
      </c>
      <c r="C600" s="32" t="s">
        <v>3753</v>
      </c>
      <c r="D600" t="s">
        <v>3754</v>
      </c>
    </row>
    <row r="601" spans="1:4">
      <c r="A601">
        <v>249211</v>
      </c>
      <c r="B601" t="s">
        <v>1339</v>
      </c>
      <c r="C601" s="32" t="s">
        <v>3755</v>
      </c>
      <c r="D601" t="s">
        <v>3756</v>
      </c>
    </row>
    <row r="602" spans="1:4">
      <c r="A602">
        <v>249212</v>
      </c>
      <c r="B602" t="s">
        <v>1340</v>
      </c>
      <c r="C602" s="32" t="s">
        <v>3757</v>
      </c>
      <c r="D602" t="s">
        <v>3758</v>
      </c>
    </row>
    <row r="603" spans="1:4">
      <c r="A603">
        <v>249213</v>
      </c>
      <c r="B603" t="s">
        <v>1341</v>
      </c>
      <c r="C603" s="32" t="s">
        <v>3759</v>
      </c>
      <c r="D603" t="s">
        <v>3760</v>
      </c>
    </row>
    <row r="604" spans="1:4">
      <c r="A604">
        <v>249214</v>
      </c>
      <c r="B604" t="s">
        <v>1342</v>
      </c>
      <c r="C604" s="32" t="s">
        <v>3761</v>
      </c>
      <c r="D604" t="s">
        <v>3762</v>
      </c>
    </row>
    <row r="605" spans="1:4">
      <c r="A605">
        <v>249299</v>
      </c>
      <c r="B605" t="s">
        <v>1343</v>
      </c>
      <c r="C605" s="32" t="s">
        <v>3763</v>
      </c>
      <c r="D605" t="s">
        <v>3764</v>
      </c>
    </row>
    <row r="606" spans="1:4">
      <c r="A606">
        <v>251111</v>
      </c>
      <c r="B606" t="s">
        <v>1344</v>
      </c>
      <c r="C606" s="32" t="s">
        <v>3765</v>
      </c>
      <c r="D606" t="s">
        <v>3766</v>
      </c>
    </row>
    <row r="607" spans="1:4">
      <c r="A607">
        <v>251112</v>
      </c>
      <c r="B607" t="s">
        <v>1345</v>
      </c>
      <c r="C607" s="32" t="s">
        <v>3767</v>
      </c>
      <c r="D607" t="s">
        <v>3768</v>
      </c>
    </row>
    <row r="608" spans="1:4">
      <c r="A608">
        <v>251211</v>
      </c>
      <c r="B608" t="s">
        <v>1346</v>
      </c>
      <c r="C608" s="32" t="s">
        <v>3769</v>
      </c>
      <c r="D608" t="s">
        <v>3770</v>
      </c>
    </row>
    <row r="609" spans="1:4">
      <c r="A609">
        <v>251212</v>
      </c>
      <c r="B609" t="s">
        <v>1347</v>
      </c>
      <c r="C609" s="32" t="s">
        <v>3771</v>
      </c>
      <c r="D609" t="s">
        <v>3772</v>
      </c>
    </row>
    <row r="610" spans="1:4">
      <c r="A610">
        <v>251213</v>
      </c>
      <c r="B610" t="s">
        <v>1348</v>
      </c>
      <c r="C610" s="32" t="s">
        <v>3773</v>
      </c>
      <c r="D610" t="s">
        <v>3774</v>
      </c>
    </row>
    <row r="611" spans="1:4">
      <c r="A611">
        <v>251214</v>
      </c>
      <c r="B611" t="s">
        <v>1349</v>
      </c>
      <c r="C611" s="32" t="s">
        <v>3775</v>
      </c>
      <c r="D611" t="s">
        <v>3776</v>
      </c>
    </row>
    <row r="612" spans="1:4">
      <c r="A612">
        <v>251311</v>
      </c>
      <c r="B612" t="s">
        <v>1350</v>
      </c>
      <c r="C612" s="32" t="s">
        <v>3777</v>
      </c>
      <c r="D612" t="s">
        <v>3778</v>
      </c>
    </row>
    <row r="613" spans="1:4">
      <c r="A613">
        <v>251312</v>
      </c>
      <c r="B613" t="s">
        <v>1351</v>
      </c>
      <c r="C613" s="32" t="s">
        <v>3779</v>
      </c>
      <c r="D613" t="s">
        <v>3780</v>
      </c>
    </row>
    <row r="614" spans="1:4">
      <c r="A614">
        <v>251411</v>
      </c>
      <c r="B614" t="s">
        <v>1354</v>
      </c>
      <c r="C614" s="32" t="s">
        <v>3781</v>
      </c>
      <c r="D614" t="s">
        <v>3782</v>
      </c>
    </row>
    <row r="615" spans="1:4">
      <c r="A615">
        <v>251412</v>
      </c>
      <c r="B615" t="s">
        <v>1357</v>
      </c>
      <c r="C615" s="32" t="s">
        <v>3783</v>
      </c>
      <c r="D615" t="s">
        <v>3784</v>
      </c>
    </row>
    <row r="616" spans="1:4">
      <c r="A616">
        <v>251511</v>
      </c>
      <c r="B616" t="s">
        <v>1360</v>
      </c>
      <c r="C616" s="32" t="s">
        <v>3785</v>
      </c>
      <c r="D616" t="s">
        <v>3786</v>
      </c>
    </row>
    <row r="617" spans="1:4">
      <c r="A617">
        <v>251512</v>
      </c>
      <c r="B617" t="s">
        <v>1361</v>
      </c>
      <c r="C617" s="32" t="s">
        <v>3787</v>
      </c>
      <c r="D617" t="s">
        <v>3788</v>
      </c>
    </row>
    <row r="618" spans="1:4">
      <c r="A618">
        <v>251513</v>
      </c>
      <c r="B618" t="s">
        <v>1362</v>
      </c>
      <c r="C618" s="32" t="s">
        <v>3789</v>
      </c>
      <c r="D618" t="s">
        <v>3790</v>
      </c>
    </row>
    <row r="619" spans="1:4">
      <c r="A619">
        <v>251911</v>
      </c>
      <c r="B619" t="s">
        <v>1363</v>
      </c>
      <c r="C619" s="32" t="s">
        <v>3791</v>
      </c>
      <c r="D619" t="s">
        <v>3792</v>
      </c>
    </row>
    <row r="620" spans="1:4">
      <c r="A620">
        <v>251912</v>
      </c>
      <c r="B620" t="s">
        <v>1366</v>
      </c>
      <c r="C620" s="32" t="s">
        <v>3793</v>
      </c>
      <c r="D620" t="s">
        <v>3794</v>
      </c>
    </row>
    <row r="621" spans="1:4">
      <c r="A621">
        <v>251999</v>
      </c>
      <c r="B621" t="s">
        <v>1369</v>
      </c>
      <c r="C621" s="32" t="s">
        <v>3795</v>
      </c>
      <c r="D621" t="s">
        <v>3796</v>
      </c>
    </row>
    <row r="622" spans="1:4">
      <c r="A622">
        <v>252111</v>
      </c>
      <c r="B622" t="s">
        <v>1370</v>
      </c>
      <c r="C622" s="32" t="s">
        <v>3797</v>
      </c>
      <c r="D622" t="s">
        <v>3798</v>
      </c>
    </row>
    <row r="623" spans="1:4">
      <c r="A623">
        <v>252112</v>
      </c>
      <c r="B623" t="s">
        <v>1371</v>
      </c>
      <c r="C623" s="32" t="s">
        <v>3799</v>
      </c>
      <c r="D623" t="s">
        <v>3800</v>
      </c>
    </row>
    <row r="624" spans="1:4">
      <c r="A624">
        <v>252211</v>
      </c>
      <c r="B624" t="s">
        <v>1372</v>
      </c>
      <c r="C624" s="32" t="s">
        <v>3801</v>
      </c>
      <c r="D624" t="s">
        <v>3802</v>
      </c>
    </row>
    <row r="625" spans="1:4">
      <c r="A625">
        <v>252212</v>
      </c>
      <c r="B625" t="s">
        <v>1375</v>
      </c>
      <c r="C625" s="32" t="s">
        <v>3803</v>
      </c>
      <c r="D625" t="s">
        <v>3804</v>
      </c>
    </row>
    <row r="626" spans="1:4">
      <c r="A626">
        <v>252213</v>
      </c>
      <c r="B626" t="s">
        <v>1376</v>
      </c>
      <c r="C626" s="32" t="s">
        <v>3805</v>
      </c>
      <c r="D626" t="s">
        <v>3806</v>
      </c>
    </row>
    <row r="627" spans="1:4">
      <c r="A627">
        <v>252214</v>
      </c>
      <c r="B627" t="s">
        <v>1379</v>
      </c>
      <c r="C627" s="32" t="s">
        <v>3807</v>
      </c>
      <c r="D627" t="s">
        <v>3808</v>
      </c>
    </row>
    <row r="628" spans="1:4">
      <c r="A628">
        <v>252299</v>
      </c>
      <c r="B628" t="s">
        <v>1380</v>
      </c>
      <c r="C628" s="32" t="s">
        <v>3809</v>
      </c>
      <c r="D628" t="s">
        <v>3810</v>
      </c>
    </row>
    <row r="629" spans="1:4">
      <c r="A629">
        <v>252311</v>
      </c>
      <c r="B629" t="s">
        <v>1381</v>
      </c>
      <c r="C629" s="32" t="s">
        <v>3811</v>
      </c>
      <c r="D629" t="s">
        <v>3812</v>
      </c>
    </row>
    <row r="630" spans="1:4">
      <c r="A630">
        <v>252312</v>
      </c>
      <c r="B630" t="s">
        <v>1382</v>
      </c>
      <c r="C630" s="32" t="s">
        <v>3813</v>
      </c>
      <c r="D630" t="s">
        <v>3814</v>
      </c>
    </row>
    <row r="631" spans="1:4">
      <c r="A631">
        <v>252711</v>
      </c>
      <c r="B631" t="s">
        <v>1383</v>
      </c>
      <c r="C631" s="32" t="s">
        <v>3815</v>
      </c>
      <c r="D631" t="s">
        <v>3816</v>
      </c>
    </row>
    <row r="632" spans="1:4">
      <c r="A632">
        <v>252712</v>
      </c>
      <c r="B632" t="s">
        <v>1386</v>
      </c>
      <c r="C632" s="32" t="s">
        <v>3817</v>
      </c>
      <c r="D632" t="s">
        <v>3818</v>
      </c>
    </row>
    <row r="633" spans="1:4">
      <c r="A633">
        <v>253111</v>
      </c>
      <c r="B633" t="s">
        <v>1389</v>
      </c>
      <c r="C633" s="32" t="s">
        <v>3819</v>
      </c>
      <c r="D633" t="s">
        <v>3820</v>
      </c>
    </row>
    <row r="634" spans="1:4">
      <c r="A634">
        <v>253112</v>
      </c>
      <c r="B634" t="s">
        <v>1391</v>
      </c>
      <c r="C634" s="32" t="s">
        <v>3821</v>
      </c>
      <c r="D634" t="s">
        <v>3822</v>
      </c>
    </row>
    <row r="635" spans="1:4">
      <c r="A635">
        <v>253311</v>
      </c>
      <c r="B635" t="s">
        <v>1392</v>
      </c>
      <c r="C635" s="32" t="s">
        <v>3823</v>
      </c>
      <c r="D635" t="s">
        <v>3824</v>
      </c>
    </row>
    <row r="636" spans="1:4">
      <c r="A636">
        <v>253312</v>
      </c>
      <c r="B636" t="s">
        <v>1393</v>
      </c>
      <c r="C636" s="32" t="s">
        <v>3825</v>
      </c>
      <c r="D636" t="s">
        <v>3826</v>
      </c>
    </row>
    <row r="637" spans="1:4">
      <c r="A637">
        <v>253313</v>
      </c>
      <c r="B637" t="s">
        <v>1394</v>
      </c>
      <c r="C637" s="32" t="s">
        <v>3827</v>
      </c>
      <c r="D637" t="s">
        <v>3828</v>
      </c>
    </row>
    <row r="638" spans="1:4">
      <c r="A638">
        <v>253314</v>
      </c>
      <c r="B638" t="s">
        <v>1395</v>
      </c>
      <c r="C638" s="32" t="s">
        <v>3829</v>
      </c>
      <c r="D638" t="s">
        <v>3830</v>
      </c>
    </row>
    <row r="639" spans="1:4">
      <c r="A639">
        <v>253315</v>
      </c>
      <c r="B639" t="s">
        <v>1396</v>
      </c>
      <c r="C639" s="32" t="s">
        <v>3831</v>
      </c>
      <c r="D639" t="s">
        <v>3832</v>
      </c>
    </row>
    <row r="640" spans="1:4">
      <c r="A640">
        <v>253316</v>
      </c>
      <c r="B640" t="s">
        <v>1397</v>
      </c>
      <c r="C640" s="32" t="s">
        <v>3833</v>
      </c>
      <c r="D640" t="s">
        <v>3834</v>
      </c>
    </row>
    <row r="641" spans="1:4">
      <c r="A641">
        <v>253317</v>
      </c>
      <c r="B641" t="s">
        <v>1398</v>
      </c>
      <c r="C641" s="32" t="s">
        <v>3835</v>
      </c>
      <c r="D641" t="s">
        <v>3836</v>
      </c>
    </row>
    <row r="642" spans="1:4">
      <c r="A642">
        <v>253318</v>
      </c>
      <c r="B642" t="s">
        <v>1401</v>
      </c>
      <c r="C642" s="32" t="s">
        <v>3837</v>
      </c>
      <c r="D642" t="s">
        <v>3838</v>
      </c>
    </row>
    <row r="643" spans="1:4">
      <c r="A643">
        <v>253321</v>
      </c>
      <c r="B643" t="s">
        <v>1404</v>
      </c>
      <c r="C643" s="32" t="s">
        <v>3839</v>
      </c>
      <c r="D643" t="s">
        <v>3840</v>
      </c>
    </row>
    <row r="644" spans="1:4">
      <c r="A644">
        <v>253322</v>
      </c>
      <c r="B644" t="s">
        <v>1407</v>
      </c>
      <c r="C644" s="32" t="s">
        <v>3841</v>
      </c>
      <c r="D644" t="s">
        <v>3842</v>
      </c>
    </row>
    <row r="645" spans="1:4">
      <c r="A645">
        <v>253323</v>
      </c>
      <c r="B645" t="s">
        <v>1408</v>
      </c>
      <c r="C645" s="32" t="s">
        <v>3843</v>
      </c>
      <c r="D645" t="s">
        <v>3844</v>
      </c>
    </row>
    <row r="646" spans="1:4">
      <c r="A646">
        <v>253324</v>
      </c>
      <c r="B646" t="s">
        <v>1409</v>
      </c>
      <c r="C646" s="32" t="s">
        <v>3845</v>
      </c>
      <c r="D646" t="s">
        <v>3846</v>
      </c>
    </row>
    <row r="647" spans="1:4">
      <c r="A647">
        <v>253399</v>
      </c>
      <c r="B647" t="s">
        <v>1410</v>
      </c>
      <c r="C647" s="32" t="s">
        <v>3847</v>
      </c>
      <c r="D647" t="s">
        <v>3848</v>
      </c>
    </row>
    <row r="648" spans="1:4">
      <c r="A648">
        <v>253511</v>
      </c>
      <c r="B648" t="s">
        <v>1411</v>
      </c>
      <c r="C648" s="32" t="s">
        <v>3849</v>
      </c>
      <c r="D648" t="s">
        <v>3850</v>
      </c>
    </row>
    <row r="649" spans="1:4">
      <c r="A649">
        <v>253512</v>
      </c>
      <c r="B649" t="s">
        <v>1412</v>
      </c>
      <c r="C649" s="32" t="s">
        <v>3851</v>
      </c>
      <c r="D649" t="s">
        <v>3852</v>
      </c>
    </row>
    <row r="650" spans="1:4">
      <c r="A650">
        <v>253513</v>
      </c>
      <c r="B650" t="s">
        <v>1413</v>
      </c>
      <c r="C650" s="32" t="s">
        <v>3853</v>
      </c>
      <c r="D650" t="s">
        <v>3854</v>
      </c>
    </row>
    <row r="651" spans="1:4">
      <c r="A651">
        <v>253514</v>
      </c>
      <c r="B651" t="s">
        <v>1414</v>
      </c>
      <c r="C651" s="32" t="s">
        <v>3855</v>
      </c>
      <c r="D651" t="s">
        <v>3856</v>
      </c>
    </row>
    <row r="652" spans="1:4">
      <c r="A652">
        <v>253515</v>
      </c>
      <c r="B652" t="s">
        <v>1415</v>
      </c>
      <c r="C652" s="32" t="s">
        <v>3857</v>
      </c>
      <c r="D652" t="s">
        <v>3858</v>
      </c>
    </row>
    <row r="653" spans="1:4">
      <c r="A653">
        <v>253516</v>
      </c>
      <c r="B653" t="s">
        <v>1416</v>
      </c>
      <c r="C653" s="32" t="s">
        <v>3859</v>
      </c>
      <c r="D653" t="s">
        <v>3860</v>
      </c>
    </row>
    <row r="654" spans="1:4">
      <c r="A654">
        <v>253517</v>
      </c>
      <c r="B654" t="s">
        <v>1417</v>
      </c>
      <c r="C654" s="32" t="s">
        <v>3861</v>
      </c>
      <c r="D654" t="s">
        <v>3862</v>
      </c>
    </row>
    <row r="655" spans="1:4">
      <c r="A655">
        <v>253518</v>
      </c>
      <c r="B655" t="s">
        <v>1418</v>
      </c>
      <c r="C655" s="32" t="s">
        <v>3863</v>
      </c>
      <c r="D655" t="s">
        <v>3864</v>
      </c>
    </row>
    <row r="656" spans="1:4">
      <c r="A656">
        <v>253521</v>
      </c>
      <c r="B656" t="s">
        <v>1419</v>
      </c>
      <c r="C656" s="32" t="s">
        <v>3865</v>
      </c>
      <c r="D656" t="s">
        <v>3866</v>
      </c>
    </row>
    <row r="657" spans="1:4">
      <c r="A657">
        <v>253911</v>
      </c>
      <c r="B657" t="s">
        <v>1420</v>
      </c>
      <c r="C657" s="32" t="s">
        <v>3867</v>
      </c>
      <c r="D657" t="s">
        <v>3868</v>
      </c>
    </row>
    <row r="658" spans="1:4">
      <c r="A658">
        <v>253912</v>
      </c>
      <c r="B658" t="s">
        <v>1423</v>
      </c>
      <c r="C658" s="32" t="s">
        <v>3869</v>
      </c>
      <c r="D658" t="s">
        <v>3870</v>
      </c>
    </row>
    <row r="659" spans="1:4">
      <c r="A659">
        <v>253913</v>
      </c>
      <c r="B659" t="s">
        <v>1426</v>
      </c>
      <c r="C659" s="32" t="s">
        <v>3871</v>
      </c>
      <c r="D659" t="s">
        <v>3872</v>
      </c>
    </row>
    <row r="660" spans="1:4">
      <c r="A660">
        <v>253914</v>
      </c>
      <c r="B660" t="s">
        <v>1429</v>
      </c>
      <c r="C660" s="32" t="s">
        <v>3873</v>
      </c>
      <c r="D660" t="s">
        <v>3874</v>
      </c>
    </row>
    <row r="661" spans="1:4">
      <c r="A661">
        <v>253915</v>
      </c>
      <c r="B661" t="s">
        <v>1432</v>
      </c>
      <c r="C661" s="32" t="s">
        <v>3875</v>
      </c>
      <c r="D661" t="s">
        <v>3876</v>
      </c>
    </row>
    <row r="662" spans="1:4">
      <c r="A662">
        <v>253917</v>
      </c>
      <c r="B662" t="s">
        <v>1435</v>
      </c>
      <c r="C662" s="32" t="s">
        <v>3877</v>
      </c>
      <c r="D662" t="s">
        <v>3878</v>
      </c>
    </row>
    <row r="663" spans="1:4">
      <c r="A663">
        <v>253918</v>
      </c>
      <c r="B663" t="s">
        <v>1438</v>
      </c>
      <c r="C663" s="32" t="s">
        <v>3879</v>
      </c>
      <c r="D663" t="s">
        <v>3880</v>
      </c>
    </row>
    <row r="664" spans="1:4">
      <c r="A664">
        <v>253999</v>
      </c>
      <c r="B664" t="s">
        <v>1441</v>
      </c>
      <c r="C664" s="32" t="s">
        <v>3881</v>
      </c>
      <c r="D664" t="s">
        <v>3882</v>
      </c>
    </row>
    <row r="665" spans="1:4">
      <c r="A665">
        <v>254211</v>
      </c>
      <c r="B665" t="s">
        <v>1442</v>
      </c>
      <c r="C665" s="32" t="s">
        <v>3883</v>
      </c>
      <c r="D665" t="s">
        <v>3884</v>
      </c>
    </row>
    <row r="666" spans="1:4">
      <c r="A666">
        <v>254212</v>
      </c>
      <c r="B666" t="s">
        <v>1445</v>
      </c>
      <c r="C666" s="32" t="s">
        <v>3885</v>
      </c>
      <c r="D666" t="s">
        <v>3886</v>
      </c>
    </row>
    <row r="667" spans="1:4">
      <c r="A667">
        <v>254411</v>
      </c>
      <c r="B667" t="s">
        <v>1448</v>
      </c>
      <c r="C667" s="32" t="s">
        <v>3887</v>
      </c>
      <c r="D667" t="s">
        <v>3888</v>
      </c>
    </row>
    <row r="668" spans="1:4">
      <c r="A668">
        <v>254412</v>
      </c>
      <c r="B668" t="s">
        <v>1449</v>
      </c>
      <c r="C668" s="32" t="s">
        <v>3889</v>
      </c>
      <c r="D668" t="s">
        <v>3890</v>
      </c>
    </row>
    <row r="669" spans="1:4">
      <c r="A669">
        <v>254413</v>
      </c>
      <c r="B669" t="s">
        <v>1450</v>
      </c>
      <c r="C669" s="32" t="s">
        <v>3891</v>
      </c>
      <c r="D669" t="s">
        <v>3892</v>
      </c>
    </row>
    <row r="670" spans="1:4">
      <c r="A670">
        <v>254414</v>
      </c>
      <c r="B670" t="s">
        <v>1451</v>
      </c>
      <c r="C670" s="32" t="s">
        <v>3893</v>
      </c>
      <c r="D670" t="s">
        <v>3894</v>
      </c>
    </row>
    <row r="671" spans="1:4">
      <c r="A671">
        <v>254415</v>
      </c>
      <c r="B671" t="s">
        <v>1452</v>
      </c>
      <c r="C671" s="32" t="s">
        <v>3895</v>
      </c>
      <c r="D671" t="s">
        <v>3896</v>
      </c>
    </row>
    <row r="672" spans="1:4">
      <c r="A672">
        <v>254416</v>
      </c>
      <c r="B672" t="s">
        <v>1455</v>
      </c>
      <c r="C672" s="32" t="s">
        <v>3897</v>
      </c>
      <c r="D672" t="s">
        <v>3898</v>
      </c>
    </row>
    <row r="673" spans="1:4">
      <c r="A673">
        <v>254417</v>
      </c>
      <c r="B673" t="s">
        <v>1456</v>
      </c>
      <c r="C673" s="32" t="s">
        <v>3899</v>
      </c>
      <c r="D673" t="s">
        <v>3900</v>
      </c>
    </row>
    <row r="674" spans="1:4">
      <c r="A674">
        <v>254418</v>
      </c>
      <c r="B674" t="s">
        <v>1457</v>
      </c>
      <c r="C674" s="32" t="s">
        <v>3901</v>
      </c>
      <c r="D674" t="s">
        <v>3902</v>
      </c>
    </row>
    <row r="675" spans="1:4">
      <c r="A675">
        <v>254421</v>
      </c>
      <c r="B675" t="s">
        <v>1458</v>
      </c>
      <c r="C675" s="32" t="s">
        <v>3903</v>
      </c>
      <c r="D675" t="s">
        <v>3904</v>
      </c>
    </row>
    <row r="676" spans="1:4">
      <c r="A676">
        <v>254422</v>
      </c>
      <c r="B676" t="s">
        <v>1459</v>
      </c>
      <c r="C676" s="32" t="s">
        <v>3905</v>
      </c>
      <c r="D676" t="s">
        <v>3906</v>
      </c>
    </row>
    <row r="677" spans="1:4">
      <c r="A677">
        <v>254423</v>
      </c>
      <c r="B677" t="s">
        <v>1462</v>
      </c>
      <c r="C677" s="32" t="s">
        <v>3907</v>
      </c>
      <c r="D677" t="s">
        <v>3908</v>
      </c>
    </row>
    <row r="678" spans="1:4">
      <c r="A678">
        <v>254424</v>
      </c>
      <c r="B678" t="s">
        <v>1463</v>
      </c>
      <c r="C678" s="32" t="s">
        <v>3909</v>
      </c>
      <c r="D678" t="s">
        <v>3910</v>
      </c>
    </row>
    <row r="679" spans="1:4">
      <c r="A679">
        <v>254425</v>
      </c>
      <c r="B679" t="s">
        <v>1466</v>
      </c>
      <c r="C679" s="32" t="s">
        <v>3911</v>
      </c>
      <c r="D679" t="s">
        <v>3912</v>
      </c>
    </row>
    <row r="680" spans="1:4">
      <c r="A680">
        <v>254499</v>
      </c>
      <c r="B680" t="s">
        <v>1467</v>
      </c>
      <c r="C680" s="32" t="s">
        <v>3913</v>
      </c>
      <c r="D680" t="s">
        <v>3914</v>
      </c>
    </row>
    <row r="681" spans="1:4">
      <c r="A681">
        <v>261111</v>
      </c>
      <c r="B681" t="s">
        <v>1468</v>
      </c>
      <c r="C681" s="32" t="s">
        <v>3915</v>
      </c>
      <c r="D681" t="s">
        <v>3916</v>
      </c>
    </row>
    <row r="682" spans="1:4">
      <c r="A682">
        <v>261112</v>
      </c>
      <c r="B682" t="s">
        <v>1469</v>
      </c>
      <c r="C682" s="32" t="s">
        <v>3917</v>
      </c>
      <c r="D682" t="s">
        <v>3918</v>
      </c>
    </row>
    <row r="683" spans="1:4">
      <c r="A683">
        <v>261211</v>
      </c>
      <c r="B683" t="s">
        <v>1470</v>
      </c>
      <c r="C683" s="32" t="s">
        <v>3919</v>
      </c>
      <c r="D683" t="s">
        <v>3920</v>
      </c>
    </row>
    <row r="684" spans="1:4">
      <c r="A684">
        <v>261212</v>
      </c>
      <c r="B684" t="s">
        <v>1473</v>
      </c>
      <c r="C684" s="32" t="s">
        <v>3921</v>
      </c>
      <c r="D684" t="s">
        <v>3922</v>
      </c>
    </row>
    <row r="685" spans="1:4">
      <c r="A685">
        <v>261311</v>
      </c>
      <c r="B685" t="s">
        <v>1476</v>
      </c>
      <c r="C685" s="32" t="s">
        <v>3923</v>
      </c>
      <c r="D685" t="s">
        <v>3924</v>
      </c>
    </row>
    <row r="686" spans="1:4">
      <c r="A686">
        <v>261312</v>
      </c>
      <c r="B686" t="s">
        <v>1477</v>
      </c>
      <c r="C686" s="32" t="s">
        <v>3925</v>
      </c>
      <c r="D686" t="s">
        <v>3926</v>
      </c>
    </row>
    <row r="687" spans="1:4">
      <c r="A687">
        <v>261313</v>
      </c>
      <c r="B687" t="s">
        <v>1480</v>
      </c>
      <c r="C687" s="32" t="s">
        <v>3927</v>
      </c>
      <c r="D687" t="s">
        <v>3928</v>
      </c>
    </row>
    <row r="688" spans="1:4">
      <c r="A688">
        <v>261314</v>
      </c>
      <c r="B688" t="s">
        <v>1483</v>
      </c>
      <c r="C688" s="32" t="s">
        <v>3929</v>
      </c>
      <c r="D688" t="s">
        <v>3930</v>
      </c>
    </row>
    <row r="689" spans="1:4">
      <c r="A689">
        <v>261399</v>
      </c>
      <c r="B689" t="s">
        <v>1486</v>
      </c>
      <c r="C689" s="32" t="s">
        <v>3931</v>
      </c>
      <c r="D689" t="s">
        <v>3932</v>
      </c>
    </row>
    <row r="690" spans="1:4">
      <c r="A690">
        <v>262111</v>
      </c>
      <c r="B690" t="s">
        <v>1487</v>
      </c>
      <c r="C690" s="32" t="s">
        <v>3933</v>
      </c>
      <c r="D690" t="s">
        <v>3934</v>
      </c>
    </row>
    <row r="691" spans="1:4">
      <c r="A691">
        <v>262112</v>
      </c>
      <c r="B691" t="s">
        <v>1490</v>
      </c>
      <c r="C691" s="32" t="s">
        <v>3935</v>
      </c>
      <c r="D691" t="s">
        <v>3936</v>
      </c>
    </row>
    <row r="692" spans="1:4">
      <c r="A692">
        <v>262113</v>
      </c>
      <c r="B692" t="s">
        <v>1493</v>
      </c>
      <c r="C692" s="32" t="s">
        <v>3937</v>
      </c>
      <c r="D692" t="s">
        <v>3938</v>
      </c>
    </row>
    <row r="693" spans="1:4">
      <c r="A693">
        <v>263111</v>
      </c>
      <c r="B693" t="s">
        <v>1496</v>
      </c>
      <c r="C693" s="32" t="s">
        <v>3939</v>
      </c>
      <c r="D693" t="s">
        <v>3940</v>
      </c>
    </row>
    <row r="694" spans="1:4">
      <c r="A694">
        <v>263112</v>
      </c>
      <c r="B694" t="s">
        <v>1499</v>
      </c>
      <c r="C694" s="32" t="s">
        <v>3941</v>
      </c>
      <c r="D694" t="s">
        <v>3942</v>
      </c>
    </row>
    <row r="695" spans="1:4">
      <c r="A695">
        <v>263113</v>
      </c>
      <c r="B695" t="s">
        <v>1502</v>
      </c>
      <c r="C695" s="32" t="s">
        <v>3943</v>
      </c>
      <c r="D695" t="s">
        <v>3944</v>
      </c>
    </row>
    <row r="696" spans="1:4">
      <c r="A696">
        <v>263211</v>
      </c>
      <c r="B696" t="s">
        <v>1505</v>
      </c>
      <c r="C696" s="32" t="s">
        <v>3945</v>
      </c>
      <c r="D696" t="s">
        <v>3946</v>
      </c>
    </row>
    <row r="697" spans="1:4">
      <c r="A697">
        <v>263212</v>
      </c>
      <c r="B697" t="s">
        <v>1506</v>
      </c>
      <c r="C697" s="32" t="s">
        <v>3947</v>
      </c>
      <c r="D697" t="s">
        <v>3948</v>
      </c>
    </row>
    <row r="698" spans="1:4">
      <c r="A698">
        <v>263213</v>
      </c>
      <c r="B698" t="s">
        <v>1509</v>
      </c>
      <c r="C698" s="32" t="s">
        <v>3949</v>
      </c>
      <c r="D698" t="s">
        <v>3950</v>
      </c>
    </row>
    <row r="699" spans="1:4">
      <c r="A699">
        <v>263299</v>
      </c>
      <c r="B699" t="s">
        <v>1512</v>
      </c>
      <c r="C699" s="32" t="s">
        <v>3951</v>
      </c>
      <c r="D699" t="s">
        <v>3952</v>
      </c>
    </row>
    <row r="700" spans="1:4">
      <c r="A700">
        <v>263311</v>
      </c>
      <c r="B700" t="s">
        <v>1513</v>
      </c>
      <c r="C700" s="32" t="s">
        <v>3953</v>
      </c>
      <c r="D700" t="s">
        <v>3954</v>
      </c>
    </row>
    <row r="701" spans="1:4">
      <c r="A701">
        <v>263312</v>
      </c>
      <c r="B701" t="s">
        <v>1514</v>
      </c>
      <c r="C701" s="32" t="s">
        <v>3955</v>
      </c>
      <c r="D701" t="s">
        <v>3956</v>
      </c>
    </row>
    <row r="702" spans="1:4">
      <c r="A702">
        <v>271211</v>
      </c>
      <c r="B702" t="s">
        <v>1515</v>
      </c>
      <c r="C702" s="32" t="s">
        <v>3957</v>
      </c>
      <c r="D702" t="s">
        <v>3958</v>
      </c>
    </row>
    <row r="703" spans="1:4">
      <c r="A703">
        <v>271212</v>
      </c>
      <c r="B703" t="s">
        <v>1516</v>
      </c>
      <c r="C703" s="32" t="s">
        <v>3959</v>
      </c>
      <c r="D703" t="s">
        <v>3960</v>
      </c>
    </row>
    <row r="704" spans="1:4">
      <c r="A704">
        <v>271213</v>
      </c>
      <c r="B704" t="s">
        <v>1517</v>
      </c>
      <c r="C704" s="32" t="s">
        <v>3961</v>
      </c>
      <c r="D704" t="s">
        <v>3962</v>
      </c>
    </row>
    <row r="705" spans="1:4">
      <c r="A705">
        <v>271214</v>
      </c>
      <c r="B705" t="s">
        <v>1518</v>
      </c>
      <c r="C705" s="32" t="s">
        <v>3963</v>
      </c>
      <c r="D705" t="s">
        <v>3964</v>
      </c>
    </row>
    <row r="706" spans="1:4">
      <c r="A706">
        <v>271299</v>
      </c>
      <c r="B706" t="s">
        <v>1519</v>
      </c>
      <c r="C706" s="32" t="s">
        <v>3965</v>
      </c>
      <c r="D706" t="s">
        <v>3966</v>
      </c>
    </row>
    <row r="707" spans="1:4">
      <c r="A707">
        <v>272111</v>
      </c>
      <c r="B707" t="s">
        <v>1520</v>
      </c>
      <c r="C707" s="32" t="s">
        <v>3967</v>
      </c>
      <c r="D707" t="s">
        <v>3968</v>
      </c>
    </row>
    <row r="708" spans="1:4">
      <c r="A708">
        <v>272112</v>
      </c>
      <c r="B708" t="s">
        <v>1523</v>
      </c>
      <c r="C708" s="32" t="s">
        <v>3969</v>
      </c>
      <c r="D708" t="s">
        <v>3970</v>
      </c>
    </row>
    <row r="709" spans="1:4">
      <c r="A709">
        <v>272113</v>
      </c>
      <c r="B709" t="s">
        <v>1526</v>
      </c>
      <c r="C709" s="32" t="s">
        <v>3971</v>
      </c>
      <c r="D709" t="s">
        <v>3972</v>
      </c>
    </row>
    <row r="710" spans="1:4">
      <c r="A710">
        <v>272114</v>
      </c>
      <c r="B710" t="s">
        <v>1529</v>
      </c>
      <c r="C710" s="32" t="s">
        <v>3973</v>
      </c>
      <c r="D710" t="s">
        <v>3974</v>
      </c>
    </row>
    <row r="711" spans="1:4">
      <c r="A711">
        <v>272115</v>
      </c>
      <c r="B711" t="s">
        <v>1532</v>
      </c>
      <c r="C711" s="32" t="s">
        <v>3975</v>
      </c>
      <c r="D711" t="s">
        <v>3976</v>
      </c>
    </row>
    <row r="712" spans="1:4">
      <c r="A712">
        <v>272199</v>
      </c>
      <c r="B712" t="s">
        <v>1535</v>
      </c>
      <c r="C712" s="32" t="s">
        <v>3977</v>
      </c>
      <c r="D712" t="s">
        <v>3978</v>
      </c>
    </row>
    <row r="713" spans="1:4">
      <c r="A713">
        <v>272311</v>
      </c>
      <c r="B713" t="s">
        <v>1536</v>
      </c>
      <c r="C713" s="32" t="s">
        <v>3979</v>
      </c>
      <c r="D713" t="s">
        <v>3980</v>
      </c>
    </row>
    <row r="714" spans="1:4">
      <c r="A714">
        <v>272312</v>
      </c>
      <c r="B714" t="s">
        <v>1539</v>
      </c>
      <c r="C714" s="32" t="s">
        <v>3981</v>
      </c>
      <c r="D714" t="s">
        <v>3982</v>
      </c>
    </row>
    <row r="715" spans="1:4">
      <c r="A715">
        <v>272313</v>
      </c>
      <c r="B715" t="s">
        <v>1542</v>
      </c>
      <c r="C715" s="32" t="s">
        <v>3983</v>
      </c>
      <c r="D715" t="s">
        <v>3984</v>
      </c>
    </row>
    <row r="716" spans="1:4">
      <c r="A716">
        <v>272314</v>
      </c>
      <c r="B716" t="s">
        <v>1545</v>
      </c>
      <c r="C716" s="32" t="s">
        <v>3985</v>
      </c>
      <c r="D716" t="s">
        <v>3986</v>
      </c>
    </row>
    <row r="717" spans="1:4">
      <c r="A717">
        <v>272399</v>
      </c>
      <c r="B717" t="s">
        <v>1548</v>
      </c>
      <c r="C717" s="32" t="s">
        <v>3987</v>
      </c>
      <c r="D717" t="s">
        <v>3988</v>
      </c>
    </row>
    <row r="718" spans="1:4">
      <c r="A718">
        <v>272411</v>
      </c>
      <c r="B718" t="s">
        <v>1549</v>
      </c>
      <c r="C718" s="32" t="s">
        <v>3989</v>
      </c>
      <c r="D718" t="s">
        <v>3990</v>
      </c>
    </row>
    <row r="719" spans="1:4">
      <c r="A719">
        <v>272412</v>
      </c>
      <c r="B719" t="s">
        <v>1552</v>
      </c>
      <c r="C719" s="32" t="s">
        <v>3991</v>
      </c>
      <c r="D719" t="s">
        <v>3992</v>
      </c>
    </row>
    <row r="720" spans="1:4">
      <c r="A720">
        <v>272413</v>
      </c>
      <c r="B720" t="s">
        <v>1555</v>
      </c>
      <c r="C720" s="32" t="s">
        <v>3993</v>
      </c>
      <c r="D720" t="s">
        <v>3994</v>
      </c>
    </row>
    <row r="721" spans="1:4">
      <c r="A721">
        <v>272414</v>
      </c>
      <c r="B721" t="s">
        <v>1558</v>
      </c>
      <c r="C721" s="32" t="s">
        <v>3995</v>
      </c>
      <c r="D721" t="s">
        <v>3996</v>
      </c>
    </row>
    <row r="722" spans="1:4">
      <c r="A722">
        <v>272499</v>
      </c>
      <c r="B722" t="s">
        <v>1561</v>
      </c>
      <c r="C722" s="32" t="s">
        <v>3997</v>
      </c>
      <c r="D722" t="s">
        <v>3998</v>
      </c>
    </row>
    <row r="723" spans="1:4">
      <c r="A723">
        <v>272611</v>
      </c>
      <c r="B723" t="s">
        <v>1562</v>
      </c>
      <c r="C723" s="32" t="s">
        <v>3999</v>
      </c>
      <c r="D723" t="s">
        <v>4000</v>
      </c>
    </row>
    <row r="724" spans="1:4">
      <c r="A724">
        <v>272612</v>
      </c>
      <c r="B724" t="s">
        <v>1563</v>
      </c>
      <c r="C724" s="32" t="s">
        <v>4001</v>
      </c>
      <c r="D724" t="s">
        <v>4002</v>
      </c>
    </row>
    <row r="725" spans="1:4">
      <c r="A725">
        <v>272613</v>
      </c>
      <c r="B725" t="s">
        <v>1566</v>
      </c>
      <c r="C725" s="32" t="s">
        <v>4003</v>
      </c>
      <c r="D725" t="s">
        <v>4004</v>
      </c>
    </row>
    <row r="726" spans="1:4">
      <c r="A726">
        <v>311211</v>
      </c>
      <c r="B726" t="s">
        <v>1569</v>
      </c>
      <c r="C726" s="32" t="s">
        <v>4005</v>
      </c>
      <c r="D726" t="s">
        <v>4006</v>
      </c>
    </row>
    <row r="727" spans="1:4">
      <c r="A727">
        <v>311212</v>
      </c>
      <c r="B727" t="s">
        <v>1572</v>
      </c>
      <c r="C727" s="32" t="s">
        <v>4007</v>
      </c>
      <c r="D727" t="s">
        <v>4008</v>
      </c>
    </row>
    <row r="728" spans="1:4">
      <c r="A728">
        <v>311213</v>
      </c>
      <c r="B728" t="s">
        <v>1575</v>
      </c>
      <c r="C728" s="32" t="s">
        <v>4009</v>
      </c>
      <c r="D728" t="s">
        <v>4010</v>
      </c>
    </row>
    <row r="729" spans="1:4">
      <c r="A729">
        <v>311214</v>
      </c>
      <c r="B729" t="s">
        <v>1578</v>
      </c>
      <c r="C729" s="32" t="s">
        <v>4011</v>
      </c>
      <c r="D729" t="s">
        <v>4012</v>
      </c>
    </row>
    <row r="730" spans="1:4">
      <c r="A730">
        <v>311215</v>
      </c>
      <c r="B730" t="s">
        <v>1581</v>
      </c>
      <c r="C730" s="32" t="s">
        <v>4013</v>
      </c>
      <c r="D730" t="s">
        <v>4014</v>
      </c>
    </row>
    <row r="731" spans="1:4">
      <c r="A731">
        <v>311216</v>
      </c>
      <c r="B731" t="s">
        <v>1584</v>
      </c>
      <c r="C731" s="32" t="s">
        <v>4015</v>
      </c>
      <c r="D731" t="s">
        <v>4016</v>
      </c>
    </row>
    <row r="732" spans="1:4">
      <c r="A732">
        <v>311299</v>
      </c>
      <c r="B732" t="s">
        <v>1587</v>
      </c>
      <c r="C732" s="32" t="s">
        <v>4017</v>
      </c>
      <c r="D732" t="s">
        <v>4018</v>
      </c>
    </row>
    <row r="733" spans="1:4">
      <c r="A733">
        <v>311311</v>
      </c>
      <c r="B733" t="s">
        <v>1588</v>
      </c>
      <c r="C733" s="32" t="s">
        <v>4019</v>
      </c>
      <c r="D733" t="s">
        <v>4020</v>
      </c>
    </row>
    <row r="734" spans="1:4">
      <c r="A734">
        <v>311312</v>
      </c>
      <c r="B734" t="s">
        <v>1589</v>
      </c>
      <c r="C734" s="32" t="s">
        <v>4021</v>
      </c>
      <c r="D734" t="s">
        <v>4022</v>
      </c>
    </row>
    <row r="735" spans="1:4">
      <c r="A735">
        <v>311313</v>
      </c>
      <c r="B735" t="s">
        <v>1590</v>
      </c>
      <c r="C735" s="32" t="s">
        <v>4023</v>
      </c>
      <c r="D735" t="s">
        <v>4024</v>
      </c>
    </row>
    <row r="736" spans="1:4">
      <c r="A736">
        <v>311399</v>
      </c>
      <c r="B736" t="s">
        <v>1591</v>
      </c>
      <c r="C736" s="32" t="s">
        <v>4025</v>
      </c>
      <c r="D736" t="s">
        <v>4026</v>
      </c>
    </row>
    <row r="737" spans="1:4">
      <c r="A737">
        <v>311411</v>
      </c>
      <c r="B737" t="s">
        <v>1592</v>
      </c>
      <c r="C737" s="32" t="s">
        <v>4027</v>
      </c>
      <c r="D737" t="s">
        <v>4028</v>
      </c>
    </row>
    <row r="738" spans="1:4">
      <c r="A738">
        <v>311412</v>
      </c>
      <c r="B738" t="s">
        <v>1595</v>
      </c>
      <c r="C738" s="32" t="s">
        <v>4029</v>
      </c>
      <c r="D738" t="s">
        <v>4030</v>
      </c>
    </row>
    <row r="739" spans="1:4">
      <c r="A739">
        <v>311413</v>
      </c>
      <c r="B739" t="s">
        <v>1598</v>
      </c>
      <c r="C739" s="32" t="s">
        <v>4031</v>
      </c>
      <c r="D739" t="s">
        <v>4032</v>
      </c>
    </row>
    <row r="740" spans="1:4">
      <c r="A740">
        <v>311414</v>
      </c>
      <c r="B740" t="s">
        <v>1601</v>
      </c>
      <c r="C740" s="32" t="s">
        <v>4033</v>
      </c>
      <c r="D740" t="s">
        <v>4034</v>
      </c>
    </row>
    <row r="741" spans="1:4">
      <c r="A741">
        <v>311415</v>
      </c>
      <c r="B741" t="s">
        <v>1602</v>
      </c>
      <c r="C741" s="32" t="s">
        <v>4035</v>
      </c>
      <c r="D741" t="s">
        <v>4036</v>
      </c>
    </row>
    <row r="742" spans="1:4">
      <c r="A742">
        <v>311499</v>
      </c>
      <c r="B742" t="s">
        <v>1605</v>
      </c>
      <c r="C742" s="32" t="s">
        <v>4037</v>
      </c>
      <c r="D742" t="s">
        <v>4038</v>
      </c>
    </row>
    <row r="743" spans="1:4">
      <c r="A743">
        <v>312111</v>
      </c>
      <c r="B743" t="s">
        <v>1606</v>
      </c>
      <c r="C743" s="32" t="s">
        <v>4039</v>
      </c>
      <c r="D743" t="s">
        <v>4040</v>
      </c>
    </row>
    <row r="744" spans="1:4">
      <c r="A744">
        <v>312112</v>
      </c>
      <c r="B744" t="s">
        <v>1609</v>
      </c>
      <c r="C744" s="32" t="s">
        <v>4041</v>
      </c>
      <c r="D744" t="s">
        <v>4042</v>
      </c>
    </row>
    <row r="745" spans="1:4">
      <c r="A745">
        <v>312113</v>
      </c>
      <c r="B745" t="s">
        <v>1612</v>
      </c>
      <c r="C745" s="32" t="s">
        <v>4043</v>
      </c>
      <c r="D745" t="s">
        <v>4044</v>
      </c>
    </row>
    <row r="746" spans="1:4">
      <c r="A746">
        <v>312114</v>
      </c>
      <c r="B746" t="s">
        <v>1615</v>
      </c>
      <c r="C746" s="32" t="s">
        <v>4045</v>
      </c>
      <c r="D746" t="s">
        <v>4046</v>
      </c>
    </row>
    <row r="747" spans="1:4">
      <c r="A747">
        <v>312115</v>
      </c>
      <c r="B747" t="s">
        <v>1618</v>
      </c>
      <c r="C747" s="32" t="s">
        <v>4047</v>
      </c>
      <c r="D747" t="s">
        <v>4048</v>
      </c>
    </row>
    <row r="748" spans="1:4">
      <c r="A748">
        <v>312116</v>
      </c>
      <c r="B748" t="s">
        <v>1619</v>
      </c>
      <c r="C748" s="32" t="s">
        <v>4049</v>
      </c>
      <c r="D748" t="s">
        <v>4050</v>
      </c>
    </row>
    <row r="749" spans="1:4">
      <c r="A749">
        <v>312199</v>
      </c>
      <c r="B749" t="s">
        <v>1622</v>
      </c>
      <c r="C749" s="32" t="s">
        <v>4051</v>
      </c>
      <c r="D749" t="s">
        <v>4052</v>
      </c>
    </row>
    <row r="750" spans="1:4">
      <c r="A750">
        <v>312211</v>
      </c>
      <c r="B750" t="s">
        <v>1623</v>
      </c>
      <c r="C750" s="32" t="s">
        <v>4053</v>
      </c>
      <c r="D750" t="s">
        <v>4054</v>
      </c>
    </row>
    <row r="751" spans="1:4">
      <c r="A751">
        <v>312212</v>
      </c>
      <c r="B751" t="s">
        <v>1626</v>
      </c>
      <c r="C751" s="32" t="s">
        <v>4055</v>
      </c>
      <c r="D751" t="s">
        <v>4056</v>
      </c>
    </row>
    <row r="752" spans="1:4">
      <c r="A752">
        <v>312311</v>
      </c>
      <c r="B752" t="s">
        <v>1629</v>
      </c>
      <c r="C752" s="32" t="s">
        <v>4057</v>
      </c>
      <c r="D752" t="s">
        <v>4058</v>
      </c>
    </row>
    <row r="753" spans="1:4">
      <c r="A753">
        <v>312312</v>
      </c>
      <c r="B753" t="s">
        <v>1632</v>
      </c>
      <c r="C753" s="32" t="s">
        <v>4059</v>
      </c>
      <c r="D753" t="s">
        <v>4060</v>
      </c>
    </row>
    <row r="754" spans="1:4">
      <c r="A754">
        <v>312411</v>
      </c>
      <c r="B754" t="s">
        <v>1635</v>
      </c>
      <c r="C754" s="32" t="s">
        <v>4061</v>
      </c>
      <c r="D754" t="s">
        <v>4062</v>
      </c>
    </row>
    <row r="755" spans="1:4">
      <c r="A755">
        <v>312412</v>
      </c>
      <c r="B755" t="s">
        <v>1636</v>
      </c>
      <c r="C755" s="32" t="s">
        <v>4063</v>
      </c>
      <c r="D755" t="s">
        <v>4064</v>
      </c>
    </row>
    <row r="756" spans="1:4">
      <c r="A756">
        <v>312511</v>
      </c>
      <c r="B756" t="s">
        <v>1639</v>
      </c>
      <c r="C756" s="32" t="s">
        <v>4065</v>
      </c>
      <c r="D756" t="s">
        <v>4066</v>
      </c>
    </row>
    <row r="757" spans="1:4">
      <c r="A757">
        <v>312512</v>
      </c>
      <c r="B757" t="s">
        <v>1642</v>
      </c>
      <c r="C757" s="32" t="s">
        <v>4067</v>
      </c>
      <c r="D757" t="s">
        <v>4068</v>
      </c>
    </row>
    <row r="758" spans="1:4">
      <c r="A758">
        <v>312911</v>
      </c>
      <c r="B758" t="s">
        <v>1645</v>
      </c>
      <c r="C758" s="32" t="s">
        <v>4069</v>
      </c>
      <c r="D758" t="s">
        <v>4070</v>
      </c>
    </row>
    <row r="759" spans="1:4">
      <c r="A759">
        <v>312912</v>
      </c>
      <c r="B759" t="s">
        <v>1648</v>
      </c>
      <c r="C759" s="32" t="s">
        <v>4071</v>
      </c>
      <c r="D759" t="s">
        <v>4072</v>
      </c>
    </row>
    <row r="760" spans="1:4">
      <c r="A760">
        <v>312913</v>
      </c>
      <c r="B760" t="s">
        <v>1651</v>
      </c>
      <c r="C760" s="32" t="s">
        <v>4073</v>
      </c>
      <c r="D760" t="s">
        <v>4074</v>
      </c>
    </row>
    <row r="761" spans="1:4">
      <c r="A761">
        <v>312999</v>
      </c>
      <c r="B761" t="s">
        <v>1654</v>
      </c>
      <c r="C761" s="32" t="s">
        <v>4075</v>
      </c>
      <c r="D761" t="s">
        <v>4076</v>
      </c>
    </row>
    <row r="762" spans="1:4">
      <c r="A762">
        <v>313111</v>
      </c>
      <c r="B762" t="s">
        <v>1655</v>
      </c>
      <c r="C762" s="32" t="s">
        <v>4077</v>
      </c>
      <c r="D762" t="s">
        <v>4078</v>
      </c>
    </row>
    <row r="763" spans="1:4">
      <c r="A763">
        <v>313112</v>
      </c>
      <c r="B763" t="s">
        <v>1658</v>
      </c>
      <c r="C763" s="32" t="s">
        <v>4079</v>
      </c>
      <c r="D763" t="s">
        <v>4080</v>
      </c>
    </row>
    <row r="764" spans="1:4">
      <c r="A764">
        <v>313113</v>
      </c>
      <c r="B764" t="s">
        <v>1661</v>
      </c>
      <c r="C764" s="32" t="s">
        <v>4081</v>
      </c>
      <c r="D764" t="s">
        <v>4082</v>
      </c>
    </row>
    <row r="765" spans="1:4">
      <c r="A765">
        <v>313199</v>
      </c>
      <c r="B765" t="s">
        <v>1664</v>
      </c>
      <c r="C765" s="32" t="s">
        <v>4083</v>
      </c>
      <c r="D765" t="s">
        <v>4084</v>
      </c>
    </row>
    <row r="766" spans="1:4">
      <c r="A766">
        <v>313211</v>
      </c>
      <c r="B766" t="s">
        <v>1665</v>
      </c>
      <c r="C766" s="32" t="s">
        <v>4085</v>
      </c>
      <c r="D766" t="s">
        <v>4086</v>
      </c>
    </row>
    <row r="767" spans="1:4">
      <c r="A767">
        <v>313212</v>
      </c>
      <c r="B767" t="s">
        <v>1666</v>
      </c>
      <c r="C767" s="32" t="s">
        <v>4087</v>
      </c>
      <c r="D767" t="s">
        <v>4088</v>
      </c>
    </row>
    <row r="768" spans="1:4">
      <c r="A768">
        <v>313213</v>
      </c>
      <c r="B768" t="s">
        <v>1667</v>
      </c>
      <c r="C768" s="32" t="s">
        <v>4089</v>
      </c>
      <c r="D768" t="s">
        <v>4090</v>
      </c>
    </row>
    <row r="769" spans="1:4">
      <c r="A769">
        <v>313214</v>
      </c>
      <c r="B769" t="s">
        <v>1668</v>
      </c>
      <c r="C769" s="32" t="s">
        <v>4091</v>
      </c>
      <c r="D769" t="s">
        <v>4092</v>
      </c>
    </row>
    <row r="770" spans="1:4">
      <c r="A770">
        <v>321211</v>
      </c>
      <c r="B770" t="s">
        <v>1669</v>
      </c>
      <c r="C770" s="32" t="s">
        <v>4093</v>
      </c>
      <c r="D770" t="s">
        <v>4094</v>
      </c>
    </row>
    <row r="771" spans="1:4">
      <c r="A771">
        <v>321212</v>
      </c>
      <c r="B771" t="s">
        <v>1672</v>
      </c>
      <c r="C771" s="32" t="s">
        <v>4095</v>
      </c>
      <c r="D771" t="s">
        <v>4096</v>
      </c>
    </row>
    <row r="772" spans="1:4">
      <c r="A772">
        <v>321213</v>
      </c>
      <c r="B772" t="s">
        <v>1675</v>
      </c>
      <c r="C772" s="32" t="s">
        <v>4097</v>
      </c>
      <c r="D772" t="s">
        <v>4098</v>
      </c>
    </row>
    <row r="773" spans="1:4">
      <c r="A773">
        <v>321214</v>
      </c>
      <c r="B773" t="s">
        <v>1678</v>
      </c>
      <c r="C773" s="32" t="s">
        <v>4099</v>
      </c>
      <c r="D773" t="s">
        <v>4100</v>
      </c>
    </row>
    <row r="774" spans="1:4">
      <c r="A774">
        <v>322111</v>
      </c>
      <c r="B774" t="s">
        <v>1681</v>
      </c>
      <c r="C774" s="32" t="s">
        <v>4101</v>
      </c>
      <c r="D774" t="s">
        <v>4102</v>
      </c>
    </row>
    <row r="775" spans="1:4">
      <c r="A775">
        <v>322112</v>
      </c>
      <c r="B775" t="s">
        <v>1684</v>
      </c>
      <c r="C775" s="32" t="s">
        <v>4103</v>
      </c>
      <c r="D775" t="s">
        <v>4104</v>
      </c>
    </row>
    <row r="776" spans="1:4">
      <c r="A776">
        <v>322113</v>
      </c>
      <c r="B776" t="s">
        <v>1687</v>
      </c>
      <c r="C776" s="32" t="s">
        <v>4105</v>
      </c>
      <c r="D776" t="s">
        <v>4106</v>
      </c>
    </row>
    <row r="777" spans="1:4">
      <c r="A777">
        <v>322114</v>
      </c>
      <c r="B777" t="s">
        <v>1690</v>
      </c>
      <c r="C777" s="32" t="s">
        <v>4107</v>
      </c>
      <c r="D777" t="s">
        <v>4108</v>
      </c>
    </row>
    <row r="778" spans="1:4">
      <c r="A778">
        <v>322115</v>
      </c>
      <c r="B778" t="s">
        <v>1693</v>
      </c>
      <c r="C778" s="32" t="s">
        <v>4109</v>
      </c>
      <c r="D778" t="s">
        <v>4110</v>
      </c>
    </row>
    <row r="779" spans="1:4">
      <c r="A779">
        <v>322311</v>
      </c>
      <c r="B779" t="s">
        <v>1694</v>
      </c>
      <c r="C779" s="32" t="s">
        <v>4111</v>
      </c>
      <c r="D779" t="s">
        <v>4112</v>
      </c>
    </row>
    <row r="780" spans="1:4">
      <c r="A780">
        <v>322312</v>
      </c>
      <c r="B780" t="s">
        <v>1697</v>
      </c>
      <c r="C780" s="32" t="s">
        <v>4113</v>
      </c>
      <c r="D780" t="s">
        <v>4114</v>
      </c>
    </row>
    <row r="781" spans="1:4">
      <c r="A781">
        <v>322313</v>
      </c>
      <c r="B781" t="s">
        <v>1698</v>
      </c>
      <c r="C781" s="32" t="s">
        <v>4115</v>
      </c>
      <c r="D781" t="s">
        <v>4116</v>
      </c>
    </row>
    <row r="782" spans="1:4">
      <c r="A782">
        <v>323111</v>
      </c>
      <c r="B782" t="s">
        <v>1701</v>
      </c>
      <c r="C782" s="32" t="s">
        <v>4117</v>
      </c>
      <c r="D782" t="s">
        <v>4118</v>
      </c>
    </row>
    <row r="783" spans="1:4">
      <c r="A783">
        <v>323112</v>
      </c>
      <c r="B783" t="s">
        <v>1704</v>
      </c>
      <c r="C783" s="32" t="s">
        <v>4119</v>
      </c>
      <c r="D783" t="s">
        <v>4120</v>
      </c>
    </row>
    <row r="784" spans="1:4">
      <c r="A784">
        <v>323113</v>
      </c>
      <c r="B784" t="s">
        <v>1707</v>
      </c>
      <c r="C784" s="32" t="s">
        <v>4121</v>
      </c>
      <c r="D784" t="s">
        <v>4122</v>
      </c>
    </row>
    <row r="785" spans="1:4">
      <c r="A785">
        <v>323211</v>
      </c>
      <c r="B785" t="s">
        <v>1710</v>
      </c>
      <c r="C785" s="32" t="s">
        <v>4123</v>
      </c>
      <c r="D785" t="s">
        <v>4124</v>
      </c>
    </row>
    <row r="786" spans="1:4">
      <c r="A786">
        <v>323212</v>
      </c>
      <c r="B786" t="s">
        <v>1713</v>
      </c>
      <c r="C786" s="32" t="s">
        <v>4125</v>
      </c>
      <c r="D786" t="s">
        <v>4126</v>
      </c>
    </row>
    <row r="787" spans="1:4">
      <c r="A787">
        <v>323213</v>
      </c>
      <c r="B787" t="s">
        <v>1714</v>
      </c>
      <c r="C787" s="32" t="s">
        <v>4127</v>
      </c>
      <c r="D787" t="s">
        <v>4128</v>
      </c>
    </row>
    <row r="788" spans="1:4">
      <c r="A788">
        <v>323214</v>
      </c>
      <c r="B788" t="s">
        <v>1717</v>
      </c>
      <c r="C788" s="32" t="s">
        <v>4129</v>
      </c>
      <c r="D788" t="s">
        <v>4130</v>
      </c>
    </row>
    <row r="789" spans="1:4">
      <c r="A789">
        <v>323215</v>
      </c>
      <c r="B789" t="s">
        <v>1720</v>
      </c>
      <c r="C789" s="32" t="s">
        <v>4131</v>
      </c>
      <c r="D789" t="s">
        <v>4132</v>
      </c>
    </row>
    <row r="790" spans="1:4">
      <c r="A790">
        <v>323299</v>
      </c>
      <c r="B790" t="s">
        <v>1721</v>
      </c>
      <c r="C790" s="32" t="s">
        <v>4133</v>
      </c>
      <c r="D790" t="s">
        <v>4134</v>
      </c>
    </row>
    <row r="791" spans="1:4">
      <c r="A791">
        <v>323311</v>
      </c>
      <c r="B791" t="s">
        <v>1722</v>
      </c>
      <c r="C791" s="32" t="s">
        <v>4135</v>
      </c>
      <c r="D791" t="s">
        <v>4136</v>
      </c>
    </row>
    <row r="792" spans="1:4">
      <c r="A792">
        <v>323312</v>
      </c>
      <c r="B792" t="s">
        <v>1723</v>
      </c>
      <c r="C792" s="32" t="s">
        <v>4137</v>
      </c>
      <c r="D792" t="s">
        <v>4138</v>
      </c>
    </row>
    <row r="793" spans="1:4">
      <c r="A793">
        <v>323313</v>
      </c>
      <c r="B793" t="s">
        <v>1724</v>
      </c>
      <c r="C793" s="32" t="s">
        <v>4139</v>
      </c>
      <c r="D793" t="s">
        <v>4140</v>
      </c>
    </row>
    <row r="794" spans="1:4">
      <c r="A794">
        <v>323314</v>
      </c>
      <c r="B794" t="s">
        <v>1727</v>
      </c>
      <c r="C794" s="32" t="s">
        <v>4141</v>
      </c>
      <c r="D794" t="s">
        <v>4142</v>
      </c>
    </row>
    <row r="795" spans="1:4">
      <c r="A795">
        <v>323315</v>
      </c>
      <c r="B795" t="s">
        <v>1730</v>
      </c>
      <c r="C795" s="32" t="s">
        <v>4143</v>
      </c>
      <c r="D795" t="s">
        <v>4144</v>
      </c>
    </row>
    <row r="796" spans="1:4">
      <c r="A796">
        <v>323316</v>
      </c>
      <c r="B796" t="s">
        <v>1731</v>
      </c>
      <c r="C796" s="32" t="s">
        <v>4145</v>
      </c>
      <c r="D796" t="s">
        <v>4146</v>
      </c>
    </row>
    <row r="797" spans="1:4">
      <c r="A797">
        <v>323411</v>
      </c>
      <c r="B797" t="s">
        <v>1734</v>
      </c>
      <c r="C797" s="32" t="s">
        <v>4147</v>
      </c>
      <c r="D797" t="s">
        <v>4148</v>
      </c>
    </row>
    <row r="798" spans="1:4">
      <c r="A798">
        <v>323412</v>
      </c>
      <c r="B798" t="s">
        <v>1735</v>
      </c>
      <c r="C798" s="32" t="s">
        <v>4149</v>
      </c>
      <c r="D798" t="s">
        <v>4150</v>
      </c>
    </row>
    <row r="799" spans="1:4">
      <c r="A799">
        <v>324211</v>
      </c>
      <c r="B799" t="s">
        <v>1738</v>
      </c>
      <c r="C799" s="32" t="s">
        <v>4151</v>
      </c>
      <c r="D799" t="s">
        <v>4152</v>
      </c>
    </row>
    <row r="800" spans="1:4">
      <c r="A800">
        <v>324212</v>
      </c>
      <c r="B800" t="s">
        <v>1741</v>
      </c>
      <c r="C800" s="32" t="s">
        <v>4153</v>
      </c>
      <c r="D800" t="s">
        <v>4154</v>
      </c>
    </row>
    <row r="801" spans="1:4">
      <c r="A801">
        <v>331111</v>
      </c>
      <c r="B801" t="s">
        <v>1744</v>
      </c>
      <c r="C801" s="32" t="s">
        <v>4155</v>
      </c>
      <c r="D801" t="s">
        <v>4156</v>
      </c>
    </row>
    <row r="802" spans="1:4">
      <c r="A802">
        <v>331112</v>
      </c>
      <c r="B802" t="s">
        <v>1747</v>
      </c>
      <c r="C802" s="32" t="s">
        <v>4157</v>
      </c>
      <c r="D802" t="s">
        <v>4158</v>
      </c>
    </row>
    <row r="803" spans="1:4">
      <c r="A803">
        <v>331212</v>
      </c>
      <c r="B803" t="s">
        <v>1750</v>
      </c>
      <c r="C803" s="32" t="s">
        <v>4159</v>
      </c>
      <c r="D803" t="s">
        <v>4160</v>
      </c>
    </row>
    <row r="804" spans="1:4">
      <c r="A804">
        <v>331213</v>
      </c>
      <c r="B804" t="s">
        <v>1753</v>
      </c>
      <c r="C804" s="32" t="s">
        <v>4161</v>
      </c>
      <c r="D804" t="s">
        <v>4162</v>
      </c>
    </row>
    <row r="805" spans="1:4">
      <c r="A805">
        <v>333211</v>
      </c>
      <c r="B805" t="s">
        <v>1756</v>
      </c>
      <c r="C805" s="32" t="s">
        <v>4163</v>
      </c>
      <c r="D805" t="s">
        <v>4164</v>
      </c>
    </row>
    <row r="806" spans="1:4">
      <c r="A806">
        <v>333212</v>
      </c>
      <c r="B806" t="s">
        <v>1759</v>
      </c>
      <c r="C806" s="32" t="s">
        <v>4165</v>
      </c>
      <c r="D806" t="s">
        <v>4166</v>
      </c>
    </row>
    <row r="807" spans="1:4">
      <c r="A807">
        <v>334111</v>
      </c>
      <c r="B807" t="s">
        <v>1762</v>
      </c>
      <c r="C807" s="32" t="s">
        <v>4167</v>
      </c>
      <c r="D807" t="s">
        <v>4168</v>
      </c>
    </row>
    <row r="808" spans="1:4">
      <c r="A808">
        <v>334112</v>
      </c>
      <c r="B808" t="s">
        <v>1763</v>
      </c>
      <c r="C808" s="32" t="s">
        <v>4169</v>
      </c>
      <c r="D808" t="s">
        <v>4170</v>
      </c>
    </row>
    <row r="809" spans="1:4">
      <c r="A809">
        <v>334113</v>
      </c>
      <c r="B809" t="s">
        <v>1766</v>
      </c>
      <c r="C809" s="32" t="s">
        <v>4171</v>
      </c>
      <c r="D809" t="s">
        <v>4172</v>
      </c>
    </row>
    <row r="810" spans="1:4">
      <c r="A810">
        <v>334114</v>
      </c>
      <c r="B810" t="s">
        <v>1769</v>
      </c>
      <c r="C810" s="32" t="s">
        <v>4173</v>
      </c>
      <c r="D810" t="s">
        <v>4174</v>
      </c>
    </row>
    <row r="811" spans="1:4">
      <c r="A811">
        <v>334115</v>
      </c>
      <c r="B811" t="s">
        <v>1772</v>
      </c>
      <c r="C811" s="32" t="s">
        <v>4175</v>
      </c>
      <c r="D811" t="s">
        <v>4176</v>
      </c>
    </row>
    <row r="812" spans="1:4">
      <c r="A812">
        <v>341111</v>
      </c>
      <c r="B812" t="s">
        <v>1775</v>
      </c>
      <c r="C812" s="32" t="s">
        <v>4177</v>
      </c>
      <c r="D812" t="s">
        <v>4178</v>
      </c>
    </row>
    <row r="813" spans="1:4">
      <c r="A813">
        <v>341112</v>
      </c>
      <c r="B813" t="s">
        <v>1776</v>
      </c>
      <c r="C813" s="32" t="s">
        <v>4179</v>
      </c>
      <c r="D813" t="s">
        <v>4180</v>
      </c>
    </row>
    <row r="814" spans="1:4">
      <c r="A814">
        <v>341113</v>
      </c>
      <c r="B814" t="s">
        <v>1777</v>
      </c>
      <c r="C814" s="32" t="s">
        <v>4181</v>
      </c>
      <c r="D814" t="s">
        <v>4182</v>
      </c>
    </row>
    <row r="815" spans="1:4">
      <c r="A815">
        <v>342211</v>
      </c>
      <c r="B815" t="s">
        <v>1780</v>
      </c>
      <c r="C815" s="32" t="s">
        <v>4183</v>
      </c>
      <c r="D815" t="s">
        <v>4184</v>
      </c>
    </row>
    <row r="816" spans="1:4">
      <c r="A816">
        <v>342212</v>
      </c>
      <c r="B816" t="s">
        <v>1781</v>
      </c>
      <c r="C816" s="32" t="s">
        <v>4185</v>
      </c>
      <c r="D816" t="s">
        <v>4186</v>
      </c>
    </row>
    <row r="817" spans="1:4">
      <c r="A817">
        <v>342311</v>
      </c>
      <c r="B817" t="s">
        <v>1782</v>
      </c>
      <c r="C817" s="32" t="s">
        <v>4187</v>
      </c>
      <c r="D817" t="s">
        <v>4188</v>
      </c>
    </row>
    <row r="818" spans="1:4">
      <c r="A818">
        <v>342312</v>
      </c>
      <c r="B818" t="s">
        <v>1785</v>
      </c>
      <c r="C818" s="32" t="s">
        <v>4189</v>
      </c>
      <c r="D818" t="s">
        <v>4190</v>
      </c>
    </row>
    <row r="819" spans="1:4">
      <c r="A819">
        <v>342313</v>
      </c>
      <c r="B819" t="s">
        <v>1788</v>
      </c>
      <c r="C819" s="32" t="s">
        <v>4191</v>
      </c>
      <c r="D819" t="s">
        <v>4192</v>
      </c>
    </row>
    <row r="820" spans="1:4">
      <c r="A820">
        <v>342314</v>
      </c>
      <c r="B820" t="s">
        <v>1791</v>
      </c>
      <c r="C820" s="32" t="s">
        <v>4193</v>
      </c>
      <c r="D820" t="s">
        <v>4194</v>
      </c>
    </row>
    <row r="821" spans="1:4">
      <c r="A821">
        <v>342315</v>
      </c>
      <c r="B821" t="s">
        <v>1794</v>
      </c>
      <c r="C821" s="32" t="s">
        <v>4195</v>
      </c>
      <c r="D821" t="s">
        <v>4196</v>
      </c>
    </row>
    <row r="822" spans="1:4">
      <c r="A822">
        <v>342411</v>
      </c>
      <c r="B822" t="s">
        <v>1795</v>
      </c>
      <c r="C822" s="32" t="s">
        <v>4197</v>
      </c>
      <c r="D822" t="s">
        <v>4198</v>
      </c>
    </row>
    <row r="823" spans="1:4">
      <c r="A823">
        <v>342412</v>
      </c>
      <c r="B823" t="s">
        <v>1796</v>
      </c>
      <c r="C823" s="32" t="s">
        <v>4199</v>
      </c>
      <c r="D823" t="s">
        <v>4200</v>
      </c>
    </row>
    <row r="824" spans="1:4">
      <c r="A824">
        <v>342413</v>
      </c>
      <c r="B824" t="s">
        <v>1797</v>
      </c>
      <c r="C824" s="32" t="s">
        <v>4201</v>
      </c>
      <c r="D824" t="s">
        <v>4202</v>
      </c>
    </row>
    <row r="825" spans="1:4">
      <c r="A825">
        <v>342414</v>
      </c>
      <c r="B825" t="s">
        <v>1800</v>
      </c>
      <c r="C825" s="32" t="s">
        <v>4203</v>
      </c>
      <c r="D825" t="s">
        <v>4204</v>
      </c>
    </row>
    <row r="826" spans="1:4">
      <c r="A826">
        <v>351111</v>
      </c>
      <c r="B826" t="s">
        <v>1801</v>
      </c>
      <c r="C826" s="32" t="s">
        <v>4205</v>
      </c>
      <c r="D826" t="s">
        <v>4206</v>
      </c>
    </row>
    <row r="827" spans="1:4">
      <c r="A827">
        <v>351112</v>
      </c>
      <c r="B827" t="s">
        <v>1802</v>
      </c>
      <c r="C827" s="32" t="s">
        <v>4207</v>
      </c>
      <c r="D827" t="s">
        <v>4208</v>
      </c>
    </row>
    <row r="828" spans="1:4">
      <c r="A828">
        <v>361111</v>
      </c>
      <c r="B828" t="s">
        <v>1803</v>
      </c>
      <c r="C828" s="32" t="s">
        <v>4209</v>
      </c>
      <c r="D828" t="s">
        <v>4210</v>
      </c>
    </row>
    <row r="829" spans="1:4">
      <c r="A829">
        <v>361112</v>
      </c>
      <c r="B829" t="s">
        <v>1806</v>
      </c>
      <c r="C829" s="32" t="s">
        <v>4211</v>
      </c>
      <c r="D829" t="s">
        <v>4212</v>
      </c>
    </row>
    <row r="830" spans="1:4">
      <c r="A830">
        <v>361113</v>
      </c>
      <c r="B830" t="s">
        <v>1809</v>
      </c>
      <c r="C830" s="32" t="s">
        <v>4213</v>
      </c>
      <c r="D830" t="s">
        <v>4214</v>
      </c>
    </row>
    <row r="831" spans="1:4">
      <c r="A831">
        <v>361114</v>
      </c>
      <c r="B831" t="s">
        <v>1812</v>
      </c>
      <c r="C831" s="32" t="s">
        <v>4215</v>
      </c>
      <c r="D831" t="s">
        <v>4216</v>
      </c>
    </row>
    <row r="832" spans="1:4">
      <c r="A832">
        <v>361115</v>
      </c>
      <c r="B832" t="s">
        <v>1815</v>
      </c>
      <c r="C832" s="32" t="s">
        <v>4217</v>
      </c>
      <c r="D832" t="s">
        <v>4218</v>
      </c>
    </row>
    <row r="833" spans="1:4">
      <c r="A833">
        <v>361199</v>
      </c>
      <c r="B833" t="s">
        <v>1816</v>
      </c>
      <c r="C833" s="32" t="s">
        <v>4219</v>
      </c>
      <c r="D833" t="s">
        <v>4220</v>
      </c>
    </row>
    <row r="834" spans="1:4">
      <c r="A834">
        <v>362211</v>
      </c>
      <c r="B834" t="s">
        <v>1817</v>
      </c>
      <c r="C834" s="32" t="s">
        <v>4221</v>
      </c>
      <c r="D834" t="s">
        <v>4222</v>
      </c>
    </row>
    <row r="835" spans="1:4">
      <c r="A835">
        <v>362212</v>
      </c>
      <c r="B835" t="s">
        <v>1818</v>
      </c>
      <c r="C835" s="32" t="s">
        <v>4223</v>
      </c>
      <c r="D835" t="s">
        <v>4224</v>
      </c>
    </row>
    <row r="836" spans="1:4">
      <c r="A836">
        <v>362213</v>
      </c>
      <c r="B836" t="s">
        <v>1821</v>
      </c>
      <c r="C836" s="32" t="s">
        <v>4225</v>
      </c>
      <c r="D836" t="s">
        <v>4226</v>
      </c>
    </row>
    <row r="837" spans="1:4">
      <c r="A837">
        <v>392111</v>
      </c>
      <c r="B837" t="s">
        <v>1822</v>
      </c>
      <c r="C837" s="32" t="s">
        <v>4227</v>
      </c>
      <c r="D837" t="s">
        <v>4228</v>
      </c>
    </row>
    <row r="838" spans="1:4">
      <c r="A838">
        <v>392112</v>
      </c>
      <c r="B838" t="s">
        <v>1825</v>
      </c>
      <c r="C838" s="32" t="s">
        <v>4229</v>
      </c>
      <c r="D838" t="s">
        <v>4230</v>
      </c>
    </row>
    <row r="839" spans="1:4">
      <c r="A839">
        <v>392311</v>
      </c>
      <c r="B839" t="s">
        <v>1828</v>
      </c>
      <c r="C839" s="32" t="s">
        <v>4231</v>
      </c>
      <c r="D839" t="s">
        <v>4232</v>
      </c>
    </row>
    <row r="840" spans="1:4">
      <c r="A840">
        <v>392312</v>
      </c>
      <c r="B840" t="s">
        <v>1829</v>
      </c>
      <c r="C840" s="32" t="s">
        <v>4233</v>
      </c>
      <c r="D840" t="s">
        <v>4234</v>
      </c>
    </row>
    <row r="841" spans="1:4">
      <c r="A841">
        <v>393111</v>
      </c>
      <c r="B841" t="s">
        <v>1830</v>
      </c>
      <c r="C841" s="32" t="s">
        <v>4235</v>
      </c>
      <c r="D841" t="s">
        <v>4236</v>
      </c>
    </row>
    <row r="842" spans="1:4">
      <c r="A842">
        <v>393112</v>
      </c>
      <c r="B842" t="s">
        <v>1833</v>
      </c>
      <c r="C842" s="32" t="s">
        <v>4237</v>
      </c>
      <c r="D842" t="s">
        <v>4238</v>
      </c>
    </row>
    <row r="843" spans="1:4">
      <c r="A843">
        <v>393113</v>
      </c>
      <c r="B843" t="s">
        <v>1836</v>
      </c>
      <c r="C843" s="32" t="s">
        <v>4239</v>
      </c>
      <c r="D843" t="s">
        <v>4240</v>
      </c>
    </row>
    <row r="844" spans="1:4">
      <c r="A844">
        <v>393114</v>
      </c>
      <c r="B844" t="s">
        <v>1839</v>
      </c>
      <c r="C844" s="32" t="s">
        <v>4241</v>
      </c>
      <c r="D844" t="s">
        <v>4242</v>
      </c>
    </row>
    <row r="845" spans="1:4">
      <c r="A845">
        <v>393211</v>
      </c>
      <c r="B845" t="s">
        <v>1842</v>
      </c>
      <c r="C845" s="32" t="s">
        <v>4243</v>
      </c>
      <c r="D845" t="s">
        <v>4244</v>
      </c>
    </row>
    <row r="846" spans="1:4">
      <c r="A846">
        <v>393212</v>
      </c>
      <c r="B846" t="s">
        <v>1843</v>
      </c>
      <c r="C846" s="32" t="s">
        <v>4245</v>
      </c>
      <c r="D846" t="s">
        <v>4246</v>
      </c>
    </row>
    <row r="847" spans="1:4">
      <c r="A847">
        <v>393213</v>
      </c>
      <c r="B847" t="s">
        <v>1844</v>
      </c>
      <c r="C847" s="32" t="s">
        <v>4247</v>
      </c>
      <c r="D847" t="s">
        <v>4248</v>
      </c>
    </row>
    <row r="848" spans="1:4">
      <c r="A848">
        <v>393299</v>
      </c>
      <c r="B848" t="s">
        <v>1847</v>
      </c>
      <c r="C848" s="32" t="s">
        <v>4249</v>
      </c>
      <c r="D848" t="s">
        <v>4250</v>
      </c>
    </row>
    <row r="849" spans="1:4">
      <c r="A849">
        <v>394211</v>
      </c>
      <c r="B849" t="s">
        <v>1848</v>
      </c>
      <c r="C849" s="32" t="s">
        <v>4251</v>
      </c>
      <c r="D849" t="s">
        <v>4252</v>
      </c>
    </row>
    <row r="850" spans="1:4">
      <c r="A850">
        <v>394212</v>
      </c>
      <c r="B850" t="s">
        <v>1851</v>
      </c>
      <c r="C850" s="32" t="s">
        <v>4253</v>
      </c>
      <c r="D850" t="s">
        <v>4254</v>
      </c>
    </row>
    <row r="851" spans="1:4">
      <c r="A851">
        <v>394213</v>
      </c>
      <c r="B851" t="s">
        <v>1854</v>
      </c>
      <c r="C851" s="32" t="s">
        <v>4255</v>
      </c>
      <c r="D851" t="s">
        <v>4256</v>
      </c>
    </row>
    <row r="852" spans="1:4">
      <c r="A852">
        <v>394214</v>
      </c>
      <c r="B852" t="s">
        <v>1857</v>
      </c>
      <c r="C852" s="32" t="s">
        <v>4257</v>
      </c>
      <c r="D852" t="s">
        <v>4258</v>
      </c>
    </row>
    <row r="853" spans="1:4">
      <c r="A853">
        <v>394299</v>
      </c>
      <c r="B853" t="s">
        <v>1860</v>
      </c>
      <c r="C853" s="32" t="s">
        <v>4259</v>
      </c>
      <c r="D853" t="s">
        <v>4260</v>
      </c>
    </row>
    <row r="854" spans="1:4">
      <c r="A854">
        <v>399111</v>
      </c>
      <c r="B854" t="s">
        <v>1861</v>
      </c>
      <c r="C854" s="32" t="s">
        <v>4261</v>
      </c>
      <c r="D854" t="s">
        <v>4262</v>
      </c>
    </row>
    <row r="855" spans="1:4">
      <c r="A855">
        <v>399112</v>
      </c>
      <c r="B855" t="s">
        <v>1862</v>
      </c>
      <c r="C855" s="32" t="s">
        <v>4263</v>
      </c>
      <c r="D855" t="s">
        <v>4264</v>
      </c>
    </row>
    <row r="856" spans="1:4">
      <c r="A856">
        <v>399211</v>
      </c>
      <c r="B856" t="s">
        <v>1863</v>
      </c>
      <c r="C856" s="32" t="s">
        <v>4265</v>
      </c>
      <c r="D856" t="s">
        <v>4266</v>
      </c>
    </row>
    <row r="857" spans="1:4">
      <c r="A857">
        <v>399212</v>
      </c>
      <c r="B857" t="s">
        <v>1866</v>
      </c>
      <c r="C857" s="32" t="s">
        <v>4267</v>
      </c>
      <c r="D857" t="s">
        <v>4268</v>
      </c>
    </row>
    <row r="858" spans="1:4">
      <c r="A858">
        <v>399213</v>
      </c>
      <c r="B858" t="s">
        <v>1869</v>
      </c>
      <c r="C858" s="32" t="s">
        <v>4269</v>
      </c>
      <c r="D858" t="s">
        <v>4270</v>
      </c>
    </row>
    <row r="859" spans="1:4">
      <c r="A859">
        <v>399311</v>
      </c>
      <c r="B859" t="s">
        <v>1872</v>
      </c>
      <c r="C859" s="32" t="s">
        <v>4271</v>
      </c>
      <c r="D859" t="s">
        <v>4272</v>
      </c>
    </row>
    <row r="860" spans="1:4">
      <c r="A860">
        <v>399312</v>
      </c>
      <c r="B860" t="s">
        <v>1875</v>
      </c>
      <c r="C860" s="32" t="s">
        <v>4273</v>
      </c>
      <c r="D860" t="s">
        <v>4274</v>
      </c>
    </row>
    <row r="861" spans="1:4">
      <c r="A861">
        <v>399511</v>
      </c>
      <c r="B861" t="s">
        <v>1878</v>
      </c>
      <c r="C861" s="32" t="s">
        <v>4275</v>
      </c>
      <c r="D861" t="s">
        <v>4276</v>
      </c>
    </row>
    <row r="862" spans="1:4">
      <c r="A862">
        <v>399512</v>
      </c>
      <c r="B862" t="s">
        <v>1881</v>
      </c>
      <c r="C862" s="32" t="s">
        <v>4277</v>
      </c>
      <c r="D862" t="s">
        <v>4278</v>
      </c>
    </row>
    <row r="863" spans="1:4">
      <c r="A863">
        <v>399513</v>
      </c>
      <c r="B863" t="s">
        <v>1884</v>
      </c>
      <c r="C863" s="32" t="s">
        <v>4279</v>
      </c>
      <c r="D863" t="s">
        <v>4280</v>
      </c>
    </row>
    <row r="864" spans="1:4">
      <c r="A864">
        <v>399514</v>
      </c>
      <c r="B864" t="s">
        <v>1887</v>
      </c>
      <c r="C864" s="32" t="s">
        <v>4281</v>
      </c>
      <c r="D864" t="s">
        <v>4282</v>
      </c>
    </row>
    <row r="865" spans="1:4">
      <c r="A865">
        <v>399515</v>
      </c>
      <c r="B865" t="s">
        <v>1890</v>
      </c>
      <c r="C865" s="32" t="s">
        <v>4283</v>
      </c>
      <c r="D865" t="s">
        <v>4284</v>
      </c>
    </row>
    <row r="866" spans="1:4">
      <c r="A866">
        <v>399516</v>
      </c>
      <c r="B866" t="s">
        <v>1893</v>
      </c>
      <c r="C866" s="32" t="s">
        <v>4285</v>
      </c>
      <c r="D866" t="s">
        <v>4286</v>
      </c>
    </row>
    <row r="867" spans="1:4">
      <c r="A867">
        <v>399517</v>
      </c>
      <c r="B867" t="s">
        <v>1896</v>
      </c>
      <c r="C867" s="32" t="s">
        <v>4287</v>
      </c>
      <c r="D867" t="s">
        <v>4288</v>
      </c>
    </row>
    <row r="868" spans="1:4">
      <c r="A868">
        <v>399599</v>
      </c>
      <c r="B868" t="s">
        <v>1897</v>
      </c>
      <c r="C868" s="32" t="s">
        <v>4289</v>
      </c>
      <c r="D868" t="s">
        <v>4290</v>
      </c>
    </row>
    <row r="869" spans="1:4">
      <c r="A869">
        <v>399911</v>
      </c>
      <c r="B869" t="s">
        <v>1898</v>
      </c>
      <c r="C869" s="32" t="s">
        <v>4291</v>
      </c>
      <c r="D869" t="s">
        <v>4292</v>
      </c>
    </row>
    <row r="870" spans="1:4">
      <c r="A870">
        <v>399912</v>
      </c>
      <c r="B870" t="s">
        <v>1899</v>
      </c>
      <c r="C870" s="32" t="s">
        <v>4293</v>
      </c>
      <c r="D870" t="s">
        <v>4294</v>
      </c>
    </row>
    <row r="871" spans="1:4">
      <c r="A871">
        <v>399913</v>
      </c>
      <c r="B871" t="s">
        <v>1900</v>
      </c>
      <c r="C871" s="32" t="s">
        <v>4295</v>
      </c>
      <c r="D871" t="s">
        <v>4296</v>
      </c>
    </row>
    <row r="872" spans="1:4">
      <c r="A872">
        <v>399914</v>
      </c>
      <c r="B872" t="s">
        <v>1903</v>
      </c>
      <c r="C872" s="32" t="s">
        <v>4297</v>
      </c>
      <c r="D872" t="s">
        <v>4298</v>
      </c>
    </row>
    <row r="873" spans="1:4">
      <c r="A873">
        <v>399915</v>
      </c>
      <c r="B873" t="s">
        <v>1904</v>
      </c>
      <c r="C873" s="32" t="s">
        <v>4299</v>
      </c>
      <c r="D873" t="s">
        <v>4300</v>
      </c>
    </row>
    <row r="874" spans="1:4">
      <c r="A874">
        <v>399916</v>
      </c>
      <c r="B874" t="s">
        <v>1905</v>
      </c>
      <c r="C874" s="32" t="s">
        <v>4301</v>
      </c>
      <c r="D874" t="s">
        <v>4302</v>
      </c>
    </row>
    <row r="875" spans="1:4">
      <c r="A875">
        <v>399917</v>
      </c>
      <c r="B875" t="s">
        <v>1906</v>
      </c>
      <c r="C875" s="32" t="s">
        <v>4303</v>
      </c>
      <c r="D875" t="s">
        <v>4304</v>
      </c>
    </row>
    <row r="876" spans="1:4">
      <c r="A876">
        <v>399918</v>
      </c>
      <c r="B876" t="s">
        <v>1907</v>
      </c>
      <c r="C876" s="32" t="s">
        <v>4305</v>
      </c>
      <c r="D876" t="s">
        <v>4306</v>
      </c>
    </row>
    <row r="877" spans="1:4">
      <c r="A877">
        <v>399999</v>
      </c>
      <c r="B877" t="s">
        <v>1908</v>
      </c>
      <c r="C877" s="32" t="s">
        <v>4307</v>
      </c>
      <c r="D877" t="s">
        <v>4308</v>
      </c>
    </row>
    <row r="878" spans="1:4">
      <c r="A878">
        <v>411111</v>
      </c>
      <c r="B878" t="s">
        <v>1909</v>
      </c>
      <c r="C878" s="32" t="s">
        <v>4309</v>
      </c>
      <c r="D878" t="s">
        <v>4310</v>
      </c>
    </row>
    <row r="879" spans="1:4">
      <c r="A879">
        <v>411112</v>
      </c>
      <c r="B879" t="s">
        <v>1910</v>
      </c>
      <c r="C879" s="32" t="s">
        <v>4311</v>
      </c>
      <c r="D879" t="s">
        <v>4312</v>
      </c>
    </row>
    <row r="880" spans="1:4">
      <c r="A880">
        <v>411211</v>
      </c>
      <c r="B880" t="s">
        <v>1911</v>
      </c>
      <c r="C880" s="32" t="s">
        <v>4313</v>
      </c>
      <c r="D880" t="s">
        <v>4314</v>
      </c>
    </row>
    <row r="881" spans="1:4">
      <c r="A881">
        <v>411212</v>
      </c>
      <c r="B881" t="s">
        <v>1914</v>
      </c>
      <c r="C881" s="32" t="s">
        <v>4315</v>
      </c>
      <c r="D881" t="s">
        <v>4316</v>
      </c>
    </row>
    <row r="882" spans="1:4">
      <c r="A882">
        <v>411213</v>
      </c>
      <c r="B882" t="s">
        <v>1915</v>
      </c>
      <c r="C882" s="32" t="s">
        <v>4317</v>
      </c>
      <c r="D882" t="s">
        <v>4318</v>
      </c>
    </row>
    <row r="883" spans="1:4">
      <c r="A883">
        <v>411214</v>
      </c>
      <c r="B883" t="s">
        <v>1918</v>
      </c>
      <c r="C883" s="32" t="s">
        <v>4319</v>
      </c>
      <c r="D883" t="s">
        <v>4320</v>
      </c>
    </row>
    <row r="884" spans="1:4">
      <c r="A884">
        <v>411411</v>
      </c>
      <c r="B884" t="s">
        <v>1921</v>
      </c>
      <c r="C884" s="32" t="s">
        <v>4321</v>
      </c>
      <c r="D884" t="s">
        <v>4322</v>
      </c>
    </row>
    <row r="885" spans="1:4">
      <c r="A885">
        <v>411412</v>
      </c>
      <c r="B885" t="s">
        <v>1924</v>
      </c>
      <c r="C885" s="32" t="s">
        <v>4323</v>
      </c>
      <c r="D885" t="s">
        <v>4324</v>
      </c>
    </row>
    <row r="886" spans="1:4">
      <c r="A886">
        <v>411711</v>
      </c>
      <c r="B886" t="s">
        <v>1925</v>
      </c>
      <c r="C886" s="32" t="s">
        <v>4325</v>
      </c>
      <c r="D886" t="s">
        <v>4326</v>
      </c>
    </row>
    <row r="887" spans="1:4">
      <c r="A887">
        <v>411712</v>
      </c>
      <c r="B887" t="s">
        <v>1928</v>
      </c>
      <c r="C887" s="32" t="s">
        <v>4327</v>
      </c>
      <c r="D887" t="s">
        <v>4328</v>
      </c>
    </row>
    <row r="888" spans="1:4">
      <c r="A888">
        <v>411713</v>
      </c>
      <c r="B888" t="s">
        <v>1931</v>
      </c>
      <c r="C888" s="32" t="s">
        <v>4329</v>
      </c>
      <c r="D888" t="s">
        <v>4330</v>
      </c>
    </row>
    <row r="889" spans="1:4">
      <c r="A889">
        <v>411714</v>
      </c>
      <c r="B889" t="s">
        <v>1934</v>
      </c>
      <c r="C889" s="32" t="s">
        <v>4331</v>
      </c>
      <c r="D889" t="s">
        <v>4332</v>
      </c>
    </row>
    <row r="890" spans="1:4">
      <c r="A890">
        <v>411715</v>
      </c>
      <c r="B890" t="s">
        <v>1937</v>
      </c>
      <c r="C890" s="32" t="s">
        <v>4333</v>
      </c>
      <c r="D890" t="s">
        <v>4334</v>
      </c>
    </row>
    <row r="891" spans="1:4">
      <c r="A891">
        <v>411716</v>
      </c>
      <c r="B891" t="s">
        <v>1938</v>
      </c>
      <c r="C891" s="32" t="s">
        <v>4335</v>
      </c>
      <c r="D891" t="s">
        <v>4336</v>
      </c>
    </row>
    <row r="892" spans="1:4">
      <c r="A892">
        <v>421111</v>
      </c>
      <c r="B892" t="s">
        <v>1941</v>
      </c>
      <c r="C892" s="32" t="s">
        <v>4337</v>
      </c>
      <c r="D892" t="s">
        <v>4338</v>
      </c>
    </row>
    <row r="893" spans="1:4">
      <c r="A893">
        <v>421112</v>
      </c>
      <c r="B893" t="s">
        <v>1942</v>
      </c>
      <c r="C893" s="32" t="s">
        <v>4339</v>
      </c>
      <c r="D893" t="s">
        <v>4340</v>
      </c>
    </row>
    <row r="894" spans="1:4">
      <c r="A894">
        <v>421113</v>
      </c>
      <c r="B894" t="s">
        <v>1943</v>
      </c>
      <c r="C894" s="32" t="s">
        <v>4341</v>
      </c>
      <c r="D894" t="s">
        <v>4342</v>
      </c>
    </row>
    <row r="895" spans="1:4">
      <c r="A895">
        <v>421114</v>
      </c>
      <c r="B895" t="s">
        <v>1944</v>
      </c>
      <c r="C895" s="32" t="s">
        <v>4343</v>
      </c>
      <c r="D895" t="s">
        <v>4344</v>
      </c>
    </row>
    <row r="896" spans="1:4">
      <c r="A896">
        <v>422111</v>
      </c>
      <c r="B896" t="s">
        <v>1945</v>
      </c>
      <c r="C896" s="32" t="s">
        <v>4345</v>
      </c>
      <c r="D896" t="s">
        <v>4346</v>
      </c>
    </row>
    <row r="897" spans="1:4">
      <c r="A897">
        <v>422112</v>
      </c>
      <c r="B897" t="s">
        <v>1946</v>
      </c>
      <c r="C897" s="32" t="s">
        <v>4347</v>
      </c>
      <c r="D897" t="s">
        <v>4348</v>
      </c>
    </row>
    <row r="898" spans="1:4">
      <c r="A898">
        <v>422115</v>
      </c>
      <c r="B898" t="s">
        <v>1949</v>
      </c>
      <c r="C898" s="32" t="s">
        <v>4349</v>
      </c>
      <c r="D898" t="s">
        <v>4350</v>
      </c>
    </row>
    <row r="899" spans="1:4">
      <c r="A899">
        <v>422116</v>
      </c>
      <c r="B899" t="s">
        <v>1950</v>
      </c>
      <c r="C899" s="32" t="s">
        <v>4351</v>
      </c>
      <c r="D899" t="s">
        <v>4352</v>
      </c>
    </row>
    <row r="900" spans="1:4">
      <c r="A900">
        <v>423311</v>
      </c>
      <c r="B900" t="s">
        <v>1951</v>
      </c>
      <c r="C900" s="32" t="s">
        <v>4353</v>
      </c>
      <c r="D900" t="s">
        <v>4354</v>
      </c>
    </row>
    <row r="901" spans="1:4">
      <c r="A901">
        <v>423312</v>
      </c>
      <c r="B901" t="s">
        <v>1954</v>
      </c>
      <c r="C901" s="32" t="s">
        <v>4355</v>
      </c>
      <c r="D901" t="s">
        <v>4356</v>
      </c>
    </row>
    <row r="902" spans="1:4">
      <c r="A902">
        <v>423313</v>
      </c>
      <c r="B902" t="s">
        <v>1957</v>
      </c>
      <c r="C902" s="32" t="s">
        <v>4357</v>
      </c>
      <c r="D902" t="s">
        <v>4358</v>
      </c>
    </row>
    <row r="903" spans="1:4">
      <c r="A903">
        <v>423314</v>
      </c>
      <c r="B903" t="s">
        <v>1960</v>
      </c>
      <c r="C903" s="32" t="s">
        <v>4359</v>
      </c>
      <c r="D903" t="s">
        <v>4360</v>
      </c>
    </row>
    <row r="904" spans="1:4">
      <c r="A904">
        <v>423411</v>
      </c>
      <c r="B904" t="s">
        <v>1963</v>
      </c>
      <c r="C904" s="32" t="s">
        <v>4361</v>
      </c>
      <c r="D904" t="s">
        <v>4362</v>
      </c>
    </row>
    <row r="905" spans="1:4">
      <c r="A905">
        <v>423412</v>
      </c>
      <c r="B905" t="s">
        <v>1966</v>
      </c>
      <c r="C905" s="32" t="s">
        <v>4363</v>
      </c>
      <c r="D905" t="s">
        <v>4364</v>
      </c>
    </row>
    <row r="906" spans="1:4">
      <c r="A906">
        <v>423413</v>
      </c>
      <c r="B906" t="s">
        <v>1969</v>
      </c>
      <c r="C906" s="32" t="s">
        <v>4365</v>
      </c>
      <c r="D906" t="s">
        <v>4366</v>
      </c>
    </row>
    <row r="907" spans="1:4">
      <c r="A907">
        <v>431111</v>
      </c>
      <c r="B907" t="s">
        <v>1970</v>
      </c>
      <c r="C907" s="32" t="s">
        <v>4367</v>
      </c>
      <c r="D907" t="s">
        <v>4368</v>
      </c>
    </row>
    <row r="908" spans="1:4">
      <c r="A908">
        <v>431112</v>
      </c>
      <c r="B908" t="s">
        <v>1973</v>
      </c>
      <c r="C908" s="32" t="s">
        <v>4369</v>
      </c>
      <c r="D908" t="s">
        <v>4370</v>
      </c>
    </row>
    <row r="909" spans="1:4">
      <c r="A909">
        <v>431911</v>
      </c>
      <c r="B909" t="s">
        <v>1976</v>
      </c>
      <c r="C909" s="32" t="s">
        <v>4371</v>
      </c>
      <c r="D909" t="s">
        <v>4372</v>
      </c>
    </row>
    <row r="910" spans="1:4">
      <c r="A910">
        <v>431912</v>
      </c>
      <c r="B910" t="s">
        <v>1977</v>
      </c>
      <c r="C910" s="32" t="s">
        <v>4373</v>
      </c>
      <c r="D910" t="s">
        <v>4374</v>
      </c>
    </row>
    <row r="911" spans="1:4">
      <c r="A911">
        <v>431999</v>
      </c>
      <c r="B911" t="s">
        <v>1978</v>
      </c>
      <c r="C911" s="32" t="s">
        <v>4375</v>
      </c>
      <c r="D911" t="s">
        <v>4376</v>
      </c>
    </row>
    <row r="912" spans="1:4">
      <c r="A912">
        <v>441211</v>
      </c>
      <c r="B912" t="s">
        <v>1979</v>
      </c>
      <c r="C912" s="32" t="s">
        <v>4377</v>
      </c>
      <c r="D912" t="s">
        <v>4378</v>
      </c>
    </row>
    <row r="913" spans="1:4">
      <c r="A913">
        <v>441212</v>
      </c>
      <c r="B913" t="s">
        <v>1982</v>
      </c>
      <c r="C913" s="32" t="s">
        <v>4379</v>
      </c>
      <c r="D913" t="s">
        <v>4380</v>
      </c>
    </row>
    <row r="914" spans="1:4">
      <c r="A914">
        <v>441311</v>
      </c>
      <c r="B914" t="s">
        <v>1985</v>
      </c>
      <c r="C914" s="32" t="s">
        <v>4381</v>
      </c>
      <c r="D914" t="s">
        <v>4382</v>
      </c>
    </row>
    <row r="915" spans="1:4">
      <c r="A915">
        <v>441312</v>
      </c>
      <c r="B915" t="s">
        <v>1988</v>
      </c>
      <c r="C915" s="32" t="s">
        <v>4383</v>
      </c>
      <c r="D915" t="s">
        <v>4384</v>
      </c>
    </row>
    <row r="916" spans="1:4">
      <c r="A916">
        <v>442211</v>
      </c>
      <c r="B916" t="s">
        <v>1990</v>
      </c>
      <c r="C916" s="32" t="s">
        <v>4385</v>
      </c>
      <c r="D916" t="s">
        <v>4386</v>
      </c>
    </row>
    <row r="917" spans="1:4">
      <c r="A917">
        <v>442212</v>
      </c>
      <c r="B917" t="s">
        <v>1991</v>
      </c>
      <c r="C917" s="32" t="s">
        <v>4387</v>
      </c>
      <c r="D917" t="s">
        <v>4388</v>
      </c>
    </row>
    <row r="918" spans="1:4">
      <c r="A918">
        <v>442213</v>
      </c>
      <c r="B918" t="s">
        <v>1992</v>
      </c>
      <c r="C918" s="32" t="s">
        <v>4389</v>
      </c>
      <c r="D918" t="s">
        <v>4390</v>
      </c>
    </row>
    <row r="919" spans="1:4">
      <c r="A919">
        <v>442214</v>
      </c>
      <c r="B919" t="s">
        <v>1993</v>
      </c>
      <c r="C919" s="32" t="s">
        <v>4391</v>
      </c>
      <c r="D919" t="s">
        <v>4392</v>
      </c>
    </row>
    <row r="920" spans="1:4">
      <c r="A920">
        <v>442215</v>
      </c>
      <c r="B920" t="s">
        <v>1996</v>
      </c>
      <c r="C920" s="32" t="s">
        <v>4393</v>
      </c>
      <c r="D920" t="s">
        <v>4394</v>
      </c>
    </row>
    <row r="921" spans="1:4">
      <c r="A921">
        <v>442216</v>
      </c>
      <c r="B921" t="s">
        <v>1999</v>
      </c>
      <c r="C921" s="32" t="s">
        <v>4395</v>
      </c>
      <c r="D921" t="s">
        <v>4396</v>
      </c>
    </row>
    <row r="922" spans="1:4">
      <c r="A922">
        <v>442217</v>
      </c>
      <c r="B922" t="s">
        <v>2000</v>
      </c>
      <c r="C922" s="32" t="s">
        <v>4397</v>
      </c>
      <c r="D922" t="s">
        <v>4398</v>
      </c>
    </row>
    <row r="923" spans="1:4">
      <c r="A923">
        <v>442299</v>
      </c>
      <c r="B923" t="s">
        <v>2001</v>
      </c>
      <c r="C923" s="32" t="s">
        <v>4399</v>
      </c>
      <c r="D923" t="s">
        <v>4400</v>
      </c>
    </row>
    <row r="924" spans="1:4">
      <c r="A924">
        <v>451311</v>
      </c>
      <c r="B924" t="s">
        <v>2002</v>
      </c>
      <c r="C924" s="32" t="s">
        <v>4401</v>
      </c>
      <c r="D924" t="s">
        <v>4402</v>
      </c>
    </row>
    <row r="925" spans="1:4">
      <c r="A925">
        <v>451399</v>
      </c>
      <c r="B925" t="s">
        <v>2003</v>
      </c>
      <c r="C925" s="32" t="s">
        <v>4403</v>
      </c>
      <c r="D925" t="s">
        <v>4404</v>
      </c>
    </row>
    <row r="926" spans="1:4">
      <c r="A926">
        <v>451411</v>
      </c>
      <c r="B926" t="s">
        <v>2004</v>
      </c>
      <c r="C926" s="32" t="s">
        <v>4405</v>
      </c>
      <c r="D926" t="s">
        <v>4406</v>
      </c>
    </row>
    <row r="927" spans="1:4">
      <c r="A927">
        <v>451412</v>
      </c>
      <c r="B927" t="s">
        <v>2005</v>
      </c>
      <c r="C927" s="32" t="s">
        <v>4407</v>
      </c>
      <c r="D927" t="s">
        <v>4408</v>
      </c>
    </row>
    <row r="928" spans="1:4">
      <c r="A928">
        <v>451511</v>
      </c>
      <c r="B928" t="s">
        <v>2006</v>
      </c>
      <c r="C928" s="32" t="s">
        <v>4409</v>
      </c>
      <c r="D928" t="s">
        <v>4410</v>
      </c>
    </row>
    <row r="929" spans="1:4">
      <c r="A929">
        <v>451512</v>
      </c>
      <c r="B929" t="s">
        <v>2009</v>
      </c>
      <c r="C929" s="32" t="s">
        <v>4411</v>
      </c>
      <c r="D929" t="s">
        <v>4412</v>
      </c>
    </row>
    <row r="930" spans="1:4">
      <c r="A930">
        <v>451513</v>
      </c>
      <c r="B930" t="s">
        <v>2010</v>
      </c>
      <c r="C930" s="32" t="s">
        <v>4413</v>
      </c>
      <c r="D930" t="s">
        <v>4414</v>
      </c>
    </row>
    <row r="931" spans="1:4">
      <c r="A931">
        <v>451611</v>
      </c>
      <c r="B931" t="s">
        <v>2011</v>
      </c>
      <c r="C931" s="32" t="s">
        <v>4415</v>
      </c>
      <c r="D931" t="s">
        <v>4416</v>
      </c>
    </row>
    <row r="932" spans="1:4">
      <c r="A932">
        <v>451612</v>
      </c>
      <c r="B932" t="s">
        <v>2014</v>
      </c>
      <c r="C932" s="32" t="s">
        <v>4417</v>
      </c>
      <c r="D932" t="s">
        <v>4418</v>
      </c>
    </row>
    <row r="933" spans="1:4">
      <c r="A933">
        <v>451711</v>
      </c>
      <c r="B933" t="s">
        <v>2017</v>
      </c>
      <c r="C933" s="32" t="s">
        <v>4419</v>
      </c>
      <c r="D933" t="s">
        <v>4420</v>
      </c>
    </row>
    <row r="934" spans="1:4">
      <c r="A934">
        <v>451799</v>
      </c>
      <c r="B934" t="s">
        <v>2020</v>
      </c>
      <c r="C934" s="32" t="s">
        <v>4421</v>
      </c>
      <c r="D934" t="s">
        <v>4422</v>
      </c>
    </row>
    <row r="935" spans="1:4">
      <c r="A935">
        <v>451811</v>
      </c>
      <c r="B935" t="s">
        <v>2021</v>
      </c>
      <c r="C935" s="32" t="s">
        <v>4423</v>
      </c>
      <c r="D935" t="s">
        <v>4424</v>
      </c>
    </row>
    <row r="936" spans="1:4">
      <c r="A936">
        <v>451812</v>
      </c>
      <c r="B936" t="s">
        <v>2022</v>
      </c>
      <c r="C936" s="32" t="s">
        <v>4425</v>
      </c>
      <c r="D936" t="s">
        <v>4426</v>
      </c>
    </row>
    <row r="937" spans="1:4">
      <c r="A937">
        <v>451814</v>
      </c>
      <c r="B937" t="s">
        <v>2023</v>
      </c>
      <c r="C937" s="32" t="s">
        <v>4427</v>
      </c>
      <c r="D937" t="s">
        <v>4428</v>
      </c>
    </row>
    <row r="938" spans="1:4">
      <c r="A938">
        <v>451815</v>
      </c>
      <c r="B938" t="s">
        <v>2024</v>
      </c>
      <c r="C938" s="32" t="s">
        <v>4429</v>
      </c>
      <c r="D938" t="s">
        <v>4430</v>
      </c>
    </row>
    <row r="939" spans="1:4">
      <c r="A939">
        <v>451816</v>
      </c>
      <c r="B939" t="s">
        <v>2025</v>
      </c>
      <c r="C939" s="32" t="s">
        <v>4431</v>
      </c>
      <c r="D939" t="s">
        <v>4432</v>
      </c>
    </row>
    <row r="940" spans="1:4">
      <c r="A940">
        <v>451899</v>
      </c>
      <c r="B940" t="s">
        <v>2026</v>
      </c>
      <c r="C940" s="32" t="s">
        <v>4433</v>
      </c>
      <c r="D940" t="s">
        <v>4434</v>
      </c>
    </row>
    <row r="941" spans="1:4">
      <c r="A941">
        <v>452211</v>
      </c>
      <c r="B941" t="s">
        <v>2027</v>
      </c>
      <c r="C941" s="32" t="s">
        <v>4435</v>
      </c>
      <c r="D941" t="s">
        <v>4436</v>
      </c>
    </row>
    <row r="942" spans="1:4">
      <c r="A942">
        <v>452212</v>
      </c>
      <c r="B942" t="s">
        <v>2028</v>
      </c>
      <c r="C942" s="32" t="s">
        <v>4437</v>
      </c>
      <c r="D942" t="s">
        <v>4438</v>
      </c>
    </row>
    <row r="943" spans="1:4">
      <c r="A943">
        <v>452213</v>
      </c>
      <c r="B943" t="s">
        <v>2029</v>
      </c>
      <c r="C943" s="32" t="s">
        <v>4439</v>
      </c>
      <c r="D943" t="s">
        <v>4440</v>
      </c>
    </row>
    <row r="944" spans="1:4">
      <c r="A944">
        <v>452214</v>
      </c>
      <c r="B944" t="s">
        <v>2030</v>
      </c>
      <c r="C944" s="32" t="s">
        <v>4441</v>
      </c>
      <c r="D944" t="s">
        <v>4442</v>
      </c>
    </row>
    <row r="945" spans="1:4">
      <c r="A945">
        <v>452215</v>
      </c>
      <c r="B945" t="s">
        <v>2031</v>
      </c>
      <c r="C945" s="32" t="s">
        <v>4443</v>
      </c>
      <c r="D945" t="s">
        <v>4444</v>
      </c>
    </row>
    <row r="946" spans="1:4">
      <c r="A946">
        <v>452216</v>
      </c>
      <c r="B946" t="s">
        <v>2032</v>
      </c>
      <c r="C946" s="32" t="s">
        <v>4445</v>
      </c>
      <c r="D946" t="s">
        <v>4446</v>
      </c>
    </row>
    <row r="947" spans="1:4">
      <c r="A947">
        <v>452217</v>
      </c>
      <c r="B947" t="s">
        <v>2033</v>
      </c>
      <c r="C947" s="32" t="s">
        <v>4447</v>
      </c>
      <c r="D947" t="s">
        <v>4448</v>
      </c>
    </row>
    <row r="948" spans="1:4">
      <c r="A948">
        <v>452299</v>
      </c>
      <c r="B948" t="s">
        <v>2034</v>
      </c>
      <c r="C948" s="32" t="s">
        <v>4449</v>
      </c>
      <c r="D948" t="s">
        <v>4450</v>
      </c>
    </row>
    <row r="949" spans="1:4">
      <c r="A949">
        <v>452311</v>
      </c>
      <c r="B949" t="s">
        <v>2035</v>
      </c>
      <c r="C949" s="32" t="s">
        <v>4451</v>
      </c>
      <c r="D949" t="s">
        <v>4452</v>
      </c>
    </row>
    <row r="950" spans="1:4">
      <c r="A950">
        <v>452312</v>
      </c>
      <c r="B950" t="s">
        <v>2036</v>
      </c>
      <c r="C950" s="32" t="s">
        <v>4453</v>
      </c>
      <c r="D950" t="s">
        <v>4454</v>
      </c>
    </row>
    <row r="951" spans="1:4">
      <c r="A951">
        <v>452313</v>
      </c>
      <c r="B951" t="s">
        <v>2037</v>
      </c>
      <c r="C951" s="32" t="s">
        <v>4455</v>
      </c>
      <c r="D951" t="s">
        <v>4456</v>
      </c>
    </row>
    <row r="952" spans="1:4">
      <c r="A952">
        <v>452314</v>
      </c>
      <c r="B952" t="s">
        <v>2038</v>
      </c>
      <c r="C952" s="32" t="s">
        <v>4457</v>
      </c>
      <c r="D952" t="s">
        <v>4458</v>
      </c>
    </row>
    <row r="953" spans="1:4">
      <c r="A953">
        <v>452315</v>
      </c>
      <c r="B953" t="s">
        <v>2039</v>
      </c>
      <c r="C953" s="32" t="s">
        <v>4459</v>
      </c>
      <c r="D953" t="s">
        <v>4460</v>
      </c>
    </row>
    <row r="954" spans="1:4">
      <c r="A954">
        <v>452316</v>
      </c>
      <c r="B954" t="s">
        <v>2040</v>
      </c>
      <c r="C954" s="32" t="s">
        <v>4461</v>
      </c>
      <c r="D954" t="s">
        <v>4462</v>
      </c>
    </row>
    <row r="955" spans="1:4">
      <c r="A955">
        <v>452317</v>
      </c>
      <c r="B955" t="s">
        <v>2041</v>
      </c>
      <c r="C955" s="32" t="s">
        <v>4463</v>
      </c>
      <c r="D955" t="s">
        <v>4464</v>
      </c>
    </row>
    <row r="956" spans="1:4">
      <c r="A956">
        <v>452318</v>
      </c>
      <c r="B956" t="s">
        <v>2042</v>
      </c>
      <c r="C956" s="32" t="s">
        <v>4465</v>
      </c>
      <c r="D956" t="s">
        <v>4466</v>
      </c>
    </row>
    <row r="957" spans="1:4">
      <c r="A957">
        <v>452321</v>
      </c>
      <c r="B957" t="s">
        <v>2043</v>
      </c>
      <c r="C957" s="32" t="s">
        <v>4467</v>
      </c>
      <c r="D957" t="s">
        <v>4468</v>
      </c>
    </row>
    <row r="958" spans="1:4">
      <c r="A958">
        <v>452322</v>
      </c>
      <c r="B958" t="s">
        <v>2044</v>
      </c>
      <c r="C958" s="32" t="s">
        <v>4469</v>
      </c>
      <c r="D958" t="s">
        <v>4470</v>
      </c>
    </row>
    <row r="959" spans="1:4">
      <c r="A959">
        <v>452323</v>
      </c>
      <c r="B959" t="s">
        <v>2045</v>
      </c>
      <c r="C959" s="32" t="s">
        <v>4471</v>
      </c>
      <c r="D959" t="s">
        <v>4472</v>
      </c>
    </row>
    <row r="960" spans="1:4">
      <c r="A960">
        <v>452411</v>
      </c>
      <c r="B960" t="s">
        <v>2046</v>
      </c>
      <c r="C960" s="32" t="s">
        <v>4473</v>
      </c>
      <c r="D960" t="s">
        <v>4474</v>
      </c>
    </row>
    <row r="961" spans="1:4">
      <c r="A961">
        <v>452412</v>
      </c>
      <c r="B961" t="s">
        <v>2047</v>
      </c>
      <c r="C961" s="32" t="s">
        <v>4475</v>
      </c>
      <c r="D961" t="s">
        <v>4476</v>
      </c>
    </row>
    <row r="962" spans="1:4">
      <c r="A962">
        <v>452413</v>
      </c>
      <c r="B962" t="s">
        <v>2048</v>
      </c>
      <c r="C962" s="32" t="s">
        <v>4477</v>
      </c>
      <c r="D962" t="s">
        <v>4478</v>
      </c>
    </row>
    <row r="963" spans="1:4">
      <c r="A963">
        <v>452414</v>
      </c>
      <c r="B963" t="s">
        <v>2049</v>
      </c>
      <c r="C963" s="32" t="s">
        <v>4479</v>
      </c>
      <c r="D963" t="s">
        <v>4480</v>
      </c>
    </row>
    <row r="964" spans="1:4">
      <c r="A964">
        <v>452499</v>
      </c>
      <c r="B964" t="s">
        <v>2052</v>
      </c>
      <c r="C964" s="32" t="s">
        <v>4481</v>
      </c>
      <c r="D964" t="s">
        <v>4482</v>
      </c>
    </row>
    <row r="965" spans="1:4">
      <c r="A965">
        <v>511111</v>
      </c>
      <c r="B965" t="s">
        <v>2053</v>
      </c>
      <c r="C965" s="32" t="s">
        <v>4483</v>
      </c>
      <c r="D965" t="s">
        <v>4484</v>
      </c>
    </row>
    <row r="966" spans="1:4">
      <c r="A966">
        <v>511112</v>
      </c>
      <c r="B966" t="s">
        <v>2056</v>
      </c>
      <c r="C966" s="32" t="s">
        <v>4485</v>
      </c>
      <c r="D966" t="s">
        <v>4486</v>
      </c>
    </row>
    <row r="967" spans="1:4">
      <c r="A967">
        <v>512211</v>
      </c>
      <c r="B967" t="s">
        <v>2059</v>
      </c>
      <c r="C967" s="32" t="s">
        <v>4487</v>
      </c>
      <c r="D967" t="s">
        <v>4488</v>
      </c>
    </row>
    <row r="968" spans="1:4">
      <c r="A968">
        <v>512299</v>
      </c>
      <c r="B968" t="s">
        <v>2062</v>
      </c>
      <c r="C968" s="32" t="s">
        <v>4489</v>
      </c>
      <c r="D968" t="s">
        <v>4490</v>
      </c>
    </row>
    <row r="969" spans="1:4">
      <c r="A969">
        <v>521211</v>
      </c>
      <c r="B969" t="s">
        <v>2063</v>
      </c>
      <c r="C969" s="32" t="s">
        <v>4491</v>
      </c>
      <c r="D969" t="s">
        <v>4492</v>
      </c>
    </row>
    <row r="970" spans="1:4">
      <c r="A970">
        <v>521212</v>
      </c>
      <c r="B970" t="s">
        <v>2066</v>
      </c>
      <c r="C970" s="32" t="s">
        <v>4493</v>
      </c>
      <c r="D970" t="s">
        <v>4494</v>
      </c>
    </row>
    <row r="971" spans="1:4">
      <c r="A971">
        <v>532111</v>
      </c>
      <c r="B971" t="s">
        <v>2069</v>
      </c>
      <c r="C971" s="32" t="s">
        <v>4495</v>
      </c>
      <c r="D971" t="s">
        <v>4496</v>
      </c>
    </row>
    <row r="972" spans="1:4">
      <c r="A972">
        <v>532112</v>
      </c>
      <c r="B972" t="s">
        <v>2072</v>
      </c>
      <c r="C972" s="32" t="s">
        <v>4497</v>
      </c>
      <c r="D972" t="s">
        <v>4498</v>
      </c>
    </row>
    <row r="973" spans="1:4">
      <c r="A973">
        <v>532113</v>
      </c>
      <c r="B973" t="s">
        <v>2073</v>
      </c>
      <c r="C973" s="32" t="s">
        <v>4499</v>
      </c>
      <c r="D973" t="s">
        <v>4500</v>
      </c>
    </row>
    <row r="974" spans="1:4">
      <c r="A974">
        <v>541111</v>
      </c>
      <c r="B974" t="s">
        <v>2074</v>
      </c>
      <c r="C974" s="32" t="s">
        <v>4501</v>
      </c>
      <c r="D974" t="s">
        <v>4502</v>
      </c>
    </row>
    <row r="975" spans="1:4">
      <c r="A975">
        <v>541112</v>
      </c>
      <c r="B975" t="s">
        <v>2075</v>
      </c>
      <c r="C975" s="32" t="s">
        <v>4503</v>
      </c>
      <c r="D975" t="s">
        <v>4504</v>
      </c>
    </row>
    <row r="976" spans="1:4">
      <c r="A976">
        <v>542111</v>
      </c>
      <c r="B976" t="s">
        <v>2076</v>
      </c>
      <c r="C976" s="32" t="s">
        <v>4505</v>
      </c>
      <c r="D976" t="s">
        <v>4506</v>
      </c>
    </row>
    <row r="977" spans="1:4">
      <c r="A977">
        <v>542112</v>
      </c>
      <c r="B977" t="s">
        <v>2077</v>
      </c>
      <c r="C977" s="32" t="s">
        <v>4507</v>
      </c>
      <c r="D977" t="s">
        <v>4508</v>
      </c>
    </row>
    <row r="978" spans="1:4">
      <c r="A978">
        <v>542113</v>
      </c>
      <c r="B978" t="s">
        <v>2080</v>
      </c>
      <c r="C978" s="32" t="s">
        <v>4509</v>
      </c>
      <c r="D978" t="s">
        <v>4510</v>
      </c>
    </row>
    <row r="979" spans="1:4">
      <c r="A979">
        <v>542114</v>
      </c>
      <c r="B979" t="s">
        <v>2083</v>
      </c>
      <c r="C979" s="32" t="s">
        <v>4511</v>
      </c>
      <c r="D979" t="s">
        <v>4512</v>
      </c>
    </row>
    <row r="980" spans="1:4">
      <c r="A980">
        <v>551111</v>
      </c>
      <c r="B980" t="s">
        <v>2086</v>
      </c>
      <c r="C980" s="32" t="s">
        <v>4513</v>
      </c>
      <c r="D980" t="s">
        <v>4514</v>
      </c>
    </row>
    <row r="981" spans="1:4">
      <c r="A981">
        <v>551112</v>
      </c>
      <c r="B981" t="s">
        <v>2089</v>
      </c>
      <c r="C981" s="32" t="s">
        <v>4515</v>
      </c>
      <c r="D981" t="s">
        <v>4516</v>
      </c>
    </row>
    <row r="982" spans="1:4">
      <c r="A982">
        <v>552311</v>
      </c>
      <c r="B982" t="s">
        <v>2092</v>
      </c>
      <c r="C982" s="32" t="s">
        <v>4517</v>
      </c>
      <c r="D982" t="s">
        <v>4518</v>
      </c>
    </row>
    <row r="983" spans="1:4">
      <c r="A983">
        <v>552312</v>
      </c>
      <c r="B983" t="s">
        <v>2093</v>
      </c>
      <c r="C983" s="32" t="s">
        <v>4519</v>
      </c>
      <c r="D983" t="s">
        <v>4520</v>
      </c>
    </row>
    <row r="984" spans="1:4">
      <c r="A984">
        <v>552313</v>
      </c>
      <c r="B984" t="s">
        <v>2096</v>
      </c>
      <c r="C984" s="32" t="s">
        <v>4521</v>
      </c>
      <c r="D984" t="s">
        <v>4522</v>
      </c>
    </row>
    <row r="985" spans="1:4">
      <c r="A985">
        <v>552314</v>
      </c>
      <c r="B985" t="s">
        <v>2099</v>
      </c>
      <c r="C985" s="32" t="s">
        <v>4523</v>
      </c>
      <c r="D985" t="s">
        <v>4524</v>
      </c>
    </row>
    <row r="986" spans="1:4">
      <c r="A986">
        <v>561111</v>
      </c>
      <c r="B986" t="s">
        <v>2100</v>
      </c>
      <c r="C986" s="32" t="s">
        <v>4525</v>
      </c>
      <c r="D986" t="s">
        <v>4526</v>
      </c>
    </row>
    <row r="987" spans="1:4">
      <c r="A987">
        <v>561112</v>
      </c>
      <c r="B987" t="s">
        <v>2101</v>
      </c>
      <c r="C987" s="32" t="s">
        <v>4527</v>
      </c>
      <c r="D987" t="s">
        <v>4528</v>
      </c>
    </row>
    <row r="988" spans="1:4">
      <c r="A988">
        <v>561113</v>
      </c>
      <c r="B988" t="s">
        <v>2102</v>
      </c>
      <c r="C988" s="32" t="s">
        <v>4529</v>
      </c>
      <c r="D988" t="s">
        <v>4530</v>
      </c>
    </row>
    <row r="989" spans="1:4">
      <c r="A989">
        <v>561199</v>
      </c>
      <c r="B989" t="s">
        <v>2103</v>
      </c>
      <c r="C989" s="32" t="s">
        <v>4531</v>
      </c>
      <c r="D989" t="s">
        <v>4532</v>
      </c>
    </row>
    <row r="990" spans="1:4">
      <c r="A990">
        <v>561211</v>
      </c>
      <c r="B990" t="s">
        <v>2104</v>
      </c>
      <c r="C990" s="32" t="s">
        <v>4533</v>
      </c>
      <c r="D990" t="s">
        <v>4534</v>
      </c>
    </row>
    <row r="991" spans="1:4">
      <c r="A991">
        <v>561212</v>
      </c>
      <c r="B991" t="s">
        <v>2107</v>
      </c>
      <c r="C991" s="32" t="s">
        <v>4535</v>
      </c>
      <c r="D991" t="s">
        <v>4536</v>
      </c>
    </row>
    <row r="992" spans="1:4">
      <c r="A992">
        <v>561411</v>
      </c>
      <c r="B992" t="s">
        <v>2110</v>
      </c>
      <c r="C992" s="32" t="s">
        <v>4537</v>
      </c>
      <c r="D992" t="s">
        <v>4538</v>
      </c>
    </row>
    <row r="993" spans="1:4">
      <c r="A993">
        <v>561412</v>
      </c>
      <c r="B993" t="s">
        <v>2111</v>
      </c>
      <c r="C993" s="32" t="s">
        <v>4539</v>
      </c>
      <c r="D993" t="s">
        <v>4540</v>
      </c>
    </row>
    <row r="994" spans="1:4">
      <c r="A994">
        <v>561911</v>
      </c>
      <c r="B994" t="s">
        <v>2112</v>
      </c>
      <c r="C994" s="32" t="s">
        <v>4541</v>
      </c>
      <c r="D994" t="s">
        <v>4542</v>
      </c>
    </row>
    <row r="995" spans="1:4">
      <c r="A995">
        <v>561912</v>
      </c>
      <c r="B995" t="s">
        <v>2113</v>
      </c>
      <c r="C995" s="32" t="s">
        <v>4543</v>
      </c>
      <c r="D995" t="s">
        <v>4544</v>
      </c>
    </row>
    <row r="996" spans="1:4">
      <c r="A996">
        <v>561913</v>
      </c>
      <c r="B996" t="s">
        <v>2116</v>
      </c>
      <c r="C996" s="32" t="s">
        <v>4545</v>
      </c>
      <c r="D996" t="s">
        <v>4546</v>
      </c>
    </row>
    <row r="997" spans="1:4">
      <c r="A997">
        <v>561999</v>
      </c>
      <c r="B997" t="s">
        <v>2119</v>
      </c>
      <c r="C997" s="32" t="s">
        <v>4547</v>
      </c>
      <c r="D997" t="s">
        <v>4548</v>
      </c>
    </row>
    <row r="998" spans="1:4">
      <c r="A998">
        <v>591112</v>
      </c>
      <c r="B998" t="s">
        <v>2120</v>
      </c>
      <c r="C998" s="32" t="s">
        <v>4549</v>
      </c>
      <c r="D998" t="s">
        <v>4550</v>
      </c>
    </row>
    <row r="999" spans="1:4">
      <c r="A999">
        <v>591113</v>
      </c>
      <c r="B999" t="s">
        <v>2123</v>
      </c>
      <c r="C999" s="32" t="s">
        <v>4551</v>
      </c>
      <c r="D999" t="s">
        <v>4552</v>
      </c>
    </row>
    <row r="1000" spans="1:4">
      <c r="A1000">
        <v>591115</v>
      </c>
      <c r="B1000" t="s">
        <v>2126</v>
      </c>
      <c r="C1000" s="32" t="s">
        <v>4553</v>
      </c>
      <c r="D1000" t="s">
        <v>4554</v>
      </c>
    </row>
    <row r="1001" spans="1:4">
      <c r="A1001">
        <v>591116</v>
      </c>
      <c r="B1001" t="s">
        <v>2129</v>
      </c>
      <c r="C1001" s="32" t="s">
        <v>4555</v>
      </c>
      <c r="D1001" t="s">
        <v>4556</v>
      </c>
    </row>
    <row r="1002" spans="1:4">
      <c r="A1002">
        <v>591117</v>
      </c>
      <c r="B1002" t="s">
        <v>2132</v>
      </c>
      <c r="C1002" s="32" t="s">
        <v>4557</v>
      </c>
      <c r="D1002" t="s">
        <v>4558</v>
      </c>
    </row>
    <row r="1003" spans="1:4">
      <c r="A1003">
        <v>591211</v>
      </c>
      <c r="B1003" t="s">
        <v>2135</v>
      </c>
      <c r="C1003" s="32" t="s">
        <v>4559</v>
      </c>
      <c r="D1003" t="s">
        <v>4560</v>
      </c>
    </row>
    <row r="1004" spans="1:4">
      <c r="A1004">
        <v>591212</v>
      </c>
      <c r="B1004" t="s">
        <v>2136</v>
      </c>
      <c r="C1004" s="32" t="s">
        <v>4561</v>
      </c>
      <c r="D1004" t="s">
        <v>4562</v>
      </c>
    </row>
    <row r="1005" spans="1:4">
      <c r="A1005">
        <v>599111</v>
      </c>
      <c r="B1005" t="s">
        <v>2137</v>
      </c>
      <c r="C1005" s="32" t="s">
        <v>4563</v>
      </c>
      <c r="D1005" t="s">
        <v>4564</v>
      </c>
    </row>
    <row r="1006" spans="1:4">
      <c r="A1006">
        <v>599112</v>
      </c>
      <c r="B1006" t="s">
        <v>2138</v>
      </c>
      <c r="C1006" s="32" t="s">
        <v>4565</v>
      </c>
      <c r="D1006" t="s">
        <v>4566</v>
      </c>
    </row>
    <row r="1007" spans="1:4">
      <c r="A1007">
        <v>599211</v>
      </c>
      <c r="B1007" t="s">
        <v>2139</v>
      </c>
      <c r="C1007" s="32" t="s">
        <v>4567</v>
      </c>
      <c r="D1007" t="s">
        <v>4568</v>
      </c>
    </row>
    <row r="1008" spans="1:4">
      <c r="A1008">
        <v>599212</v>
      </c>
      <c r="B1008" t="s">
        <v>2140</v>
      </c>
      <c r="C1008" s="32" t="s">
        <v>4569</v>
      </c>
      <c r="D1008" t="s">
        <v>4570</v>
      </c>
    </row>
    <row r="1009" spans="1:4">
      <c r="A1009">
        <v>599213</v>
      </c>
      <c r="B1009" t="s">
        <v>2141</v>
      </c>
      <c r="C1009" s="32" t="s">
        <v>4571</v>
      </c>
      <c r="D1009" t="s">
        <v>4572</v>
      </c>
    </row>
    <row r="1010" spans="1:4">
      <c r="A1010">
        <v>599214</v>
      </c>
      <c r="B1010" t="s">
        <v>2142</v>
      </c>
      <c r="C1010" s="32" t="s">
        <v>4573</v>
      </c>
      <c r="D1010" t="s">
        <v>4574</v>
      </c>
    </row>
    <row r="1011" spans="1:4">
      <c r="A1011">
        <v>599215</v>
      </c>
      <c r="B1011" t="s">
        <v>2143</v>
      </c>
      <c r="C1011" s="32" t="s">
        <v>4575</v>
      </c>
      <c r="D1011" t="s">
        <v>4576</v>
      </c>
    </row>
    <row r="1012" spans="1:4">
      <c r="A1012">
        <v>599511</v>
      </c>
      <c r="B1012" t="s">
        <v>2144</v>
      </c>
      <c r="C1012" s="32" t="s">
        <v>4577</v>
      </c>
      <c r="D1012" t="s">
        <v>4578</v>
      </c>
    </row>
    <row r="1013" spans="1:4">
      <c r="A1013">
        <v>599512</v>
      </c>
      <c r="B1013" t="s">
        <v>2145</v>
      </c>
      <c r="C1013" s="32" t="s">
        <v>4579</v>
      </c>
      <c r="D1013" t="s">
        <v>4580</v>
      </c>
    </row>
    <row r="1014" spans="1:4">
      <c r="A1014">
        <v>599513</v>
      </c>
      <c r="B1014" t="s">
        <v>2146</v>
      </c>
      <c r="C1014" s="32" t="s">
        <v>4581</v>
      </c>
      <c r="D1014" t="s">
        <v>4582</v>
      </c>
    </row>
    <row r="1015" spans="1:4">
      <c r="A1015">
        <v>599514</v>
      </c>
      <c r="B1015" t="s">
        <v>2147</v>
      </c>
      <c r="C1015" s="32" t="s">
        <v>4583</v>
      </c>
      <c r="D1015" t="s">
        <v>4584</v>
      </c>
    </row>
    <row r="1016" spans="1:4">
      <c r="A1016">
        <v>599515</v>
      </c>
      <c r="B1016" t="s">
        <v>2148</v>
      </c>
      <c r="C1016" s="32" t="s">
        <v>4585</v>
      </c>
      <c r="D1016" t="s">
        <v>4586</v>
      </c>
    </row>
    <row r="1017" spans="1:4">
      <c r="A1017">
        <v>599516</v>
      </c>
      <c r="B1017" t="s">
        <v>2149</v>
      </c>
      <c r="C1017" s="32" t="s">
        <v>4587</v>
      </c>
      <c r="D1017" t="s">
        <v>4588</v>
      </c>
    </row>
    <row r="1018" spans="1:4">
      <c r="A1018">
        <v>599517</v>
      </c>
      <c r="B1018" t="s">
        <v>2150</v>
      </c>
      <c r="C1018" s="32" t="s">
        <v>4589</v>
      </c>
      <c r="D1018" t="s">
        <v>4590</v>
      </c>
    </row>
    <row r="1019" spans="1:4">
      <c r="A1019">
        <v>599518</v>
      </c>
      <c r="B1019" t="s">
        <v>2151</v>
      </c>
      <c r="C1019" s="32" t="s">
        <v>4591</v>
      </c>
      <c r="D1019" t="s">
        <v>4592</v>
      </c>
    </row>
    <row r="1020" spans="1:4">
      <c r="A1020">
        <v>599521</v>
      </c>
      <c r="B1020" t="s">
        <v>2152</v>
      </c>
      <c r="C1020" s="32" t="s">
        <v>4593</v>
      </c>
      <c r="D1020" t="s">
        <v>4594</v>
      </c>
    </row>
    <row r="1021" spans="1:4">
      <c r="A1021">
        <v>599599</v>
      </c>
      <c r="B1021" t="s">
        <v>2153</v>
      </c>
      <c r="C1021" s="32" t="s">
        <v>4595</v>
      </c>
      <c r="D1021" t="s">
        <v>4596</v>
      </c>
    </row>
    <row r="1022" spans="1:4">
      <c r="A1022">
        <v>599611</v>
      </c>
      <c r="B1022" t="s">
        <v>2154</v>
      </c>
      <c r="C1022" s="32" t="s">
        <v>4597</v>
      </c>
      <c r="D1022" t="s">
        <v>4598</v>
      </c>
    </row>
    <row r="1023" spans="1:4">
      <c r="A1023">
        <v>599612</v>
      </c>
      <c r="B1023" t="s">
        <v>2155</v>
      </c>
      <c r="C1023" s="32" t="s">
        <v>4599</v>
      </c>
      <c r="D1023" t="s">
        <v>4600</v>
      </c>
    </row>
    <row r="1024" spans="1:4">
      <c r="A1024">
        <v>599613</v>
      </c>
      <c r="B1024" t="s">
        <v>2156</v>
      </c>
      <c r="C1024" s="32" t="s">
        <v>4601</v>
      </c>
      <c r="D1024" t="s">
        <v>4602</v>
      </c>
    </row>
    <row r="1025" spans="1:4">
      <c r="A1025">
        <v>599912</v>
      </c>
      <c r="B1025" t="s">
        <v>2157</v>
      </c>
      <c r="C1025" s="32" t="s">
        <v>4603</v>
      </c>
      <c r="D1025" t="s">
        <v>4604</v>
      </c>
    </row>
    <row r="1026" spans="1:4">
      <c r="A1026">
        <v>599913</v>
      </c>
      <c r="B1026" t="s">
        <v>2158</v>
      </c>
      <c r="C1026" s="32" t="s">
        <v>4605</v>
      </c>
      <c r="D1026" t="s">
        <v>4606</v>
      </c>
    </row>
    <row r="1027" spans="1:4">
      <c r="A1027">
        <v>599914</v>
      </c>
      <c r="B1027" t="s">
        <v>2159</v>
      </c>
      <c r="C1027" s="32" t="s">
        <v>4607</v>
      </c>
      <c r="D1027" t="s">
        <v>4608</v>
      </c>
    </row>
    <row r="1028" spans="1:4">
      <c r="A1028">
        <v>599915</v>
      </c>
      <c r="B1028" t="s">
        <v>2162</v>
      </c>
      <c r="C1028" s="32" t="s">
        <v>4609</v>
      </c>
      <c r="D1028" t="s">
        <v>4610</v>
      </c>
    </row>
    <row r="1029" spans="1:4">
      <c r="A1029">
        <v>599916</v>
      </c>
      <c r="B1029" t="s">
        <v>2165</v>
      </c>
      <c r="C1029" s="32" t="s">
        <v>4611</v>
      </c>
      <c r="D1029" t="s">
        <v>4612</v>
      </c>
    </row>
    <row r="1030" spans="1:4">
      <c r="A1030">
        <v>599999</v>
      </c>
      <c r="B1030" t="s">
        <v>2168</v>
      </c>
      <c r="C1030" s="32" t="s">
        <v>4613</v>
      </c>
      <c r="D1030" t="s">
        <v>4614</v>
      </c>
    </row>
    <row r="1031" spans="1:4">
      <c r="A1031">
        <v>611111</v>
      </c>
      <c r="B1031" t="s">
        <v>2169</v>
      </c>
      <c r="C1031" s="32" t="s">
        <v>4615</v>
      </c>
      <c r="D1031" t="s">
        <v>4616</v>
      </c>
    </row>
    <row r="1032" spans="1:4">
      <c r="A1032">
        <v>611112</v>
      </c>
      <c r="B1032" t="s">
        <v>2172</v>
      </c>
      <c r="C1032" s="32" t="s">
        <v>4617</v>
      </c>
      <c r="D1032" t="s">
        <v>4618</v>
      </c>
    </row>
    <row r="1033" spans="1:4">
      <c r="A1033">
        <v>611311</v>
      </c>
      <c r="B1033" t="s">
        <v>2175</v>
      </c>
      <c r="C1033" s="32" t="s">
        <v>4619</v>
      </c>
      <c r="D1033" t="s">
        <v>4620</v>
      </c>
    </row>
    <row r="1034" spans="1:4">
      <c r="A1034">
        <v>611312</v>
      </c>
      <c r="B1034" t="s">
        <v>2176</v>
      </c>
      <c r="C1034" s="32" t="s">
        <v>4621</v>
      </c>
      <c r="D1034" t="s">
        <v>4622</v>
      </c>
    </row>
    <row r="1035" spans="1:4">
      <c r="A1035">
        <v>611313</v>
      </c>
      <c r="B1035" t="s">
        <v>2177</v>
      </c>
      <c r="C1035" s="32" t="s">
        <v>4623</v>
      </c>
      <c r="D1035" t="s">
        <v>4624</v>
      </c>
    </row>
    <row r="1036" spans="1:4">
      <c r="A1036">
        <v>611314</v>
      </c>
      <c r="B1036" t="s">
        <v>2178</v>
      </c>
      <c r="C1036" s="32" t="s">
        <v>4625</v>
      </c>
      <c r="D1036" t="s">
        <v>4626</v>
      </c>
    </row>
    <row r="1037" spans="1:4">
      <c r="A1037">
        <v>611399</v>
      </c>
      <c r="B1037" t="s">
        <v>2179</v>
      </c>
      <c r="C1037" s="32" t="s">
        <v>4627</v>
      </c>
      <c r="D1037" t="s">
        <v>4628</v>
      </c>
    </row>
    <row r="1038" spans="1:4">
      <c r="A1038">
        <v>612111</v>
      </c>
      <c r="B1038" t="s">
        <v>2180</v>
      </c>
      <c r="C1038" s="32" t="s">
        <v>4629</v>
      </c>
      <c r="D1038" t="s">
        <v>4630</v>
      </c>
    </row>
    <row r="1039" spans="1:4">
      <c r="A1039">
        <v>612112</v>
      </c>
      <c r="B1039" t="s">
        <v>2181</v>
      </c>
      <c r="C1039" s="32" t="s">
        <v>4631</v>
      </c>
      <c r="D1039" t="s">
        <v>4632</v>
      </c>
    </row>
    <row r="1040" spans="1:4">
      <c r="A1040">
        <v>612113</v>
      </c>
      <c r="B1040" t="s">
        <v>2184</v>
      </c>
      <c r="C1040" s="32" t="s">
        <v>4633</v>
      </c>
      <c r="D1040" t="s">
        <v>4634</v>
      </c>
    </row>
    <row r="1041" spans="1:4">
      <c r="A1041">
        <v>612114</v>
      </c>
      <c r="B1041" t="s">
        <v>2185</v>
      </c>
      <c r="C1041" s="32" t="s">
        <v>4635</v>
      </c>
      <c r="D1041" t="s">
        <v>4636</v>
      </c>
    </row>
    <row r="1042" spans="1:4">
      <c r="A1042">
        <v>612115</v>
      </c>
      <c r="B1042" t="s">
        <v>2188</v>
      </c>
      <c r="C1042" s="32" t="s">
        <v>4637</v>
      </c>
      <c r="D1042" t="s">
        <v>4638</v>
      </c>
    </row>
    <row r="1043" spans="1:4">
      <c r="A1043">
        <v>621311</v>
      </c>
      <c r="B1043" t="s">
        <v>2191</v>
      </c>
      <c r="C1043" s="32" t="s">
        <v>4639</v>
      </c>
      <c r="D1043" t="s">
        <v>4640</v>
      </c>
    </row>
    <row r="1044" spans="1:4">
      <c r="A1044">
        <v>621312</v>
      </c>
      <c r="B1044" t="s">
        <v>2194</v>
      </c>
      <c r="C1044" s="32" t="s">
        <v>4641</v>
      </c>
      <c r="D1044" t="s">
        <v>4642</v>
      </c>
    </row>
    <row r="1045" spans="1:4">
      <c r="A1045">
        <v>621711</v>
      </c>
      <c r="B1045" t="s">
        <v>2197</v>
      </c>
      <c r="C1045" s="32" t="s">
        <v>4643</v>
      </c>
      <c r="D1045" t="s">
        <v>4644</v>
      </c>
    </row>
    <row r="1046" spans="1:4">
      <c r="A1046">
        <v>621712</v>
      </c>
      <c r="B1046" t="s">
        <v>2198</v>
      </c>
      <c r="C1046" s="32" t="s">
        <v>4645</v>
      </c>
      <c r="D1046" t="s">
        <v>4646</v>
      </c>
    </row>
    <row r="1047" spans="1:4">
      <c r="A1047">
        <v>621713</v>
      </c>
      <c r="B1047" t="s">
        <v>2199</v>
      </c>
      <c r="C1047" s="32" t="s">
        <v>4647</v>
      </c>
      <c r="D1047" t="s">
        <v>4648</v>
      </c>
    </row>
    <row r="1048" spans="1:4">
      <c r="A1048">
        <v>621911</v>
      </c>
      <c r="B1048" t="s">
        <v>2200</v>
      </c>
      <c r="C1048" s="32" t="s">
        <v>4649</v>
      </c>
      <c r="D1048" t="s">
        <v>4650</v>
      </c>
    </row>
    <row r="1049" spans="1:4">
      <c r="A1049">
        <v>621912</v>
      </c>
      <c r="B1049" t="s">
        <v>2203</v>
      </c>
      <c r="C1049" s="32" t="s">
        <v>4651</v>
      </c>
      <c r="D1049" t="s">
        <v>4652</v>
      </c>
    </row>
    <row r="1050" spans="1:4">
      <c r="A1050">
        <v>621999</v>
      </c>
      <c r="B1050" t="s">
        <v>2206</v>
      </c>
      <c r="C1050" s="32" t="s">
        <v>4653</v>
      </c>
      <c r="D1050" t="s">
        <v>4654</v>
      </c>
    </row>
    <row r="1051" spans="1:4">
      <c r="A1051">
        <v>631111</v>
      </c>
      <c r="B1051" t="s">
        <v>2207</v>
      </c>
      <c r="C1051" s="32" t="s">
        <v>4655</v>
      </c>
      <c r="D1051" t="s">
        <v>4656</v>
      </c>
    </row>
    <row r="1052" spans="1:4">
      <c r="A1052">
        <v>631112</v>
      </c>
      <c r="B1052" t="s">
        <v>2208</v>
      </c>
      <c r="C1052" s="32" t="s">
        <v>4657</v>
      </c>
      <c r="D1052" t="s">
        <v>4658</v>
      </c>
    </row>
    <row r="1053" spans="1:4">
      <c r="A1053">
        <v>639111</v>
      </c>
      <c r="B1053" t="s">
        <v>2209</v>
      </c>
      <c r="C1053" s="32" t="s">
        <v>4659</v>
      </c>
      <c r="D1053" t="s">
        <v>4660</v>
      </c>
    </row>
    <row r="1054" spans="1:4">
      <c r="A1054">
        <v>639112</v>
      </c>
      <c r="B1054" t="s">
        <v>2212</v>
      </c>
      <c r="C1054" s="32" t="s">
        <v>4661</v>
      </c>
      <c r="D1054" t="s">
        <v>4662</v>
      </c>
    </row>
    <row r="1055" spans="1:4">
      <c r="A1055">
        <v>639211</v>
      </c>
      <c r="B1055" t="s">
        <v>2215</v>
      </c>
      <c r="C1055" s="32" t="s">
        <v>4663</v>
      </c>
      <c r="D1055" t="s">
        <v>4664</v>
      </c>
    </row>
    <row r="1056" spans="1:4">
      <c r="A1056">
        <v>639212</v>
      </c>
      <c r="B1056" t="s">
        <v>2218</v>
      </c>
      <c r="C1056" s="32" t="s">
        <v>4665</v>
      </c>
      <c r="D1056" t="s">
        <v>4666</v>
      </c>
    </row>
    <row r="1057" spans="1:4">
      <c r="A1057">
        <v>639411</v>
      </c>
      <c r="B1057" t="s">
        <v>2219</v>
      </c>
      <c r="C1057" s="32" t="s">
        <v>4667</v>
      </c>
      <c r="D1057" t="s">
        <v>4668</v>
      </c>
    </row>
    <row r="1058" spans="1:4">
      <c r="A1058">
        <v>639412</v>
      </c>
      <c r="B1058" t="s">
        <v>2220</v>
      </c>
      <c r="C1058" s="32" t="s">
        <v>4669</v>
      </c>
      <c r="D1058" t="s">
        <v>4670</v>
      </c>
    </row>
    <row r="1059" spans="1:4">
      <c r="A1059">
        <v>711111</v>
      </c>
      <c r="B1059" t="s">
        <v>2221</v>
      </c>
      <c r="C1059" s="32" t="s">
        <v>4671</v>
      </c>
      <c r="D1059" t="s">
        <v>4672</v>
      </c>
    </row>
    <row r="1060" spans="1:4">
      <c r="A1060">
        <v>711112</v>
      </c>
      <c r="B1060" t="s">
        <v>2222</v>
      </c>
      <c r="C1060" s="32" t="s">
        <v>4673</v>
      </c>
      <c r="D1060" t="s">
        <v>4674</v>
      </c>
    </row>
    <row r="1061" spans="1:4">
      <c r="A1061">
        <v>711113</v>
      </c>
      <c r="B1061" t="s">
        <v>2223</v>
      </c>
      <c r="C1061" s="32" t="s">
        <v>4675</v>
      </c>
      <c r="D1061" t="s">
        <v>4676</v>
      </c>
    </row>
    <row r="1062" spans="1:4">
      <c r="A1062">
        <v>711114</v>
      </c>
      <c r="B1062" t="s">
        <v>2224</v>
      </c>
      <c r="C1062" s="32" t="s">
        <v>4677</v>
      </c>
      <c r="D1062" t="s">
        <v>4678</v>
      </c>
    </row>
    <row r="1063" spans="1:4">
      <c r="A1063">
        <v>711199</v>
      </c>
      <c r="B1063" t="s">
        <v>2225</v>
      </c>
      <c r="C1063" s="32" t="s">
        <v>4679</v>
      </c>
      <c r="D1063" t="s">
        <v>4680</v>
      </c>
    </row>
    <row r="1064" spans="1:4">
      <c r="A1064">
        <v>711311</v>
      </c>
      <c r="B1064" t="s">
        <v>2226</v>
      </c>
      <c r="C1064" s="32" t="s">
        <v>4681</v>
      </c>
      <c r="D1064" t="s">
        <v>4682</v>
      </c>
    </row>
    <row r="1065" spans="1:4">
      <c r="A1065">
        <v>711313</v>
      </c>
      <c r="B1065" t="s">
        <v>2227</v>
      </c>
      <c r="C1065" s="32" t="s">
        <v>4683</v>
      </c>
      <c r="D1065" t="s">
        <v>4684</v>
      </c>
    </row>
    <row r="1066" spans="1:4">
      <c r="A1066">
        <v>711314</v>
      </c>
      <c r="B1066" t="s">
        <v>2228</v>
      </c>
      <c r="C1066" s="32" t="s">
        <v>4685</v>
      </c>
      <c r="D1066" t="s">
        <v>4686</v>
      </c>
    </row>
    <row r="1067" spans="1:4">
      <c r="A1067">
        <v>711511</v>
      </c>
      <c r="B1067" t="s">
        <v>2229</v>
      </c>
      <c r="C1067" s="32" t="s">
        <v>4687</v>
      </c>
      <c r="D1067" t="s">
        <v>4688</v>
      </c>
    </row>
    <row r="1068" spans="1:4">
      <c r="A1068">
        <v>711512</v>
      </c>
      <c r="B1068" t="s">
        <v>2230</v>
      </c>
      <c r="C1068" s="32" t="s">
        <v>4689</v>
      </c>
      <c r="D1068" t="s">
        <v>4690</v>
      </c>
    </row>
    <row r="1069" spans="1:4">
      <c r="A1069">
        <v>711513</v>
      </c>
      <c r="B1069" t="s">
        <v>2231</v>
      </c>
      <c r="C1069" s="32" t="s">
        <v>4691</v>
      </c>
      <c r="D1069" t="s">
        <v>4692</v>
      </c>
    </row>
    <row r="1070" spans="1:4">
      <c r="A1070">
        <v>711514</v>
      </c>
      <c r="B1070" t="s">
        <v>2232</v>
      </c>
      <c r="C1070" s="32" t="s">
        <v>4693</v>
      </c>
      <c r="D1070" t="s">
        <v>4694</v>
      </c>
    </row>
    <row r="1071" spans="1:4">
      <c r="A1071">
        <v>711515</v>
      </c>
      <c r="B1071" t="s">
        <v>2233</v>
      </c>
      <c r="C1071" s="32" t="s">
        <v>4695</v>
      </c>
      <c r="D1071" t="s">
        <v>4696</v>
      </c>
    </row>
    <row r="1072" spans="1:4">
      <c r="A1072">
        <v>711516</v>
      </c>
      <c r="B1072" t="s">
        <v>2234</v>
      </c>
      <c r="C1072" s="32" t="s">
        <v>4697</v>
      </c>
      <c r="D1072" t="s">
        <v>4698</v>
      </c>
    </row>
    <row r="1073" spans="1:4">
      <c r="A1073">
        <v>711599</v>
      </c>
      <c r="B1073" t="s">
        <v>2235</v>
      </c>
      <c r="C1073" s="32" t="s">
        <v>4699</v>
      </c>
      <c r="D1073" t="s">
        <v>4700</v>
      </c>
    </row>
    <row r="1074" spans="1:4">
      <c r="A1074">
        <v>711711</v>
      </c>
      <c r="B1074" t="s">
        <v>2236</v>
      </c>
      <c r="C1074" s="32" t="s">
        <v>4701</v>
      </c>
      <c r="D1074" t="s">
        <v>4702</v>
      </c>
    </row>
    <row r="1075" spans="1:4">
      <c r="A1075">
        <v>711712</v>
      </c>
      <c r="B1075" t="s">
        <v>2237</v>
      </c>
      <c r="C1075" s="32" t="s">
        <v>4703</v>
      </c>
      <c r="D1075" t="s">
        <v>4704</v>
      </c>
    </row>
    <row r="1076" spans="1:4">
      <c r="A1076">
        <v>711713</v>
      </c>
      <c r="B1076" t="s">
        <v>2238</v>
      </c>
      <c r="C1076" s="32" t="s">
        <v>4705</v>
      </c>
      <c r="D1076" t="s">
        <v>4706</v>
      </c>
    </row>
    <row r="1077" spans="1:4">
      <c r="A1077">
        <v>711714</v>
      </c>
      <c r="B1077" t="s">
        <v>2239</v>
      </c>
      <c r="C1077" s="32" t="s">
        <v>4707</v>
      </c>
      <c r="D1077" t="s">
        <v>4708</v>
      </c>
    </row>
    <row r="1078" spans="1:4">
      <c r="A1078">
        <v>711715</v>
      </c>
      <c r="B1078" t="s">
        <v>2240</v>
      </c>
      <c r="C1078" s="32" t="s">
        <v>4709</v>
      </c>
      <c r="D1078" t="s">
        <v>4710</v>
      </c>
    </row>
    <row r="1079" spans="1:4">
      <c r="A1079">
        <v>711716</v>
      </c>
      <c r="B1079" t="s">
        <v>2241</v>
      </c>
      <c r="C1079" s="32" t="s">
        <v>4711</v>
      </c>
      <c r="D1079" t="s">
        <v>4712</v>
      </c>
    </row>
    <row r="1080" spans="1:4">
      <c r="A1080">
        <v>711799</v>
      </c>
      <c r="B1080" t="s">
        <v>2242</v>
      </c>
      <c r="C1080" s="32" t="s">
        <v>4713</v>
      </c>
      <c r="D1080" t="s">
        <v>4714</v>
      </c>
    </row>
    <row r="1081" spans="1:4">
      <c r="A1081">
        <v>711911</v>
      </c>
      <c r="B1081" t="s">
        <v>2243</v>
      </c>
      <c r="C1081" s="32" t="s">
        <v>4715</v>
      </c>
      <c r="D1081" t="s">
        <v>4716</v>
      </c>
    </row>
    <row r="1082" spans="1:4">
      <c r="A1082">
        <v>711912</v>
      </c>
      <c r="B1082" t="s">
        <v>2246</v>
      </c>
      <c r="C1082" s="32" t="s">
        <v>4717</v>
      </c>
      <c r="D1082" t="s">
        <v>4718</v>
      </c>
    </row>
    <row r="1083" spans="1:4">
      <c r="A1083">
        <v>711913</v>
      </c>
      <c r="B1083" t="s">
        <v>2247</v>
      </c>
      <c r="C1083" s="32" t="s">
        <v>4719</v>
      </c>
      <c r="D1083" t="s">
        <v>4720</v>
      </c>
    </row>
    <row r="1084" spans="1:4">
      <c r="A1084">
        <v>711914</v>
      </c>
      <c r="B1084" t="s">
        <v>2248</v>
      </c>
      <c r="C1084" s="32" t="s">
        <v>4721</v>
      </c>
      <c r="D1084" t="s">
        <v>4722</v>
      </c>
    </row>
    <row r="1085" spans="1:4">
      <c r="A1085">
        <v>711999</v>
      </c>
      <c r="B1085" t="s">
        <v>2251</v>
      </c>
      <c r="C1085" s="32" t="s">
        <v>4723</v>
      </c>
      <c r="D1085" t="s">
        <v>4724</v>
      </c>
    </row>
    <row r="1086" spans="1:4">
      <c r="A1086">
        <v>712211</v>
      </c>
      <c r="B1086" t="s">
        <v>2252</v>
      </c>
      <c r="C1086" s="32" t="s">
        <v>4725</v>
      </c>
      <c r="D1086" t="s">
        <v>4726</v>
      </c>
    </row>
    <row r="1087" spans="1:4">
      <c r="A1087">
        <v>712212</v>
      </c>
      <c r="B1087" t="s">
        <v>2255</v>
      </c>
      <c r="C1087" s="32" t="s">
        <v>4727</v>
      </c>
      <c r="D1087" t="s">
        <v>4728</v>
      </c>
    </row>
    <row r="1088" spans="1:4">
      <c r="A1088">
        <v>712213</v>
      </c>
      <c r="B1088" t="s">
        <v>2258</v>
      </c>
      <c r="C1088" s="32" t="s">
        <v>4729</v>
      </c>
      <c r="D1088" t="s">
        <v>4730</v>
      </c>
    </row>
    <row r="1089" spans="1:4">
      <c r="A1089">
        <v>712911</v>
      </c>
      <c r="B1089" t="s">
        <v>2261</v>
      </c>
      <c r="C1089" s="32" t="s">
        <v>4731</v>
      </c>
      <c r="D1089" t="s">
        <v>4732</v>
      </c>
    </row>
    <row r="1090" spans="1:4">
      <c r="A1090">
        <v>712912</v>
      </c>
      <c r="B1090" t="s">
        <v>2262</v>
      </c>
      <c r="C1090" s="32" t="s">
        <v>4733</v>
      </c>
      <c r="D1090" t="s">
        <v>4734</v>
      </c>
    </row>
    <row r="1091" spans="1:4">
      <c r="A1091">
        <v>712913</v>
      </c>
      <c r="B1091" t="s">
        <v>2265</v>
      </c>
      <c r="C1091" s="32" t="s">
        <v>4735</v>
      </c>
      <c r="D1091" t="s">
        <v>4736</v>
      </c>
    </row>
    <row r="1092" spans="1:4">
      <c r="A1092">
        <v>712914</v>
      </c>
      <c r="B1092" t="s">
        <v>2266</v>
      </c>
      <c r="C1092" s="32" t="s">
        <v>4737</v>
      </c>
      <c r="D1092" t="s">
        <v>4738</v>
      </c>
    </row>
    <row r="1093" spans="1:4">
      <c r="A1093">
        <v>712915</v>
      </c>
      <c r="B1093" t="s">
        <v>2267</v>
      </c>
      <c r="C1093" s="32" t="s">
        <v>4739</v>
      </c>
      <c r="D1093" t="s">
        <v>4740</v>
      </c>
    </row>
    <row r="1094" spans="1:4">
      <c r="A1094">
        <v>712916</v>
      </c>
      <c r="B1094" t="s">
        <v>2270</v>
      </c>
      <c r="C1094" s="32" t="s">
        <v>4741</v>
      </c>
      <c r="D1094" t="s">
        <v>4742</v>
      </c>
    </row>
    <row r="1095" spans="1:4">
      <c r="A1095">
        <v>712917</v>
      </c>
      <c r="B1095" t="s">
        <v>2271</v>
      </c>
      <c r="C1095" s="32" t="s">
        <v>4743</v>
      </c>
      <c r="D1095" t="s">
        <v>4744</v>
      </c>
    </row>
    <row r="1096" spans="1:4">
      <c r="A1096">
        <v>712918</v>
      </c>
      <c r="B1096" t="s">
        <v>2272</v>
      </c>
      <c r="C1096" s="32" t="s">
        <v>4745</v>
      </c>
      <c r="D1096" t="s">
        <v>4746</v>
      </c>
    </row>
    <row r="1097" spans="1:4">
      <c r="A1097">
        <v>712921</v>
      </c>
      <c r="B1097" t="s">
        <v>2273</v>
      </c>
      <c r="C1097" s="32" t="s">
        <v>4747</v>
      </c>
      <c r="D1097" t="s">
        <v>4748</v>
      </c>
    </row>
    <row r="1098" spans="1:4">
      <c r="A1098">
        <v>712922</v>
      </c>
      <c r="B1098" t="s">
        <v>2276</v>
      </c>
      <c r="C1098" s="32" t="s">
        <v>4749</v>
      </c>
      <c r="D1098" t="s">
        <v>4750</v>
      </c>
    </row>
    <row r="1099" spans="1:4">
      <c r="A1099">
        <v>712999</v>
      </c>
      <c r="B1099" t="s">
        <v>2277</v>
      </c>
      <c r="C1099" s="32" t="s">
        <v>4751</v>
      </c>
      <c r="D1099" t="s">
        <v>4752</v>
      </c>
    </row>
    <row r="1100" spans="1:4">
      <c r="A1100">
        <v>721111</v>
      </c>
      <c r="B1100" t="s">
        <v>2278</v>
      </c>
      <c r="C1100" s="32" t="s">
        <v>4753</v>
      </c>
      <c r="D1100" t="s">
        <v>4754</v>
      </c>
    </row>
    <row r="1101" spans="1:4">
      <c r="A1101">
        <v>721112</v>
      </c>
      <c r="B1101" t="s">
        <v>2281</v>
      </c>
      <c r="C1101" s="32" t="s">
        <v>4755</v>
      </c>
      <c r="D1101" t="s">
        <v>4756</v>
      </c>
    </row>
    <row r="1102" spans="1:4">
      <c r="A1102">
        <v>721211</v>
      </c>
      <c r="B1102" t="s">
        <v>2284</v>
      </c>
      <c r="C1102" s="32" t="s">
        <v>4757</v>
      </c>
      <c r="D1102" t="s">
        <v>4758</v>
      </c>
    </row>
    <row r="1103" spans="1:4">
      <c r="A1103">
        <v>721212</v>
      </c>
      <c r="B1103" t="s">
        <v>2285</v>
      </c>
      <c r="C1103" s="32" t="s">
        <v>4759</v>
      </c>
      <c r="D1103" t="s">
        <v>4760</v>
      </c>
    </row>
    <row r="1104" spans="1:4">
      <c r="A1104">
        <v>721213</v>
      </c>
      <c r="B1104" t="s">
        <v>2286</v>
      </c>
      <c r="C1104" s="32" t="s">
        <v>4761</v>
      </c>
      <c r="D1104" t="s">
        <v>4762</v>
      </c>
    </row>
    <row r="1105" spans="1:4">
      <c r="A1105">
        <v>721214</v>
      </c>
      <c r="B1105" t="s">
        <v>2287</v>
      </c>
      <c r="C1105" s="32" t="s">
        <v>4763</v>
      </c>
      <c r="D1105" t="s">
        <v>4764</v>
      </c>
    </row>
    <row r="1106" spans="1:4">
      <c r="A1106">
        <v>721215</v>
      </c>
      <c r="B1106" t="s">
        <v>2290</v>
      </c>
      <c r="C1106" s="32" t="s">
        <v>4765</v>
      </c>
      <c r="D1106" t="s">
        <v>4766</v>
      </c>
    </row>
    <row r="1107" spans="1:4">
      <c r="A1107">
        <v>721216</v>
      </c>
      <c r="B1107" t="s">
        <v>2291</v>
      </c>
      <c r="C1107" s="32" t="s">
        <v>4767</v>
      </c>
      <c r="D1107" t="s">
        <v>4768</v>
      </c>
    </row>
    <row r="1108" spans="1:4">
      <c r="A1108">
        <v>721911</v>
      </c>
      <c r="B1108" t="s">
        <v>2294</v>
      </c>
      <c r="C1108" s="32" t="s">
        <v>4769</v>
      </c>
      <c r="D1108" t="s">
        <v>4770</v>
      </c>
    </row>
    <row r="1109" spans="1:4">
      <c r="A1109">
        <v>721912</v>
      </c>
      <c r="B1109" t="s">
        <v>2297</v>
      </c>
      <c r="C1109" s="32" t="s">
        <v>4771</v>
      </c>
      <c r="D1109" t="s">
        <v>4772</v>
      </c>
    </row>
    <row r="1110" spans="1:4">
      <c r="A1110">
        <v>721913</v>
      </c>
      <c r="B1110" t="s">
        <v>2300</v>
      </c>
      <c r="C1110" s="32" t="s">
        <v>4773</v>
      </c>
      <c r="D1110" t="s">
        <v>4774</v>
      </c>
    </row>
    <row r="1111" spans="1:4">
      <c r="A1111">
        <v>721914</v>
      </c>
      <c r="B1111" t="s">
        <v>2303</v>
      </c>
      <c r="C1111" s="32" t="s">
        <v>4775</v>
      </c>
      <c r="D1111" t="s">
        <v>4776</v>
      </c>
    </row>
    <row r="1112" spans="1:4">
      <c r="A1112">
        <v>721915</v>
      </c>
      <c r="B1112" t="s">
        <v>2306</v>
      </c>
      <c r="C1112" s="32" t="s">
        <v>4777</v>
      </c>
      <c r="D1112" t="s">
        <v>4778</v>
      </c>
    </row>
    <row r="1113" spans="1:4">
      <c r="A1113">
        <v>721916</v>
      </c>
      <c r="B1113" t="s">
        <v>2309</v>
      </c>
      <c r="C1113" s="32" t="s">
        <v>4779</v>
      </c>
      <c r="D1113" t="s">
        <v>4780</v>
      </c>
    </row>
    <row r="1114" spans="1:4">
      <c r="A1114">
        <v>721999</v>
      </c>
      <c r="B1114" t="s">
        <v>2312</v>
      </c>
      <c r="C1114" s="32" t="s">
        <v>4781</v>
      </c>
      <c r="D1114" t="s">
        <v>4782</v>
      </c>
    </row>
    <row r="1115" spans="1:4">
      <c r="A1115">
        <v>731111</v>
      </c>
      <c r="B1115" t="s">
        <v>2313</v>
      </c>
      <c r="C1115" s="32" t="s">
        <v>4783</v>
      </c>
      <c r="D1115" t="s">
        <v>4784</v>
      </c>
    </row>
    <row r="1116" spans="1:4">
      <c r="A1116">
        <v>731112</v>
      </c>
      <c r="B1116" t="s">
        <v>2314</v>
      </c>
      <c r="C1116" s="32" t="s">
        <v>4785</v>
      </c>
      <c r="D1116" t="s">
        <v>4786</v>
      </c>
    </row>
    <row r="1117" spans="1:4">
      <c r="A1117">
        <v>731199</v>
      </c>
      <c r="B1117" t="s">
        <v>2315</v>
      </c>
      <c r="C1117" s="32" t="s">
        <v>4787</v>
      </c>
      <c r="D1117" t="s">
        <v>4788</v>
      </c>
    </row>
    <row r="1118" spans="1:4">
      <c r="A1118">
        <v>731211</v>
      </c>
      <c r="B1118" t="s">
        <v>2316</v>
      </c>
      <c r="C1118" s="32" t="s">
        <v>4789</v>
      </c>
      <c r="D1118" t="s">
        <v>4790</v>
      </c>
    </row>
    <row r="1119" spans="1:4">
      <c r="A1119">
        <v>731212</v>
      </c>
      <c r="B1119" t="s">
        <v>2317</v>
      </c>
      <c r="C1119" s="32" t="s">
        <v>4791</v>
      </c>
      <c r="D1119" t="s">
        <v>4792</v>
      </c>
    </row>
    <row r="1120" spans="1:4">
      <c r="A1120">
        <v>731213</v>
      </c>
      <c r="B1120" t="s">
        <v>2318</v>
      </c>
      <c r="C1120" s="32" t="s">
        <v>4793</v>
      </c>
      <c r="D1120" t="s">
        <v>4794</v>
      </c>
    </row>
    <row r="1121" spans="1:4">
      <c r="A1121">
        <v>731311</v>
      </c>
      <c r="B1121" t="s">
        <v>2319</v>
      </c>
      <c r="C1121" s="32" t="s">
        <v>4795</v>
      </c>
      <c r="D1121" t="s">
        <v>4796</v>
      </c>
    </row>
    <row r="1122" spans="1:4">
      <c r="A1122">
        <v>731312</v>
      </c>
      <c r="B1122" t="s">
        <v>2320</v>
      </c>
      <c r="C1122" s="32" t="s">
        <v>4797</v>
      </c>
      <c r="D1122" t="s">
        <v>4798</v>
      </c>
    </row>
    <row r="1123" spans="1:4">
      <c r="A1123">
        <v>733111</v>
      </c>
      <c r="B1123" t="s">
        <v>2321</v>
      </c>
      <c r="C1123" s="32" t="s">
        <v>4799</v>
      </c>
      <c r="D1123" t="s">
        <v>4800</v>
      </c>
    </row>
    <row r="1124" spans="1:4">
      <c r="A1124">
        <v>733112</v>
      </c>
      <c r="B1124" t="s">
        <v>2322</v>
      </c>
      <c r="C1124" s="32" t="s">
        <v>4801</v>
      </c>
      <c r="D1124" t="s">
        <v>4802</v>
      </c>
    </row>
    <row r="1125" spans="1:4">
      <c r="A1125">
        <v>733113</v>
      </c>
      <c r="B1125" t="s">
        <v>2323</v>
      </c>
      <c r="C1125" s="32" t="s">
        <v>4803</v>
      </c>
      <c r="D1125" t="s">
        <v>4804</v>
      </c>
    </row>
    <row r="1126" spans="1:4">
      <c r="A1126">
        <v>733114</v>
      </c>
      <c r="B1126" t="s">
        <v>2324</v>
      </c>
      <c r="C1126" s="32" t="s">
        <v>4805</v>
      </c>
      <c r="D1126" t="s">
        <v>4806</v>
      </c>
    </row>
    <row r="1127" spans="1:4">
      <c r="A1127">
        <v>733115</v>
      </c>
      <c r="B1127" t="s">
        <v>2325</v>
      </c>
      <c r="C1127" s="32" t="s">
        <v>4807</v>
      </c>
      <c r="D1127" t="s">
        <v>4808</v>
      </c>
    </row>
    <row r="1128" spans="1:4">
      <c r="A1128">
        <v>811411</v>
      </c>
      <c r="B1128" t="s">
        <v>2326</v>
      </c>
      <c r="C1128" s="32" t="s">
        <v>4809</v>
      </c>
      <c r="D1128" t="s">
        <v>4810</v>
      </c>
    </row>
    <row r="1129" spans="1:4">
      <c r="A1129">
        <v>811412</v>
      </c>
      <c r="B1129" t="s">
        <v>2329</v>
      </c>
      <c r="C1129" s="32" t="s">
        <v>4811</v>
      </c>
      <c r="D1129" t="s">
        <v>4812</v>
      </c>
    </row>
    <row r="1130" spans="1:4">
      <c r="A1130">
        <v>811511</v>
      </c>
      <c r="B1130" t="s">
        <v>2332</v>
      </c>
      <c r="C1130" s="32" t="s">
        <v>4813</v>
      </c>
      <c r="D1130" t="s">
        <v>4814</v>
      </c>
    </row>
    <row r="1131" spans="1:4">
      <c r="A1131">
        <v>811512</v>
      </c>
      <c r="B1131" t="s">
        <v>2333</v>
      </c>
      <c r="C1131" s="32" t="s">
        <v>4815</v>
      </c>
      <c r="D1131" t="s">
        <v>4816</v>
      </c>
    </row>
    <row r="1132" spans="1:4">
      <c r="A1132">
        <v>811513</v>
      </c>
      <c r="B1132" t="s">
        <v>2334</v>
      </c>
      <c r="C1132" s="32" t="s">
        <v>4817</v>
      </c>
      <c r="D1132" t="s">
        <v>4818</v>
      </c>
    </row>
    <row r="1133" spans="1:4">
      <c r="A1133">
        <v>811611</v>
      </c>
      <c r="B1133" t="s">
        <v>2335</v>
      </c>
      <c r="C1133" s="32" t="s">
        <v>4819</v>
      </c>
      <c r="D1133" t="s">
        <v>4820</v>
      </c>
    </row>
    <row r="1134" spans="1:4">
      <c r="A1134">
        <v>811612</v>
      </c>
      <c r="B1134" t="s">
        <v>2336</v>
      </c>
      <c r="C1134" s="32" t="s">
        <v>4821</v>
      </c>
      <c r="D1134" t="s">
        <v>4822</v>
      </c>
    </row>
    <row r="1135" spans="1:4">
      <c r="A1135">
        <v>811699</v>
      </c>
      <c r="B1135" t="s">
        <v>2337</v>
      </c>
      <c r="C1135" s="32" t="s">
        <v>4823</v>
      </c>
      <c r="D1135" t="s">
        <v>4824</v>
      </c>
    </row>
    <row r="1136" spans="1:4">
      <c r="A1136">
        <v>821111</v>
      </c>
      <c r="B1136" t="s">
        <v>2338</v>
      </c>
      <c r="C1136" s="32" t="s">
        <v>4825</v>
      </c>
      <c r="D1136" t="s">
        <v>4826</v>
      </c>
    </row>
    <row r="1137" spans="1:4">
      <c r="A1137">
        <v>821112</v>
      </c>
      <c r="B1137" t="s">
        <v>2339</v>
      </c>
      <c r="C1137" s="32" t="s">
        <v>4827</v>
      </c>
      <c r="D1137" t="s">
        <v>4828</v>
      </c>
    </row>
    <row r="1138" spans="1:4">
      <c r="A1138">
        <v>821113</v>
      </c>
      <c r="B1138" t="s">
        <v>2340</v>
      </c>
      <c r="C1138" s="32" t="s">
        <v>4829</v>
      </c>
      <c r="D1138" t="s">
        <v>4830</v>
      </c>
    </row>
    <row r="1139" spans="1:4">
      <c r="A1139">
        <v>821114</v>
      </c>
      <c r="B1139" t="s">
        <v>2341</v>
      </c>
      <c r="C1139" s="32" t="s">
        <v>4831</v>
      </c>
      <c r="D1139" t="s">
        <v>4832</v>
      </c>
    </row>
    <row r="1140" spans="1:4">
      <c r="A1140">
        <v>821411</v>
      </c>
      <c r="B1140" t="s">
        <v>2342</v>
      </c>
      <c r="C1140" s="32" t="s">
        <v>4833</v>
      </c>
      <c r="D1140" t="s">
        <v>4834</v>
      </c>
    </row>
    <row r="1141" spans="1:4">
      <c r="A1141">
        <v>821412</v>
      </c>
      <c r="B1141" t="s">
        <v>2345</v>
      </c>
      <c r="C1141" s="32" t="s">
        <v>4835</v>
      </c>
      <c r="D1141" t="s">
        <v>4836</v>
      </c>
    </row>
    <row r="1142" spans="1:4">
      <c r="A1142">
        <v>821711</v>
      </c>
      <c r="B1142" t="s">
        <v>2348</v>
      </c>
      <c r="C1142" s="32" t="s">
        <v>4837</v>
      </c>
      <c r="D1142" t="s">
        <v>4838</v>
      </c>
    </row>
    <row r="1143" spans="1:4">
      <c r="A1143">
        <v>821712</v>
      </c>
      <c r="B1143" t="s">
        <v>2351</v>
      </c>
      <c r="C1143" s="32" t="s">
        <v>4839</v>
      </c>
      <c r="D1143" t="s">
        <v>4840</v>
      </c>
    </row>
    <row r="1144" spans="1:4">
      <c r="A1144">
        <v>821713</v>
      </c>
      <c r="B1144" t="s">
        <v>2354</v>
      </c>
      <c r="C1144" s="32" t="s">
        <v>4841</v>
      </c>
      <c r="D1144" t="s">
        <v>4842</v>
      </c>
    </row>
    <row r="1145" spans="1:4">
      <c r="A1145">
        <v>821714</v>
      </c>
      <c r="B1145" t="s">
        <v>2357</v>
      </c>
      <c r="C1145" s="32" t="s">
        <v>4843</v>
      </c>
      <c r="D1145" t="s">
        <v>4844</v>
      </c>
    </row>
    <row r="1146" spans="1:4">
      <c r="A1146">
        <v>821911</v>
      </c>
      <c r="B1146" t="s">
        <v>2358</v>
      </c>
      <c r="C1146" s="32" t="s">
        <v>4845</v>
      </c>
      <c r="D1146" t="s">
        <v>4846</v>
      </c>
    </row>
    <row r="1147" spans="1:4">
      <c r="A1147">
        <v>821912</v>
      </c>
      <c r="B1147" t="s">
        <v>2361</v>
      </c>
      <c r="C1147" s="32" t="s">
        <v>4847</v>
      </c>
      <c r="D1147" t="s">
        <v>4848</v>
      </c>
    </row>
    <row r="1148" spans="1:4">
      <c r="A1148">
        <v>821913</v>
      </c>
      <c r="B1148" t="s">
        <v>2364</v>
      </c>
      <c r="C1148" s="32" t="s">
        <v>4849</v>
      </c>
      <c r="D1148" t="s">
        <v>4850</v>
      </c>
    </row>
    <row r="1149" spans="1:4">
      <c r="A1149">
        <v>821914</v>
      </c>
      <c r="B1149" t="s">
        <v>2367</v>
      </c>
      <c r="C1149" s="32" t="s">
        <v>4851</v>
      </c>
      <c r="D1149" t="s">
        <v>4852</v>
      </c>
    </row>
    <row r="1150" spans="1:4">
      <c r="A1150">
        <v>821915</v>
      </c>
      <c r="B1150" t="s">
        <v>2370</v>
      </c>
      <c r="C1150" s="32" t="s">
        <v>4853</v>
      </c>
      <c r="D1150" t="s">
        <v>4854</v>
      </c>
    </row>
    <row r="1151" spans="1:4">
      <c r="A1151">
        <v>831111</v>
      </c>
      <c r="B1151" t="s">
        <v>2371</v>
      </c>
      <c r="C1151" s="32" t="s">
        <v>4855</v>
      </c>
      <c r="D1151" t="s">
        <v>4856</v>
      </c>
    </row>
    <row r="1152" spans="1:4">
      <c r="A1152">
        <v>831112</v>
      </c>
      <c r="B1152" t="s">
        <v>2372</v>
      </c>
      <c r="C1152" s="32" t="s">
        <v>4857</v>
      </c>
      <c r="D1152" t="s">
        <v>4858</v>
      </c>
    </row>
    <row r="1153" spans="1:4">
      <c r="A1153">
        <v>831113</v>
      </c>
      <c r="B1153" t="s">
        <v>2373</v>
      </c>
      <c r="C1153" s="32" t="s">
        <v>4859</v>
      </c>
      <c r="D1153" t="s">
        <v>4860</v>
      </c>
    </row>
    <row r="1154" spans="1:4">
      <c r="A1154">
        <v>831114</v>
      </c>
      <c r="B1154" t="s">
        <v>2374</v>
      </c>
      <c r="C1154" s="32" t="s">
        <v>4861</v>
      </c>
      <c r="D1154" t="s">
        <v>4862</v>
      </c>
    </row>
    <row r="1155" spans="1:4">
      <c r="A1155">
        <v>831115</v>
      </c>
      <c r="B1155" t="s">
        <v>2375</v>
      </c>
      <c r="C1155" s="32" t="s">
        <v>4863</v>
      </c>
      <c r="D1155" t="s">
        <v>4864</v>
      </c>
    </row>
    <row r="1156" spans="1:4">
      <c r="A1156">
        <v>831116</v>
      </c>
      <c r="B1156" t="s">
        <v>2376</v>
      </c>
      <c r="C1156" s="32" t="s">
        <v>4865</v>
      </c>
      <c r="D1156" t="s">
        <v>4866</v>
      </c>
    </row>
    <row r="1157" spans="1:4">
      <c r="A1157">
        <v>831117</v>
      </c>
      <c r="B1157" t="s">
        <v>2377</v>
      </c>
      <c r="C1157" s="32" t="s">
        <v>4867</v>
      </c>
      <c r="D1157" t="s">
        <v>4868</v>
      </c>
    </row>
    <row r="1158" spans="1:4">
      <c r="A1158">
        <v>831118</v>
      </c>
      <c r="B1158" t="s">
        <v>2378</v>
      </c>
      <c r="C1158" s="32" t="s">
        <v>4869</v>
      </c>
      <c r="D1158" t="s">
        <v>4870</v>
      </c>
    </row>
    <row r="1159" spans="1:4">
      <c r="A1159">
        <v>831199</v>
      </c>
      <c r="B1159" t="s">
        <v>2379</v>
      </c>
      <c r="C1159" s="32" t="s">
        <v>4871</v>
      </c>
      <c r="D1159" t="s">
        <v>4872</v>
      </c>
    </row>
    <row r="1160" spans="1:4">
      <c r="A1160">
        <v>831211</v>
      </c>
      <c r="B1160" t="s">
        <v>2380</v>
      </c>
      <c r="C1160" s="32" t="s">
        <v>4873</v>
      </c>
      <c r="D1160" t="s">
        <v>4874</v>
      </c>
    </row>
    <row r="1161" spans="1:4">
      <c r="A1161">
        <v>831212</v>
      </c>
      <c r="B1161" t="s">
        <v>2383</v>
      </c>
      <c r="C1161" s="32" t="s">
        <v>4875</v>
      </c>
      <c r="D1161" t="s">
        <v>4876</v>
      </c>
    </row>
    <row r="1162" spans="1:4">
      <c r="A1162">
        <v>831311</v>
      </c>
      <c r="B1162" t="s">
        <v>2386</v>
      </c>
      <c r="C1162" s="32" t="s">
        <v>4877</v>
      </c>
      <c r="D1162" t="s">
        <v>4878</v>
      </c>
    </row>
    <row r="1163" spans="1:4">
      <c r="A1163">
        <v>831312</v>
      </c>
      <c r="B1163" t="s">
        <v>2387</v>
      </c>
      <c r="C1163" s="32" t="s">
        <v>4879</v>
      </c>
      <c r="D1163" t="s">
        <v>4880</v>
      </c>
    </row>
    <row r="1164" spans="1:4">
      <c r="A1164">
        <v>831313</v>
      </c>
      <c r="B1164" t="s">
        <v>2388</v>
      </c>
      <c r="C1164" s="32" t="s">
        <v>4881</v>
      </c>
      <c r="D1164" t="s">
        <v>4882</v>
      </c>
    </row>
    <row r="1165" spans="1:4">
      <c r="A1165">
        <v>832111</v>
      </c>
      <c r="B1165" t="s">
        <v>2389</v>
      </c>
      <c r="C1165" s="32" t="s">
        <v>4883</v>
      </c>
      <c r="D1165" t="s">
        <v>4884</v>
      </c>
    </row>
    <row r="1166" spans="1:4">
      <c r="A1166">
        <v>832112</v>
      </c>
      <c r="B1166" t="s">
        <v>2390</v>
      </c>
      <c r="C1166" s="32" t="s">
        <v>4885</v>
      </c>
      <c r="D1166" t="s">
        <v>4886</v>
      </c>
    </row>
    <row r="1167" spans="1:4">
      <c r="A1167">
        <v>832113</v>
      </c>
      <c r="B1167" t="s">
        <v>2391</v>
      </c>
      <c r="C1167" s="32" t="s">
        <v>4887</v>
      </c>
      <c r="D1167" t="s">
        <v>4888</v>
      </c>
    </row>
    <row r="1168" spans="1:4">
      <c r="A1168">
        <v>832114</v>
      </c>
      <c r="B1168" t="s">
        <v>2392</v>
      </c>
      <c r="C1168" s="32" t="s">
        <v>4889</v>
      </c>
      <c r="D1168" t="s">
        <v>4890</v>
      </c>
    </row>
    <row r="1169" spans="1:4">
      <c r="A1169">
        <v>832115</v>
      </c>
      <c r="B1169" t="s">
        <v>2393</v>
      </c>
      <c r="C1169" s="32" t="s">
        <v>4891</v>
      </c>
      <c r="D1169" t="s">
        <v>4892</v>
      </c>
    </row>
    <row r="1170" spans="1:4">
      <c r="A1170">
        <v>832199</v>
      </c>
      <c r="B1170" t="s">
        <v>2394</v>
      </c>
      <c r="C1170" s="32" t="s">
        <v>4893</v>
      </c>
      <c r="D1170" t="s">
        <v>4894</v>
      </c>
    </row>
    <row r="1171" spans="1:4">
      <c r="A1171">
        <v>839211</v>
      </c>
      <c r="B1171" t="s">
        <v>2395</v>
      </c>
      <c r="C1171" s="32" t="s">
        <v>4895</v>
      </c>
      <c r="D1171" t="s">
        <v>4896</v>
      </c>
    </row>
    <row r="1172" spans="1:4">
      <c r="A1172">
        <v>839212</v>
      </c>
      <c r="B1172" t="s">
        <v>2396</v>
      </c>
      <c r="C1172" s="32" t="s">
        <v>4897</v>
      </c>
      <c r="D1172" t="s">
        <v>4898</v>
      </c>
    </row>
    <row r="1173" spans="1:4">
      <c r="A1173">
        <v>839311</v>
      </c>
      <c r="B1173" t="s">
        <v>2397</v>
      </c>
      <c r="C1173" s="32" t="s">
        <v>4899</v>
      </c>
      <c r="D1173" t="s">
        <v>4900</v>
      </c>
    </row>
    <row r="1174" spans="1:4">
      <c r="A1174">
        <v>839312</v>
      </c>
      <c r="B1174" t="s">
        <v>2400</v>
      </c>
      <c r="C1174" s="32" t="s">
        <v>4901</v>
      </c>
      <c r="D1174" t="s">
        <v>4902</v>
      </c>
    </row>
    <row r="1175" spans="1:4">
      <c r="A1175">
        <v>839313</v>
      </c>
      <c r="B1175" t="s">
        <v>2403</v>
      </c>
      <c r="C1175" s="32" t="s">
        <v>4903</v>
      </c>
      <c r="D1175" t="s">
        <v>4904</v>
      </c>
    </row>
    <row r="1176" spans="1:4">
      <c r="A1176">
        <v>839411</v>
      </c>
      <c r="B1176" t="s">
        <v>2406</v>
      </c>
      <c r="C1176" s="32" t="s">
        <v>4905</v>
      </c>
      <c r="D1176" t="s">
        <v>4906</v>
      </c>
    </row>
    <row r="1177" spans="1:4">
      <c r="A1177">
        <v>839412</v>
      </c>
      <c r="B1177" t="s">
        <v>2407</v>
      </c>
      <c r="C1177" s="32" t="s">
        <v>4907</v>
      </c>
      <c r="D1177" t="s">
        <v>4908</v>
      </c>
    </row>
    <row r="1178" spans="1:4">
      <c r="A1178">
        <v>839413</v>
      </c>
      <c r="B1178" t="s">
        <v>2408</v>
      </c>
      <c r="C1178" s="32" t="s">
        <v>4909</v>
      </c>
      <c r="D1178" t="s">
        <v>4910</v>
      </c>
    </row>
    <row r="1179" spans="1:4">
      <c r="A1179">
        <v>839911</v>
      </c>
      <c r="B1179" t="s">
        <v>2409</v>
      </c>
      <c r="C1179" s="32" t="s">
        <v>4911</v>
      </c>
      <c r="D1179" t="s">
        <v>4912</v>
      </c>
    </row>
    <row r="1180" spans="1:4">
      <c r="A1180">
        <v>839912</v>
      </c>
      <c r="B1180" t="s">
        <v>2410</v>
      </c>
      <c r="C1180" s="32" t="s">
        <v>4913</v>
      </c>
      <c r="D1180" t="s">
        <v>4914</v>
      </c>
    </row>
    <row r="1181" spans="1:4">
      <c r="A1181">
        <v>839913</v>
      </c>
      <c r="B1181" t="s">
        <v>2411</v>
      </c>
      <c r="C1181" s="32" t="s">
        <v>4915</v>
      </c>
      <c r="D1181" t="s">
        <v>4916</v>
      </c>
    </row>
    <row r="1182" spans="1:4">
      <c r="A1182">
        <v>839914</v>
      </c>
      <c r="B1182" t="s">
        <v>2412</v>
      </c>
      <c r="C1182" s="32" t="s">
        <v>4917</v>
      </c>
      <c r="D1182" t="s">
        <v>4918</v>
      </c>
    </row>
    <row r="1183" spans="1:4">
      <c r="A1183">
        <v>839915</v>
      </c>
      <c r="B1183" t="s">
        <v>2413</v>
      </c>
      <c r="C1183" s="32" t="s">
        <v>4919</v>
      </c>
      <c r="D1183" t="s">
        <v>4920</v>
      </c>
    </row>
    <row r="1184" spans="1:4">
      <c r="A1184">
        <v>839916</v>
      </c>
      <c r="B1184" t="s">
        <v>2414</v>
      </c>
      <c r="C1184" s="32" t="s">
        <v>4921</v>
      </c>
      <c r="D1184" t="s">
        <v>4922</v>
      </c>
    </row>
    <row r="1185" spans="1:4">
      <c r="A1185">
        <v>839917</v>
      </c>
      <c r="B1185" t="s">
        <v>2415</v>
      </c>
      <c r="C1185" s="32" t="s">
        <v>4923</v>
      </c>
      <c r="D1185" t="s">
        <v>4924</v>
      </c>
    </row>
    <row r="1186" spans="1:4">
      <c r="A1186">
        <v>839918</v>
      </c>
      <c r="B1186" t="s">
        <v>2416</v>
      </c>
      <c r="C1186" s="32" t="s">
        <v>4925</v>
      </c>
      <c r="D1186" t="s">
        <v>4926</v>
      </c>
    </row>
    <row r="1187" spans="1:4">
      <c r="A1187">
        <v>839999</v>
      </c>
      <c r="B1187" t="s">
        <v>2419</v>
      </c>
      <c r="C1187" s="32" t="s">
        <v>4927</v>
      </c>
      <c r="D1187" t="s">
        <v>4928</v>
      </c>
    </row>
    <row r="1188" spans="1:4">
      <c r="A1188">
        <v>841211</v>
      </c>
      <c r="B1188" t="s">
        <v>2420</v>
      </c>
      <c r="C1188" s="32" t="s">
        <v>4929</v>
      </c>
      <c r="D1188" t="s">
        <v>4930</v>
      </c>
    </row>
    <row r="1189" spans="1:4">
      <c r="A1189">
        <v>841212</v>
      </c>
      <c r="B1189" t="s">
        <v>2421</v>
      </c>
      <c r="C1189" s="32" t="s">
        <v>4931</v>
      </c>
      <c r="D1189" t="s">
        <v>4932</v>
      </c>
    </row>
    <row r="1190" spans="1:4">
      <c r="A1190">
        <v>841213</v>
      </c>
      <c r="B1190" t="s">
        <v>2422</v>
      </c>
      <c r="C1190" s="32" t="s">
        <v>4933</v>
      </c>
      <c r="D1190" t="s">
        <v>4934</v>
      </c>
    </row>
    <row r="1191" spans="1:4">
      <c r="A1191">
        <v>841214</v>
      </c>
      <c r="B1191" t="s">
        <v>2423</v>
      </c>
      <c r="C1191" s="32" t="s">
        <v>4935</v>
      </c>
      <c r="D1191" t="s">
        <v>4936</v>
      </c>
    </row>
    <row r="1192" spans="1:4">
      <c r="A1192">
        <v>841215</v>
      </c>
      <c r="B1192" t="s">
        <v>2424</v>
      </c>
      <c r="C1192" s="32" t="s">
        <v>4937</v>
      </c>
      <c r="D1192" t="s">
        <v>4938</v>
      </c>
    </row>
    <row r="1193" spans="1:4">
      <c r="A1193">
        <v>841216</v>
      </c>
      <c r="B1193" t="s">
        <v>2425</v>
      </c>
      <c r="C1193" s="32" t="s">
        <v>4939</v>
      </c>
      <c r="D1193" t="s">
        <v>4940</v>
      </c>
    </row>
    <row r="1194" spans="1:4">
      <c r="A1194">
        <v>841217</v>
      </c>
      <c r="B1194" t="s">
        <v>2426</v>
      </c>
      <c r="C1194" s="32" t="s">
        <v>4941</v>
      </c>
      <c r="D1194" t="s">
        <v>4942</v>
      </c>
    </row>
    <row r="1195" spans="1:4">
      <c r="A1195">
        <v>841299</v>
      </c>
      <c r="B1195" t="s">
        <v>2427</v>
      </c>
      <c r="C1195" s="32" t="s">
        <v>4943</v>
      </c>
      <c r="D1195" t="s">
        <v>4944</v>
      </c>
    </row>
    <row r="1196" spans="1:4">
      <c r="A1196">
        <v>841311</v>
      </c>
      <c r="B1196" t="s">
        <v>2428</v>
      </c>
      <c r="C1196" s="32" t="s">
        <v>4945</v>
      </c>
      <c r="D1196" t="s">
        <v>4946</v>
      </c>
    </row>
    <row r="1197" spans="1:4">
      <c r="A1197">
        <v>841312</v>
      </c>
      <c r="B1197" t="s">
        <v>2431</v>
      </c>
      <c r="C1197" s="32" t="s">
        <v>4947</v>
      </c>
      <c r="D1197" t="s">
        <v>4948</v>
      </c>
    </row>
    <row r="1198" spans="1:4">
      <c r="A1198">
        <v>841313</v>
      </c>
      <c r="B1198" t="s">
        <v>2434</v>
      </c>
      <c r="C1198" s="32" t="s">
        <v>4949</v>
      </c>
      <c r="D1198" t="s">
        <v>4950</v>
      </c>
    </row>
    <row r="1199" spans="1:4">
      <c r="A1199">
        <v>841411</v>
      </c>
      <c r="B1199" t="s">
        <v>2437</v>
      </c>
      <c r="C1199" s="32" t="s">
        <v>4951</v>
      </c>
      <c r="D1199" t="s">
        <v>4952</v>
      </c>
    </row>
    <row r="1200" spans="1:4">
      <c r="A1200">
        <v>841412</v>
      </c>
      <c r="B1200" t="s">
        <v>2438</v>
      </c>
      <c r="C1200" s="32" t="s">
        <v>4953</v>
      </c>
      <c r="D1200" t="s">
        <v>4954</v>
      </c>
    </row>
    <row r="1201" spans="1:4">
      <c r="A1201">
        <v>841511</v>
      </c>
      <c r="B1201" t="s">
        <v>2439</v>
      </c>
      <c r="C1201" s="32" t="s">
        <v>4955</v>
      </c>
      <c r="D1201" t="s">
        <v>4956</v>
      </c>
    </row>
    <row r="1202" spans="1:4">
      <c r="A1202">
        <v>841512</v>
      </c>
      <c r="B1202" t="s">
        <v>2440</v>
      </c>
      <c r="C1202" s="32" t="s">
        <v>4957</v>
      </c>
      <c r="D1202" t="s">
        <v>4958</v>
      </c>
    </row>
    <row r="1203" spans="1:4">
      <c r="A1203">
        <v>841513</v>
      </c>
      <c r="B1203" t="s">
        <v>2441</v>
      </c>
      <c r="C1203" s="32" t="s">
        <v>4959</v>
      </c>
      <c r="D1203" t="s">
        <v>4960</v>
      </c>
    </row>
    <row r="1204" spans="1:4">
      <c r="A1204">
        <v>841514</v>
      </c>
      <c r="B1204" t="s">
        <v>2442</v>
      </c>
      <c r="C1204" s="32" t="s">
        <v>4961</v>
      </c>
      <c r="D1204" t="s">
        <v>4962</v>
      </c>
    </row>
    <row r="1205" spans="1:4">
      <c r="A1205">
        <v>841515</v>
      </c>
      <c r="B1205" t="s">
        <v>2443</v>
      </c>
      <c r="C1205" s="32" t="s">
        <v>4963</v>
      </c>
      <c r="D1205" t="s">
        <v>4964</v>
      </c>
    </row>
    <row r="1206" spans="1:4">
      <c r="A1206">
        <v>841516</v>
      </c>
      <c r="B1206" t="s">
        <v>2444</v>
      </c>
      <c r="C1206" s="32" t="s">
        <v>4965</v>
      </c>
      <c r="D1206" t="s">
        <v>4966</v>
      </c>
    </row>
    <row r="1207" spans="1:4">
      <c r="A1207">
        <v>841517</v>
      </c>
      <c r="B1207" t="s">
        <v>2445</v>
      </c>
      <c r="C1207" s="32" t="s">
        <v>4967</v>
      </c>
      <c r="D1207" t="s">
        <v>4968</v>
      </c>
    </row>
    <row r="1208" spans="1:4">
      <c r="A1208">
        <v>841599</v>
      </c>
      <c r="B1208" t="s">
        <v>2446</v>
      </c>
      <c r="C1208" s="32" t="s">
        <v>4969</v>
      </c>
      <c r="D1208" t="s">
        <v>4970</v>
      </c>
    </row>
    <row r="1209" spans="1:4">
      <c r="A1209">
        <v>841911</v>
      </c>
      <c r="B1209" t="s">
        <v>2447</v>
      </c>
      <c r="C1209" s="32" t="s">
        <v>4971</v>
      </c>
      <c r="D1209" t="s">
        <v>4972</v>
      </c>
    </row>
    <row r="1210" spans="1:4">
      <c r="A1210">
        <v>841913</v>
      </c>
      <c r="B1210" t="s">
        <v>2448</v>
      </c>
      <c r="C1210" s="32" t="s">
        <v>4973</v>
      </c>
      <c r="D1210" t="s">
        <v>4974</v>
      </c>
    </row>
    <row r="1211" spans="1:4">
      <c r="A1211">
        <v>841999</v>
      </c>
      <c r="B1211" t="s">
        <v>2451</v>
      </c>
      <c r="C1211" s="32" t="s">
        <v>4975</v>
      </c>
      <c r="D1211" t="s">
        <v>4976</v>
      </c>
    </row>
    <row r="1212" spans="1:4">
      <c r="A1212">
        <v>851211</v>
      </c>
      <c r="B1212" t="s">
        <v>2452</v>
      </c>
      <c r="C1212" s="32" t="s">
        <v>4977</v>
      </c>
      <c r="D1212" t="s">
        <v>4978</v>
      </c>
    </row>
    <row r="1213" spans="1:4">
      <c r="A1213">
        <v>851299</v>
      </c>
      <c r="B1213" t="s">
        <v>2455</v>
      </c>
      <c r="C1213" s="32" t="s">
        <v>4979</v>
      </c>
      <c r="D1213" t="s">
        <v>4980</v>
      </c>
    </row>
    <row r="1214" spans="1:4">
      <c r="A1214">
        <v>891111</v>
      </c>
      <c r="B1214" t="s">
        <v>2456</v>
      </c>
      <c r="C1214" s="32" t="s">
        <v>4981</v>
      </c>
      <c r="D1214" t="s">
        <v>4982</v>
      </c>
    </row>
    <row r="1215" spans="1:4">
      <c r="A1215">
        <v>891112</v>
      </c>
      <c r="B1215" t="s">
        <v>2457</v>
      </c>
      <c r="C1215" s="32" t="s">
        <v>4983</v>
      </c>
      <c r="D1215" t="s">
        <v>4984</v>
      </c>
    </row>
    <row r="1216" spans="1:4">
      <c r="A1216">
        <v>891113</v>
      </c>
      <c r="B1216" t="s">
        <v>2458</v>
      </c>
      <c r="C1216" s="32" t="s">
        <v>4985</v>
      </c>
      <c r="D1216" t="s">
        <v>4986</v>
      </c>
    </row>
    <row r="1217" spans="1:4">
      <c r="A1217">
        <v>899211</v>
      </c>
      <c r="B1217" t="s">
        <v>2459</v>
      </c>
      <c r="C1217" s="32" t="s">
        <v>4987</v>
      </c>
      <c r="D1217" t="s">
        <v>4988</v>
      </c>
    </row>
    <row r="1218" spans="1:4">
      <c r="A1218">
        <v>899212</v>
      </c>
      <c r="B1218" t="s">
        <v>2462</v>
      </c>
      <c r="C1218" s="32" t="s">
        <v>4989</v>
      </c>
      <c r="D1218" t="s">
        <v>4990</v>
      </c>
    </row>
    <row r="1219" spans="1:4">
      <c r="A1219">
        <v>899411</v>
      </c>
      <c r="B1219" t="s">
        <v>2465</v>
      </c>
      <c r="C1219" s="32" t="s">
        <v>4991</v>
      </c>
      <c r="D1219" t="s">
        <v>4992</v>
      </c>
    </row>
    <row r="1220" spans="1:4">
      <c r="A1220">
        <v>899412</v>
      </c>
      <c r="B1220" t="s">
        <v>2466</v>
      </c>
      <c r="C1220" s="32" t="s">
        <v>4993</v>
      </c>
      <c r="D1220" t="s">
        <v>4994</v>
      </c>
    </row>
    <row r="1221" spans="1:4">
      <c r="A1221">
        <v>899413</v>
      </c>
      <c r="B1221" t="s">
        <v>2469</v>
      </c>
      <c r="C1221" s="32" t="s">
        <v>4995</v>
      </c>
      <c r="D1221" t="s">
        <v>4996</v>
      </c>
    </row>
    <row r="1222" spans="1:4">
      <c r="A1222">
        <v>899414</v>
      </c>
      <c r="B1222" t="s">
        <v>2470</v>
      </c>
      <c r="C1222" s="32" t="s">
        <v>4997</v>
      </c>
      <c r="D1222" t="s">
        <v>4998</v>
      </c>
    </row>
    <row r="1223" spans="1:4">
      <c r="A1223">
        <v>899415</v>
      </c>
      <c r="B1223" t="s">
        <v>2471</v>
      </c>
      <c r="C1223" s="32" t="s">
        <v>4999</v>
      </c>
      <c r="D1223" t="s">
        <v>5000</v>
      </c>
    </row>
    <row r="1224" spans="1:4">
      <c r="A1224">
        <v>899511</v>
      </c>
      <c r="B1224" t="s">
        <v>2474</v>
      </c>
      <c r="C1224" s="32" t="s">
        <v>5001</v>
      </c>
      <c r="D1224" t="s">
        <v>5002</v>
      </c>
    </row>
    <row r="1225" spans="1:4">
      <c r="A1225">
        <v>899512</v>
      </c>
      <c r="B1225" t="s">
        <v>2475</v>
      </c>
      <c r="C1225" s="32" t="s">
        <v>5003</v>
      </c>
      <c r="D1225" t="s">
        <v>5004</v>
      </c>
    </row>
    <row r="1226" spans="1:4">
      <c r="A1226">
        <v>899911</v>
      </c>
      <c r="B1226" t="s">
        <v>2476</v>
      </c>
      <c r="C1226" s="32" t="s">
        <v>5005</v>
      </c>
      <c r="D1226" t="s">
        <v>5006</v>
      </c>
    </row>
    <row r="1227" spans="1:4">
      <c r="A1227">
        <v>899912</v>
      </c>
      <c r="B1227" t="s">
        <v>2479</v>
      </c>
      <c r="C1227" s="32" t="s">
        <v>5007</v>
      </c>
      <c r="D1227" t="s">
        <v>5008</v>
      </c>
    </row>
    <row r="1228" spans="1:4">
      <c r="A1228">
        <v>899913</v>
      </c>
      <c r="B1228" t="s">
        <v>2482</v>
      </c>
      <c r="C1228" s="32" t="s">
        <v>5009</v>
      </c>
      <c r="D1228" t="s">
        <v>5010</v>
      </c>
    </row>
    <row r="1229" spans="1:4">
      <c r="A1229">
        <v>899914</v>
      </c>
      <c r="B1229" t="s">
        <v>2485</v>
      </c>
      <c r="C1229" s="32" t="s">
        <v>5011</v>
      </c>
      <c r="D1229" t="s">
        <v>5012</v>
      </c>
    </row>
    <row r="1230" spans="1:4">
      <c r="A1230">
        <v>899915</v>
      </c>
      <c r="B1230" t="s">
        <v>2488</v>
      </c>
      <c r="C1230" s="32" t="s">
        <v>5013</v>
      </c>
      <c r="D1230" t="s">
        <v>5014</v>
      </c>
    </row>
    <row r="1231" spans="1:4">
      <c r="A1231">
        <v>899916</v>
      </c>
      <c r="B1231" t="s">
        <v>2491</v>
      </c>
      <c r="C1231" s="32" t="s">
        <v>5015</v>
      </c>
      <c r="D1231" t="s">
        <v>5016</v>
      </c>
    </row>
    <row r="1232" spans="1:4">
      <c r="A1232">
        <v>899917</v>
      </c>
      <c r="B1232" t="s">
        <v>2494</v>
      </c>
      <c r="C1232" s="32" t="s">
        <v>5017</v>
      </c>
      <c r="D1232" t="s">
        <v>5018</v>
      </c>
    </row>
    <row r="1233" spans="1:4">
      <c r="A1233">
        <v>899918</v>
      </c>
      <c r="B1233" t="s">
        <v>2497</v>
      </c>
      <c r="C1233" s="32" t="s">
        <v>5019</v>
      </c>
      <c r="D1233" t="s">
        <v>5020</v>
      </c>
    </row>
    <row r="1234" spans="1:4">
      <c r="A1234">
        <v>899921</v>
      </c>
      <c r="B1234" t="s">
        <v>2500</v>
      </c>
      <c r="C1234" s="32" t="s">
        <v>5021</v>
      </c>
      <c r="D1234" t="s">
        <v>5022</v>
      </c>
    </row>
    <row r="1235" spans="1:4">
      <c r="A1235">
        <v>899922</v>
      </c>
      <c r="B1235" t="s">
        <v>2503</v>
      </c>
      <c r="C1235" s="32" t="s">
        <v>5023</v>
      </c>
      <c r="D1235" t="s">
        <v>5024</v>
      </c>
    </row>
    <row r="1236" spans="1:4">
      <c r="A1236">
        <v>899923</v>
      </c>
      <c r="B1236" t="s">
        <v>2506</v>
      </c>
      <c r="C1236" s="32" t="s">
        <v>5025</v>
      </c>
      <c r="D1236" t="s">
        <v>5026</v>
      </c>
    </row>
    <row r="1237" spans="1:4">
      <c r="A1237">
        <v>899999</v>
      </c>
      <c r="B1237" t="s">
        <v>2509</v>
      </c>
      <c r="C1237" s="32" t="s">
        <v>5027</v>
      </c>
      <c r="D1237" t="s">
        <v>5028</v>
      </c>
    </row>
  </sheetData>
  <phoneticPr fontId="14" type="noConversion"/>
  <hyperlinks>
    <hyperlink ref="C2" r:id="rId1" xr:uid="{0389AFDF-8B97-4FD8-9B4F-468E399125BB}"/>
    <hyperlink ref="C3" r:id="rId2" xr:uid="{749863C5-F753-46F1-98B8-29E7C33429DF}"/>
    <hyperlink ref="C4" r:id="rId3" xr:uid="{8791DEC4-9809-4EA5-8991-C61FC5B0F106}"/>
    <hyperlink ref="C5" r:id="rId4" xr:uid="{81938466-0173-4E1E-AC43-E2FC1B7DE1E3}"/>
    <hyperlink ref="C6" r:id="rId5" xr:uid="{74B786BE-D1B6-45B7-80EE-D7252E3396EE}"/>
    <hyperlink ref="C7" r:id="rId6" xr:uid="{C4553D7A-7122-43B8-9D1B-DF69B91F0D50}"/>
    <hyperlink ref="C8" r:id="rId7" xr:uid="{324A823B-9537-48C6-9B0B-2C51FC97B35B}"/>
    <hyperlink ref="C9" r:id="rId8" xr:uid="{94C1E527-1882-41B1-A678-BFBE3BFD55C1}"/>
    <hyperlink ref="C10" r:id="rId9" xr:uid="{4F73C60D-F28D-444B-BC13-4B9101CE202A}"/>
    <hyperlink ref="C11" r:id="rId10" xr:uid="{47F6C530-43CB-42BB-8B9F-0DCD4BF5791A}"/>
    <hyperlink ref="C12" r:id="rId11" xr:uid="{37F1CFE6-9BA5-4A0B-8A3A-D8678C6D91A1}"/>
    <hyperlink ref="C13" r:id="rId12" xr:uid="{013CCFB5-DEF7-4FC3-BDA0-C8B75EB45837}"/>
    <hyperlink ref="C14" r:id="rId13" xr:uid="{DDBFE723-122E-402A-ADC0-1E7BE19B2554}"/>
    <hyperlink ref="C15" r:id="rId14" xr:uid="{002E7790-917D-47C1-ADEA-1931F5F348EC}"/>
    <hyperlink ref="C18" r:id="rId15" xr:uid="{AA449088-858F-4A2D-84CA-078664D1DC85}"/>
    <hyperlink ref="C16" r:id="rId16" xr:uid="{EC8704C6-7C4D-4DA9-887F-E6D8031F03E0}"/>
    <hyperlink ref="C17" r:id="rId17" xr:uid="{6AF6CECA-6A19-4F93-B47E-862B905D6F7F}"/>
    <hyperlink ref="C19" r:id="rId18" xr:uid="{EA1DCACB-1EA8-4339-855D-AEA7A5F62DE3}"/>
    <hyperlink ref="C20" r:id="rId19" xr:uid="{E9BB8233-F246-472F-B2B9-FEA58D18F518}"/>
    <hyperlink ref="C21" r:id="rId20" xr:uid="{825C25F0-BD8A-44E2-9F89-72C64DB7CF8D}"/>
    <hyperlink ref="C22" r:id="rId21" xr:uid="{2FED4668-F502-4718-908E-8AC382E53F16}"/>
    <hyperlink ref="C23" r:id="rId22" xr:uid="{F0DC54E1-874E-489D-A1E3-587C7168B810}"/>
    <hyperlink ref="C24" r:id="rId23" xr:uid="{7B87820F-FC2D-4465-9325-D7D0C359A77F}"/>
    <hyperlink ref="C25" r:id="rId24" xr:uid="{A46F3219-5EF1-4B9B-99D6-0F10469A4B3F}"/>
    <hyperlink ref="C26" r:id="rId25" xr:uid="{D854FBC9-7541-49AC-BA9B-F2A58300EF15}"/>
    <hyperlink ref="C27" r:id="rId26" xr:uid="{746059E3-7BE7-4F35-89D2-B723D7959AF5}"/>
    <hyperlink ref="C28" r:id="rId27" xr:uid="{2AE74C26-5D93-47FF-9D03-8A08D034EE11}"/>
    <hyperlink ref="C29" r:id="rId28" xr:uid="{0B495FF9-2281-4364-A7B8-7CAD1B203148}"/>
    <hyperlink ref="C1237" r:id="rId29" xr:uid="{86F217DC-4E83-4D57-9662-2C08F4A44D69}"/>
    <hyperlink ref="C1236" r:id="rId30" xr:uid="{3667B83C-1896-47A2-A0A9-2CAB34449048}"/>
    <hyperlink ref="C1227" r:id="rId31" xr:uid="{03C9BBC8-8D0F-4F76-A596-BDEC63961DA8}"/>
    <hyperlink ref="C1228" r:id="rId32" xr:uid="{831194C0-427E-42FE-A819-6E20CD3D105D}"/>
    <hyperlink ref="C1229" r:id="rId33" xr:uid="{8C3A7B20-512C-48FB-91F3-B18E6E6429B1}"/>
    <hyperlink ref="C1230" r:id="rId34" xr:uid="{46399BF3-6134-47A9-8B53-D22FAADA01D7}"/>
    <hyperlink ref="C1231" r:id="rId35" xr:uid="{208A50F4-6B88-45CA-8689-681CA9125113}"/>
    <hyperlink ref="C1232" r:id="rId36" xr:uid="{B122AB11-67BC-4AB0-B434-E9AC2E17E555}"/>
    <hyperlink ref="C1233" r:id="rId37" xr:uid="{E4C980BE-C27B-4981-AE4A-7A7B387182A7}"/>
    <hyperlink ref="C1234" r:id="rId38" xr:uid="{3559D054-5B1E-4368-9084-9F319CE405D9}"/>
    <hyperlink ref="C1235" r:id="rId39" xr:uid="{C41AE438-4DD6-4014-8002-F379F1D112C5}"/>
    <hyperlink ref="C1226" r:id="rId40" xr:uid="{059127B8-9FDD-4BE8-973A-45E0F9F7EE09}"/>
    <hyperlink ref="C30" r:id="rId41" xr:uid="{A15BF452-E269-4A12-8B31-6345154A9065}"/>
    <hyperlink ref="C31" r:id="rId42" xr:uid="{9D148537-35E3-45A4-86D9-7775DBCF7206}"/>
    <hyperlink ref="C1225" r:id="rId43" xr:uid="{67136A77-E427-42B1-9C0F-9AE1A1659399}"/>
    <hyperlink ref="C1224" r:id="rId44" xr:uid="{95E08DE7-7128-4460-A73E-DE337770E1ED}"/>
    <hyperlink ref="C1223" r:id="rId45" xr:uid="{9FEF9F49-8C80-4971-9659-6B1C463AC09E}"/>
    <hyperlink ref="C1222" r:id="rId46" xr:uid="{5F868E8E-E9C2-4E42-A8DB-40E717A4F65D}"/>
    <hyperlink ref="C1221" r:id="rId47" xr:uid="{D2000FE0-04AE-42A0-BAA2-5CCF78BE794E}"/>
    <hyperlink ref="C1220" r:id="rId48" xr:uid="{D13434BC-167A-4CD2-A220-6DDD138A5D42}"/>
    <hyperlink ref="C1219" r:id="rId49" xr:uid="{1CC6DF45-2FE6-48F3-AB4A-D6405B0B538E}"/>
    <hyperlink ref="C33" r:id="rId50" xr:uid="{24372255-7335-4DB1-80F5-9403B4EFEDF8}"/>
    <hyperlink ref="C32" r:id="rId51" xr:uid="{94030C27-73B7-474F-AA64-B2B1E65BA341}"/>
    <hyperlink ref="C34" r:id="rId52" xr:uid="{753B0383-6659-42E2-BEA9-CBDBFD75783C}"/>
    <hyperlink ref="C1218" r:id="rId53" xr:uid="{8B40838A-41EB-4211-B3D1-EB566635B569}"/>
    <hyperlink ref="C1217" r:id="rId54" xr:uid="{73003B9A-7E49-467F-8D59-93B0B59EA118}"/>
    <hyperlink ref="C1216" r:id="rId55" xr:uid="{E5FD92AD-1ED9-4172-8A48-497C9606BC85}"/>
    <hyperlink ref="C1215" r:id="rId56" xr:uid="{FC87F1A3-488D-4348-A4A4-7F322B835185}"/>
    <hyperlink ref="C1214" r:id="rId57" xr:uid="{8629D3D1-9896-48CB-A3C4-8CEBD9E29952}"/>
    <hyperlink ref="C1213" r:id="rId58" xr:uid="{010C678F-D306-4AC0-85C0-0FEFAE612927}"/>
    <hyperlink ref="C1212" r:id="rId59" xr:uid="{07A3AE65-8189-44EB-B95F-E76B694D5BD2}"/>
    <hyperlink ref="C1211" r:id="rId60" xr:uid="{54F4A665-0DE6-4B9A-8E43-B17A0D5A4970}"/>
    <hyperlink ref="C1210" r:id="rId61" xr:uid="{5FA490F7-8164-4A75-8CDB-0206F12180E7}"/>
    <hyperlink ref="C1209" r:id="rId62" xr:uid="{A055B0FE-4658-4127-A5CF-F59C52CB314F}"/>
    <hyperlink ref="C35" r:id="rId63" xr:uid="{37966642-6E6A-4CD3-AA19-6EC71EFECD23}"/>
    <hyperlink ref="C36" r:id="rId64" xr:uid="{A31438C6-1A23-4B22-8A92-4C1AA82963E9}"/>
    <hyperlink ref="C37" r:id="rId65" xr:uid="{EDF1631F-972C-4FD9-9230-A0DA33D27C38}"/>
    <hyperlink ref="C38" r:id="rId66" xr:uid="{FA0212E1-C2E0-441F-B094-7FB44C311F87}"/>
    <hyperlink ref="C39" r:id="rId67" xr:uid="{6CA057FA-55CE-42F5-ACE3-DDCBD0B79828}"/>
    <hyperlink ref="C40" r:id="rId68" xr:uid="{DC0CD909-6F6E-4C76-AF99-E99758D5C4F4}"/>
    <hyperlink ref="C41" r:id="rId69" xr:uid="{B9FBD0A5-A37E-4067-9CF1-FD0010028CC0}"/>
    <hyperlink ref="C42" r:id="rId70" xr:uid="{8648B41B-5570-440E-80F7-E7873A387EE6}"/>
    <hyperlink ref="C43" r:id="rId71" xr:uid="{5D765E7D-D490-433A-933B-3E812F5CF422}"/>
    <hyperlink ref="C44" r:id="rId72" xr:uid="{294EC3F5-A800-4A72-8EE7-9776D3D69EA9}"/>
    <hyperlink ref="C45" r:id="rId73" xr:uid="{D1615882-DAF5-488E-B957-64C2BD62B159}"/>
    <hyperlink ref="C46" r:id="rId74" xr:uid="{B87D4B3E-0FE6-4B8B-9E59-92429E10A8E9}"/>
    <hyperlink ref="C47" r:id="rId75" xr:uid="{370ACB7E-5384-4346-BCCA-EE24365072B3}"/>
    <hyperlink ref="C48" r:id="rId76" xr:uid="{41AB35A2-74BC-4837-A311-239412071E94}"/>
    <hyperlink ref="C49" r:id="rId77" xr:uid="{50D198D1-732C-4A11-AC30-0842F9935C1C}"/>
    <hyperlink ref="C50" r:id="rId78" xr:uid="{8318D52E-79DA-4FBD-BD33-35268C6FE145}"/>
    <hyperlink ref="C51" r:id="rId79" xr:uid="{9489B9E5-1689-4396-ACA9-DAFC5E38F7BF}"/>
    <hyperlink ref="C52" r:id="rId80" xr:uid="{33825066-8DEE-4379-B54B-EFB912E3061D}"/>
    <hyperlink ref="C53" r:id="rId81" xr:uid="{89ADEBAA-4375-442D-A238-DF2726380439}"/>
    <hyperlink ref="C54" r:id="rId82" xr:uid="{A6526996-F37F-43BD-842F-C553909EF79C}"/>
    <hyperlink ref="C55" r:id="rId83" xr:uid="{EBC08359-50F3-4CCE-AD9D-7EA88FCE76B2}"/>
    <hyperlink ref="C56" r:id="rId84" xr:uid="{88B7E74E-D107-4ED7-A748-74B79040F990}"/>
    <hyperlink ref="C57" r:id="rId85" xr:uid="{86621E0D-2747-4120-BC64-A733CF92BE45}"/>
    <hyperlink ref="C1208" r:id="rId86" xr:uid="{9FF45E81-7FE3-498C-8092-34BC2950FDD8}"/>
    <hyperlink ref="C1207" r:id="rId87" xr:uid="{0F3087D2-484F-4C6C-9489-DC7DA426672E}"/>
    <hyperlink ref="C1206" r:id="rId88" xr:uid="{B75D05CA-017C-41A5-8FD8-9D67423E517D}"/>
    <hyperlink ref="C1205" r:id="rId89" xr:uid="{562BD406-E110-40D0-A946-B4FD0C9CF73E}"/>
    <hyperlink ref="C1204" r:id="rId90" xr:uid="{B6402DAC-862E-45F3-A37D-0F5A54882494}"/>
    <hyperlink ref="C1203" r:id="rId91" xr:uid="{9FF31FAE-96C8-45C6-862D-1377DE752B6B}"/>
    <hyperlink ref="C1202" r:id="rId92" xr:uid="{170F2B30-1A17-454F-8B5E-D10168E02192}"/>
    <hyperlink ref="C1201" r:id="rId93" xr:uid="{EC16F92F-418D-4063-9524-2B924227A5D9}"/>
    <hyperlink ref="C1200" r:id="rId94" xr:uid="{631399CA-9705-464D-B537-DFDF986009B8}"/>
    <hyperlink ref="C1199" r:id="rId95" xr:uid="{CA4ED8CE-AE09-4A27-91CF-4945AB1FD3E1}"/>
    <hyperlink ref="C1198" r:id="rId96" xr:uid="{1420A001-4C90-49B0-9152-E03633DE2059}"/>
    <hyperlink ref="C1197" r:id="rId97" xr:uid="{0172AFBE-7EB0-4D17-AF0C-76D0EBCF25D0}"/>
    <hyperlink ref="C1196" r:id="rId98" xr:uid="{6D1BD647-3438-4E2C-8440-C055A20BD281}"/>
    <hyperlink ref="C1195" r:id="rId99" xr:uid="{08C33423-8ABD-4990-8CFD-1442456FA75C}"/>
    <hyperlink ref="C1194" r:id="rId100" xr:uid="{2E347CCF-337A-47E7-B46B-E65600035B51}"/>
    <hyperlink ref="C1193" r:id="rId101" xr:uid="{1FBC0AB7-E4A6-4725-B058-C73B63975945}"/>
    <hyperlink ref="C1192" r:id="rId102" xr:uid="{83567B5D-F676-47A9-8E4D-3187E740EFBC}"/>
    <hyperlink ref="C1191" r:id="rId103" xr:uid="{2B2A4E63-1FE5-4FF3-886F-BE55FAEC2DA2}"/>
    <hyperlink ref="C58" r:id="rId104" xr:uid="{688DCB8A-C99B-447A-8EF0-A4DB1F3AF8AE}"/>
    <hyperlink ref="C59" r:id="rId105" xr:uid="{E7772018-CB66-4924-A105-3BCC931260BF}"/>
    <hyperlink ref="C60" r:id="rId106" xr:uid="{78729523-8E30-46D8-9C7C-0370966AA6FA}"/>
    <hyperlink ref="C61" r:id="rId107" xr:uid="{48AFD631-8CFC-4939-80F0-BFC8E926B13A}"/>
    <hyperlink ref="C62" r:id="rId108" xr:uid="{2918CB24-1AAB-4012-B471-460DBFA3053D}"/>
    <hyperlink ref="C63" r:id="rId109" xr:uid="{2FFFDBB1-FA0E-4672-AF17-957540C604D0}"/>
    <hyperlink ref="C64" r:id="rId110" xr:uid="{69FDDEB6-05B9-4385-85B2-112F04864D0F}"/>
    <hyperlink ref="C65" r:id="rId111" xr:uid="{B3C01871-46FE-40DF-BDE7-EE83D86A3AE2}"/>
    <hyperlink ref="C66" r:id="rId112" xr:uid="{6151E7C3-9049-453B-B567-F3C57461B222}"/>
    <hyperlink ref="C67" r:id="rId113" xr:uid="{960A628C-8903-4619-9D25-09B09550F7BF}"/>
    <hyperlink ref="C68" r:id="rId114" xr:uid="{19386337-8226-48A3-9525-5F7393B8A642}"/>
    <hyperlink ref="C69" r:id="rId115" xr:uid="{5815CB17-0BD6-479B-BB8F-81C583EB9230}"/>
    <hyperlink ref="C70" r:id="rId116" xr:uid="{6659C76D-9C09-4AAD-B8C9-96FDC710C988}"/>
    <hyperlink ref="C71" r:id="rId117" xr:uid="{DBB7EFD2-1EA3-49F4-9305-1E87ECFD4EFD}"/>
    <hyperlink ref="C72" r:id="rId118" xr:uid="{414799A8-76B7-4220-9600-48E9528BF97B}"/>
    <hyperlink ref="C73" r:id="rId119" xr:uid="{6F103FA1-8BB9-4FEC-A4CA-4CFCDDC4BC74}"/>
    <hyperlink ref="C74" r:id="rId120" xr:uid="{E01F90DA-2A32-4527-AF23-8B6583A439A2}"/>
    <hyperlink ref="C75" r:id="rId121" xr:uid="{44BB2FC8-EFB8-4F48-9D33-5C68E9C6DDCC}"/>
    <hyperlink ref="C76" r:id="rId122" xr:uid="{5F9FB340-4238-4F5B-9C8B-420A39CAD2D4}"/>
    <hyperlink ref="C77" r:id="rId123" xr:uid="{889121DF-6A3E-4793-9548-796DFDC30063}"/>
    <hyperlink ref="C78" r:id="rId124" xr:uid="{3BF8200A-B1F0-49FC-B36F-69F567AAE31D}"/>
    <hyperlink ref="C79" r:id="rId125" xr:uid="{F0AB6C2D-E7CA-4928-ACAB-A47B043DD4B3}"/>
    <hyperlink ref="C80" r:id="rId126" xr:uid="{3D79CCED-8BC4-4A17-B21D-1226BFA18FF1}"/>
    <hyperlink ref="C81" r:id="rId127" xr:uid="{27290831-FBF7-4BC7-B72A-F87D17B9CA20}"/>
    <hyperlink ref="C82" r:id="rId128" xr:uid="{87708CC4-C958-42DD-AB69-CD07A034D166}"/>
    <hyperlink ref="C83" r:id="rId129" xr:uid="{EDAA23E1-49ED-4F1F-8635-23C77A1B0847}"/>
    <hyperlink ref="C84" r:id="rId130" xr:uid="{20EF59CA-7EB4-4D76-BA7E-A0B8BC0726ED}"/>
    <hyperlink ref="C85" r:id="rId131" xr:uid="{E1523AE9-D58B-411E-9E7D-54927EE00FC6}"/>
    <hyperlink ref="C86" r:id="rId132" xr:uid="{1A9B04B6-8576-470D-96E6-4CB5C388EF5C}"/>
    <hyperlink ref="C87" r:id="rId133" xr:uid="{F716D8DB-FCB3-4C1D-B8D0-711F2D79B781}"/>
    <hyperlink ref="C88" r:id="rId134" xr:uid="{48FEE3D8-2116-458C-9D2A-26A716276AB9}"/>
    <hyperlink ref="C89" r:id="rId135" xr:uid="{74581660-8BF0-4840-B1F6-332527CE1ADD}"/>
    <hyperlink ref="C90" r:id="rId136" xr:uid="{92A4DF76-964A-4DE9-BB2A-086E25010F11}"/>
    <hyperlink ref="C91" r:id="rId137" xr:uid="{C0D62D62-A403-4BA2-A6EB-1DA7C972AF2C}"/>
    <hyperlink ref="C92" r:id="rId138" xr:uid="{CDA7709C-32BE-4159-B042-2E7A5391ADAA}"/>
    <hyperlink ref="C93" r:id="rId139" xr:uid="{C80BA34C-F9D6-4974-8B6E-F2E224D6AF8B}"/>
    <hyperlink ref="C94" r:id="rId140" xr:uid="{692A4F74-300D-4EB6-8B98-1E4C205A6DB0}"/>
    <hyperlink ref="C95" r:id="rId141" xr:uid="{A38E2A6E-1927-4AB5-880C-9B8B76CEA41A}"/>
    <hyperlink ref="C96" r:id="rId142" xr:uid="{2E369AB1-4747-4C39-A504-7E909B9ED5CA}"/>
    <hyperlink ref="C97" r:id="rId143" xr:uid="{96D7E48C-915E-4768-9AAF-A2B0E132DB73}"/>
    <hyperlink ref="C98" r:id="rId144" xr:uid="{EFC9A9F2-1FDA-4E33-9FD9-FCA39923912F}"/>
    <hyperlink ref="C99" r:id="rId145" xr:uid="{B326E540-D3AA-4A49-8EE1-99715117EC25}"/>
    <hyperlink ref="C100" r:id="rId146" xr:uid="{C36390E2-8CB2-4A10-B097-17334BE9C748}"/>
    <hyperlink ref="C101" r:id="rId147" xr:uid="{ABF44960-8F67-46D4-82EE-A0F53FB0CC07}"/>
    <hyperlink ref="C102" r:id="rId148" xr:uid="{0B74EA7D-2B5E-49FD-86C7-AD78EC70596E}"/>
    <hyperlink ref="C104" r:id="rId149" xr:uid="{23B6EBEE-AEF9-4B74-9AE5-34DDBA45040C}"/>
    <hyperlink ref="C105" r:id="rId150" xr:uid="{CD1D5F09-F1A4-45F7-BCFB-A04ABC321940}"/>
    <hyperlink ref="C103" r:id="rId151" xr:uid="{4D738A62-DAAF-4C85-822D-97614BBFB426}"/>
    <hyperlink ref="C106" r:id="rId152" xr:uid="{8F1A4387-0AFC-41CF-8382-B0DAF0E5EEC8}"/>
    <hyperlink ref="C107" r:id="rId153" xr:uid="{44F89696-1375-40B1-B7CD-814F2CF8D1FE}"/>
    <hyperlink ref="C108" r:id="rId154" xr:uid="{89811A35-7AFD-4DF2-862E-3C637582B775}"/>
    <hyperlink ref="C109" r:id="rId155" xr:uid="{9D165494-3B66-4F06-8DE4-EF9C80BADE1E}"/>
    <hyperlink ref="C110" r:id="rId156" xr:uid="{35607B1E-B287-4DFB-852F-694D7F6D67F5}"/>
    <hyperlink ref="C111" r:id="rId157" xr:uid="{E0877068-6B3B-400A-BDC0-790A84DF7587}"/>
    <hyperlink ref="C112" r:id="rId158" xr:uid="{64B6DCD7-893F-47E9-8DC6-E05646F15730}"/>
    <hyperlink ref="C113" r:id="rId159" xr:uid="{3DA24779-C991-493E-8A62-314B94CFBDFD}"/>
    <hyperlink ref="C114" r:id="rId160" xr:uid="{7077CC9D-BFE4-48CC-90A5-50EE053A27DB}"/>
    <hyperlink ref="C115" r:id="rId161" xr:uid="{FBFD6EF5-0CDE-4EA8-A955-E73C37517D59}"/>
    <hyperlink ref="C116" r:id="rId162" xr:uid="{F72A2922-9325-44E9-A0D7-1042BB70A970}"/>
    <hyperlink ref="C117" r:id="rId163" xr:uid="{30FE3977-2A5B-452B-BE65-400944C29FB1}"/>
    <hyperlink ref="C118" r:id="rId164" xr:uid="{14E7CFB3-C59F-4BC9-A5A6-EAE5C092A15B}"/>
    <hyperlink ref="C119" r:id="rId165" xr:uid="{C67A7BF1-5883-420D-9DC2-E7A3E6634A09}"/>
    <hyperlink ref="C120" r:id="rId166" xr:uid="{32B7F480-9A49-4B0E-BB81-A0AF0430A229}"/>
    <hyperlink ref="C121" r:id="rId167" xr:uid="{EB9A0917-BC8B-461E-AF9C-9528FF138B3C}"/>
    <hyperlink ref="C122" r:id="rId168" xr:uid="{91BCADFF-7398-4EF6-AA76-D384497948CE}"/>
    <hyperlink ref="C123" r:id="rId169" xr:uid="{4A8E4921-A3EF-4624-A048-D8D3B5C3E362}"/>
    <hyperlink ref="C124" r:id="rId170" xr:uid="{1F25DE4F-DC40-48EB-AB9E-DCD5E27FFCAC}"/>
    <hyperlink ref="C125" r:id="rId171" xr:uid="{498FC855-C90B-4B26-B1CF-FF92884C6520}"/>
    <hyperlink ref="C126" r:id="rId172" xr:uid="{16BD7930-5E61-494A-B84D-46DA324330EA}"/>
    <hyperlink ref="C127" r:id="rId173" xr:uid="{00C01C53-9D6B-485A-83C3-CD5C594AACB2}"/>
    <hyperlink ref="C128" r:id="rId174" xr:uid="{5AE7841D-7248-47E9-AD25-95185E6F1E2C}"/>
    <hyperlink ref="C129" r:id="rId175" xr:uid="{F2ADEEFD-F78D-4EF3-AF11-4F01B07F5C90}"/>
    <hyperlink ref="C130" r:id="rId176" xr:uid="{BA060F1F-3660-4276-9682-93675F2F6108}"/>
    <hyperlink ref="C131" r:id="rId177" xr:uid="{FB5341B8-58ED-4274-A7C5-6F5830CD576F}"/>
    <hyperlink ref="C132" r:id="rId178" xr:uid="{23E88609-4D69-4563-9415-AF4A6462335A}"/>
    <hyperlink ref="C133" r:id="rId179" xr:uid="{EF800E94-ED98-4487-A498-3A13F7582B89}"/>
    <hyperlink ref="C134" r:id="rId180" xr:uid="{48095ECC-C996-438A-87E3-DA6C4C59E2E9}"/>
    <hyperlink ref="C135" r:id="rId181" xr:uid="{C4DD9852-4BEA-4D2B-9800-B71E7A2D3A4C}"/>
    <hyperlink ref="C136" r:id="rId182" xr:uid="{17610704-CCAB-4FBB-85AA-1AAA6E764786}"/>
    <hyperlink ref="C137" r:id="rId183" xr:uid="{F3EE7A4B-C4DA-46FD-9B91-C8EC4452B493}"/>
    <hyperlink ref="C138" r:id="rId184" xr:uid="{53256E88-0987-4E3A-8212-D6CCE4F02626}"/>
    <hyperlink ref="C139" r:id="rId185" xr:uid="{3A917200-BE18-49CF-AC85-51BDE6724CAA}"/>
    <hyperlink ref="C140" r:id="rId186" xr:uid="{680955B0-ADC1-4815-ADF3-BBA7795D3B9F}"/>
    <hyperlink ref="C141" r:id="rId187" xr:uid="{BEA5383C-CCBB-4947-B4DB-7045052AB4E6}"/>
    <hyperlink ref="C142" r:id="rId188" xr:uid="{7C3F2CD3-EDFC-4DA5-81AF-5E4A92C4563A}"/>
    <hyperlink ref="C143" r:id="rId189" xr:uid="{A7AAD8BF-FFA1-40CA-8B96-A8BD90A9E564}"/>
    <hyperlink ref="C144" r:id="rId190" xr:uid="{09C86959-7C87-4AC9-A0EA-AFE5F9831805}"/>
    <hyperlink ref="C145" r:id="rId191" xr:uid="{F22ABE89-EBF6-45F5-BD40-CA1D8FF03C21}"/>
    <hyperlink ref="C146" r:id="rId192" xr:uid="{4D80149C-B885-4EA8-B74B-95A1876F3C51}"/>
    <hyperlink ref="C147" r:id="rId193" xr:uid="{480F6200-CAAD-4C8D-BA4D-85D9220939ED}"/>
    <hyperlink ref="C148" r:id="rId194" xr:uid="{97411FB8-C8E0-4B16-9250-9B841B92C955}"/>
    <hyperlink ref="C149" r:id="rId195" xr:uid="{52137C05-8BCD-4ED0-A371-70B5BE45EDB0}"/>
    <hyperlink ref="C150" r:id="rId196" xr:uid="{CDE3D236-F432-4600-8071-3397CAB3AF9F}"/>
    <hyperlink ref="C151" r:id="rId197" xr:uid="{81739A85-D7DC-4419-9306-14F7209008A3}"/>
    <hyperlink ref="C152" r:id="rId198" xr:uid="{7F6067E4-5B3F-4D3E-AF8F-899C45B05E4B}"/>
    <hyperlink ref="C153" r:id="rId199" xr:uid="{0DA9DC43-5E34-40DC-ACC6-9F05510B1635}"/>
    <hyperlink ref="C154" r:id="rId200" xr:uid="{27E978F6-8D31-44CD-8D77-EC4E4FDC1F78}"/>
    <hyperlink ref="C155" r:id="rId201" xr:uid="{297C9921-4AB3-4237-B86B-AB442FEF7A4C}"/>
    <hyperlink ref="C156" r:id="rId202" xr:uid="{FF70B94D-C427-439E-A57A-5163F5CEA9C3}"/>
    <hyperlink ref="C157" r:id="rId203" xr:uid="{CACFFA19-A4A1-4767-847F-996C82BCC71D}"/>
    <hyperlink ref="C158" r:id="rId204" xr:uid="{77B96574-6B7E-45A7-81C8-E907C19AABD5}"/>
    <hyperlink ref="C159" r:id="rId205" xr:uid="{F7812796-6F5F-4678-B13B-B60C7ED6AF0E}"/>
    <hyperlink ref="C160" r:id="rId206" xr:uid="{D5D482BF-A16D-490B-9FC9-7660E84C12B3}"/>
    <hyperlink ref="C161" r:id="rId207" xr:uid="{F9EA0182-D541-453A-B9AE-0CDDD1DA48A1}"/>
    <hyperlink ref="C162" r:id="rId208" xr:uid="{DD6736BB-F2DD-4E05-9806-DF74F2D2ECF9}"/>
    <hyperlink ref="C163" r:id="rId209" xr:uid="{BCAC5020-884A-441D-BEA3-ECEE6D319032}"/>
    <hyperlink ref="C164" r:id="rId210" xr:uid="{182800D4-B44A-40E9-887E-5218B8EC22C3}"/>
    <hyperlink ref="C165" r:id="rId211" xr:uid="{9CB01CEA-6EF1-41CF-88D5-B7E80241B7FA}"/>
    <hyperlink ref="C166" r:id="rId212" xr:uid="{4E145885-F4D2-4FB9-BCB2-A9F252F6E2CF}"/>
    <hyperlink ref="C167" r:id="rId213" xr:uid="{F58C4EAA-A111-43FB-BF55-593DF7AD0034}"/>
    <hyperlink ref="C168" r:id="rId214" xr:uid="{2A2D9474-30FE-4B31-81DD-D55BE6E40090}"/>
    <hyperlink ref="C170" r:id="rId215" xr:uid="{8BB3AB85-25BE-4714-8092-53C0C03D8A98}"/>
    <hyperlink ref="C169" r:id="rId216" xr:uid="{91F67D50-4F5E-4EE6-BF22-9E8C8ED2D059}"/>
    <hyperlink ref="C171" r:id="rId217" xr:uid="{C5BA0FFF-94F2-409D-B9F7-8FDB5BBB1C2C}"/>
    <hyperlink ref="C172" r:id="rId218" xr:uid="{4675B9F7-AA30-40A9-AB4F-2C8CE6E79FB2}"/>
    <hyperlink ref="C173" r:id="rId219" xr:uid="{E809229E-BDBB-4444-8C85-4AC0CB62AFC5}"/>
    <hyperlink ref="C174" r:id="rId220" xr:uid="{35FB4DA2-4555-4298-9752-89B59EB429B0}"/>
    <hyperlink ref="C175" r:id="rId221" xr:uid="{94B2FEF2-4C5E-43FF-A848-1703A269B5E4}"/>
    <hyperlink ref="C176" r:id="rId222" xr:uid="{30D91F9F-2163-404C-90B4-106284C422D1}"/>
    <hyperlink ref="C177" r:id="rId223" xr:uid="{C51838A9-EDDF-453A-A0F5-279C5286C3B5}"/>
    <hyperlink ref="C178" r:id="rId224" xr:uid="{47906600-7761-403E-98F2-1B2028375E84}"/>
    <hyperlink ref="C179" r:id="rId225" xr:uid="{948DF7D2-8969-4901-B514-A88633C4B0AA}"/>
    <hyperlink ref="C180" r:id="rId226" xr:uid="{FE3D56F5-AA84-4915-BA98-1BDC9E756000}"/>
    <hyperlink ref="C181" r:id="rId227" xr:uid="{3E18E528-0FB5-42C5-B978-6A6611DC969F}"/>
    <hyperlink ref="C182" r:id="rId228" xr:uid="{E80FABCA-A345-4E4B-907B-877BB1E90D24}"/>
    <hyperlink ref="C183" r:id="rId229" xr:uid="{34E84AC5-AE08-4CD0-994C-095F2F300E0C}"/>
    <hyperlink ref="C184" r:id="rId230" xr:uid="{D48EC615-03B9-4162-8BB7-9806CED9E23D}"/>
    <hyperlink ref="C185" r:id="rId231" xr:uid="{B7731EFC-0B27-40E2-8CC0-B7004A972DDE}"/>
    <hyperlink ref="C186" r:id="rId232" xr:uid="{5B4D6556-8A75-47BB-8E48-9AB4D547015C}"/>
    <hyperlink ref="C187" r:id="rId233" xr:uid="{7E5BCEB6-92F8-48FA-A1F3-228A1294523B}"/>
    <hyperlink ref="C188" r:id="rId234" xr:uid="{12A505EE-F875-4130-89C9-F5F44BE33CDA}"/>
    <hyperlink ref="C189" r:id="rId235" xr:uid="{2FC3B699-37C7-4C7C-81BE-026FC0154365}"/>
    <hyperlink ref="C190" r:id="rId236" xr:uid="{816344E4-60BA-47D9-AB63-477F9D051DAA}"/>
    <hyperlink ref="C191" r:id="rId237" xr:uid="{6BA3799A-0908-417F-B72A-0DAFA2DDB610}"/>
    <hyperlink ref="C192" r:id="rId238" xr:uid="{43AA0233-6102-4537-9CEE-831873D8F597}"/>
    <hyperlink ref="C193" r:id="rId239" xr:uid="{61F2950A-0DD4-4B81-85FE-745D08CE56E4}"/>
    <hyperlink ref="C194" r:id="rId240" xr:uid="{16C1BDD7-A687-4C54-81CD-80D4DAF6465D}"/>
    <hyperlink ref="C195" r:id="rId241" xr:uid="{20560372-2DEC-456A-9F10-01414B9EF67A}"/>
    <hyperlink ref="C196" r:id="rId242" xr:uid="{A249972F-FC69-4359-8092-38E2380F24AC}"/>
    <hyperlink ref="C197" r:id="rId243" xr:uid="{728C9B4A-FC22-4576-B7EA-87F60C511699}"/>
    <hyperlink ref="C198" r:id="rId244" xr:uid="{F14995A5-4F8B-4012-A702-8B626B707797}"/>
    <hyperlink ref="C199" r:id="rId245" xr:uid="{135B45D7-24AB-4ACE-8439-A864E8E0A0B3}"/>
    <hyperlink ref="C200" r:id="rId246" xr:uid="{D5E570FE-58B3-4978-BE66-503366ADA51F}"/>
    <hyperlink ref="C201" r:id="rId247" xr:uid="{7DE75CCB-70EC-4D40-BF46-0E08F3FFD08D}"/>
    <hyperlink ref="C202" r:id="rId248" xr:uid="{7445F493-1AE8-40DC-A7AE-A42764AAAB3A}"/>
    <hyperlink ref="C203" r:id="rId249" xr:uid="{AA6DB1B4-E221-44AF-B952-8C1E8E4A0E1D}"/>
    <hyperlink ref="C204" r:id="rId250" xr:uid="{20E80210-6C56-4BA1-827D-25C47C95E78A}"/>
    <hyperlink ref="C205" r:id="rId251" xr:uid="{708D951D-6BE0-41F6-A721-7B6FE5BBD129}"/>
    <hyperlink ref="C206" r:id="rId252" xr:uid="{FD8CE59D-E2F3-43D1-8A00-74E58A6491C6}"/>
    <hyperlink ref="C207" r:id="rId253" xr:uid="{EEA3F4EE-C01C-4EC4-92E4-6D94185B6888}"/>
    <hyperlink ref="C208" r:id="rId254" xr:uid="{7F33C39E-E9CF-4C69-B68B-70851A334EBF}"/>
    <hyperlink ref="C209" r:id="rId255" xr:uid="{A4DCCDED-E273-48F6-9FFE-1A2D6B486D4E}"/>
    <hyperlink ref="C210" r:id="rId256" xr:uid="{2A8DF5E1-E5B6-40BE-BED0-90E050528D94}"/>
    <hyperlink ref="C211" r:id="rId257" xr:uid="{2250FEAB-7C01-480D-AD44-687F933E58B6}"/>
    <hyperlink ref="C212" r:id="rId258" xr:uid="{E139D5A2-A94F-478E-8C24-80F82FFBCE9B}"/>
    <hyperlink ref="C213" r:id="rId259" xr:uid="{DADD3B11-6FD4-4E5E-B6DB-F84CFC5F15A1}"/>
    <hyperlink ref="C214" r:id="rId260" xr:uid="{C69410B7-2836-49A1-BE46-4BFBC665E854}"/>
    <hyperlink ref="C215" r:id="rId261" xr:uid="{3218AE9B-C402-409A-9167-86B3FAA95A95}"/>
    <hyperlink ref="C216" r:id="rId262" xr:uid="{07D85E64-BFD1-4AB2-8B3C-7A5F1894EE4E}"/>
    <hyperlink ref="C217" r:id="rId263" xr:uid="{77532124-FC57-450B-8AB0-3D567FC8BCCE}"/>
    <hyperlink ref="C218" r:id="rId264" xr:uid="{B5FA0C06-B5F6-4A8D-BCA2-B86DFF1BB81F}"/>
    <hyperlink ref="C219" r:id="rId265" xr:uid="{670F7076-BB8B-414C-A5EF-F7E20527A278}"/>
    <hyperlink ref="C220" r:id="rId266" xr:uid="{FBE25773-99B9-4371-9A60-383B83A34A2F}"/>
    <hyperlink ref="C221" r:id="rId267" xr:uid="{7AFEF667-5935-4D49-BB9B-F71FD66684BE}"/>
    <hyperlink ref="C222" r:id="rId268" xr:uid="{36AEB32C-91AD-44A6-A53F-A06E93A3ADA1}"/>
    <hyperlink ref="C223" r:id="rId269" xr:uid="{CA01FC1E-A5A3-4AF2-B8EE-418C4F6125FD}"/>
    <hyperlink ref="C224" r:id="rId270" xr:uid="{8B486B1C-707B-4F34-8319-82DB9CC84781}"/>
    <hyperlink ref="C225" r:id="rId271" xr:uid="{3F6B5224-1A46-462E-8032-6BD6186C6BB1}"/>
    <hyperlink ref="C226" r:id="rId272" xr:uid="{F5B3567C-4E0C-43B8-813A-1C670B307841}"/>
    <hyperlink ref="C227" r:id="rId273" xr:uid="{02B10926-9648-44C7-A168-2259E838A2A3}"/>
    <hyperlink ref="C228" r:id="rId274" xr:uid="{E26B7109-6495-4341-9EED-5E84759590DC}"/>
    <hyperlink ref="C229" r:id="rId275" xr:uid="{FD798147-D3EA-475C-8E84-2E5A2B8E0648}"/>
    <hyperlink ref="C230" r:id="rId276" xr:uid="{332929C0-BAAE-4026-9081-3C6E2FD96F44}"/>
    <hyperlink ref="C231" r:id="rId277" xr:uid="{FE0CE5D7-89A8-47C0-8DF0-676D25DA49A0}"/>
    <hyperlink ref="C232" r:id="rId278" xr:uid="{0DBECE39-CCF6-4688-BB60-8C91E10FBD97}"/>
    <hyperlink ref="C233" r:id="rId279" xr:uid="{68D425D6-4BF4-4B53-A0CD-6CE0EBCFA8E5}"/>
    <hyperlink ref="C234" r:id="rId280" xr:uid="{DB877B4C-F587-41A2-AEF9-D536F592D7A2}"/>
    <hyperlink ref="C235" r:id="rId281" xr:uid="{4A6B32A6-3A63-4686-8E05-1201C03D3350}"/>
    <hyperlink ref="C236" r:id="rId282" xr:uid="{DC1EF66C-8CD3-4961-9BDD-8FE2E56CCFC7}"/>
    <hyperlink ref="C237" r:id="rId283" xr:uid="{FE8FCAAC-03F2-4E62-BE1F-5F672DD1573E}"/>
    <hyperlink ref="C238" r:id="rId284" xr:uid="{4516FBEC-09F5-479E-AFC4-C243E88152AF}"/>
    <hyperlink ref="C239" r:id="rId285" xr:uid="{C4529226-AA79-47B9-B7B3-E6C8D4FF8CEB}"/>
    <hyperlink ref="C240" r:id="rId286" xr:uid="{CB4D598C-186A-4568-9975-2CEFDCD933B9}"/>
    <hyperlink ref="C241" r:id="rId287" xr:uid="{EE832090-D930-47DF-B636-31D44ED83400}"/>
    <hyperlink ref="C242" r:id="rId288" xr:uid="{1E1BD6AB-6560-4F21-87BB-96934E93910A}"/>
    <hyperlink ref="C243" r:id="rId289" xr:uid="{1FC191E3-BD9C-45C1-A8D3-47659B3E5949}"/>
    <hyperlink ref="C244" r:id="rId290" xr:uid="{43C56BCE-9BFD-43C6-9014-9FBE11353757}"/>
    <hyperlink ref="C245" r:id="rId291" xr:uid="{F944764C-5D76-4FAE-BBE8-7D4F982E5198}"/>
    <hyperlink ref="C247" r:id="rId292" xr:uid="{21F5E103-7969-45C8-9F01-D0B6D285F73E}"/>
    <hyperlink ref="C246" r:id="rId293" xr:uid="{9C85736E-2E9A-43A8-80BA-2D3D05B0192E}"/>
    <hyperlink ref="C248" r:id="rId294" xr:uid="{D31F630D-8668-49D3-AFD4-1689BEEEC1F7}"/>
    <hyperlink ref="C249" r:id="rId295" xr:uid="{1E2DBF46-E870-4CD7-9562-2D282101C837}"/>
    <hyperlink ref="C250" r:id="rId296" xr:uid="{3E23F6B5-B464-4E4B-AB2A-12633285681D}"/>
    <hyperlink ref="C251" r:id="rId297" xr:uid="{76D8A098-FB94-45A2-AA2E-CB8EB3F8053B}"/>
    <hyperlink ref="C252" r:id="rId298" xr:uid="{B4DAE38D-8EBE-45BB-B736-3ED178F08A8C}"/>
    <hyperlink ref="C253" r:id="rId299" xr:uid="{6CDC6B54-7852-4B0E-858D-FF538B756308}"/>
    <hyperlink ref="C254" r:id="rId300" xr:uid="{9E1853F1-7A14-43AB-A34F-EB5C71BC4138}"/>
    <hyperlink ref="C256" r:id="rId301" xr:uid="{B73D2AEC-CE1F-43AA-83D3-494AC24E163E}"/>
    <hyperlink ref="C255" r:id="rId302" xr:uid="{7E4E9F37-26E7-47A2-B2FF-2DFFA304E33A}"/>
    <hyperlink ref="C257" r:id="rId303" xr:uid="{3F67B386-E4BC-43AD-97ED-5AE4374E4D22}"/>
    <hyperlink ref="C258" r:id="rId304" xr:uid="{263D86CA-C84E-4C11-B863-CB5676BDD6A3}"/>
    <hyperlink ref="C259" r:id="rId305" xr:uid="{322ED885-8DF1-4703-ADC2-B5AC940D4786}"/>
    <hyperlink ref="C260" r:id="rId306" xr:uid="{802BCDD6-B369-4E93-9796-418B5A23C6A3}"/>
    <hyperlink ref="C261" r:id="rId307" xr:uid="{725417DC-73F5-4435-B443-61D15F5074F3}"/>
    <hyperlink ref="C262" r:id="rId308" xr:uid="{4388F777-5CF9-48A6-A8D8-A9ECB6201E04}"/>
    <hyperlink ref="C263" r:id="rId309" xr:uid="{3E08D968-CD99-43E2-8DFB-2B60C58DFD1E}"/>
    <hyperlink ref="C264" r:id="rId310" xr:uid="{A9779AF8-B449-4730-8DD6-AE460A47A629}"/>
    <hyperlink ref="C265" r:id="rId311" xr:uid="{B14DBD05-756F-476E-B786-12BC656B625F}"/>
    <hyperlink ref="C266" r:id="rId312" xr:uid="{F99DEC44-26CA-47B5-B74B-9B65C25D2A92}"/>
    <hyperlink ref="C267" r:id="rId313" xr:uid="{43CC9014-0633-4A27-A223-11213D3FC3CF}"/>
    <hyperlink ref="C268" r:id="rId314" xr:uid="{1CC57828-255E-4809-940B-8FD82DDAFD84}"/>
    <hyperlink ref="C269" r:id="rId315" xr:uid="{C0DDCCB6-A190-485F-9AF6-3317C355E7C2}"/>
    <hyperlink ref="C270" r:id="rId316" xr:uid="{D284DC68-CC23-496E-A689-98524742598A}"/>
    <hyperlink ref="C271" r:id="rId317" xr:uid="{43934464-5437-4FCE-8D50-06B992AD085F}"/>
    <hyperlink ref="C272" r:id="rId318" xr:uid="{167665A1-529F-499F-9E25-0141BD313162}"/>
    <hyperlink ref="C273" r:id="rId319" xr:uid="{1A6235BF-1A31-46BB-B293-97571BA6BB3F}"/>
    <hyperlink ref="C274" r:id="rId320" xr:uid="{EA40D6EA-839C-4098-BE99-3143B911A0E1}"/>
    <hyperlink ref="C275" r:id="rId321" xr:uid="{BC40C41B-6EA0-4302-AEAF-A4CC4B607ABF}"/>
    <hyperlink ref="C276" r:id="rId322" xr:uid="{04E1B213-3A8A-4BD0-BEF9-E986FC6F11BD}"/>
    <hyperlink ref="C278" r:id="rId323" xr:uid="{211C7AB5-2118-4A44-96B5-D1067128C84E}"/>
    <hyperlink ref="C280" r:id="rId324" xr:uid="{7744F603-FD88-41C1-92F7-8972FD4BDEAA}"/>
    <hyperlink ref="C282" r:id="rId325" xr:uid="{6CA736F6-91A0-4925-AB32-4C7854E95E26}"/>
    <hyperlink ref="C277" r:id="rId326" xr:uid="{60A75C42-91DF-4781-BAC7-DDC8A1B7078B}"/>
    <hyperlink ref="C279" r:id="rId327" xr:uid="{94A81B40-F50D-46D3-BFD0-D01E77B177B3}"/>
    <hyperlink ref="C281" r:id="rId328" xr:uid="{5DFE58C2-E6D7-41EB-B940-22148D750C3E}"/>
    <hyperlink ref="C283" r:id="rId329" xr:uid="{00044429-83C6-4602-A7AC-B1954E6E848B}"/>
    <hyperlink ref="C284" r:id="rId330" xr:uid="{28985338-1606-4FCF-BE1C-3378B3EB8ABA}"/>
    <hyperlink ref="C285" r:id="rId331" xr:uid="{E0D20D6D-6662-4026-AB34-307DEBB75CED}"/>
    <hyperlink ref="C286" r:id="rId332" xr:uid="{A75B7B55-518C-405D-B319-5EB777704B28}"/>
    <hyperlink ref="C287" r:id="rId333" xr:uid="{425A5E9D-4679-4F32-BEE2-3D7881FB7396}"/>
    <hyperlink ref="C288" r:id="rId334" xr:uid="{909DF4DC-E032-4CC9-8241-A3F339D1A2A5}"/>
    <hyperlink ref="C289" r:id="rId335" xr:uid="{02469235-BCA5-40AA-A42C-0C6A1543EE30}"/>
    <hyperlink ref="C290" r:id="rId336" xr:uid="{50C4FAEF-21DD-40B1-9DFC-A949F63CBD1F}"/>
    <hyperlink ref="C291" r:id="rId337" xr:uid="{E0D27601-DC1D-49C6-ADAB-394747CFBE72}"/>
    <hyperlink ref="C292" r:id="rId338" xr:uid="{618DDC48-4BCF-4C1F-B491-5163376B48B0}"/>
    <hyperlink ref="C293" r:id="rId339" xr:uid="{9D243902-3665-4452-B5C3-EA4323617090}"/>
    <hyperlink ref="C294" r:id="rId340" xr:uid="{0F673230-B2C6-4197-9724-98356F6FC65F}"/>
    <hyperlink ref="C295" r:id="rId341" xr:uid="{995264EE-339F-4BB3-A83C-D703E86B1866}"/>
    <hyperlink ref="C297" r:id="rId342" xr:uid="{833D8730-104C-49E8-B313-F446526D7467}"/>
    <hyperlink ref="C296" r:id="rId343" xr:uid="{DF73CE15-D0D9-4486-B61C-3F8B3B099789}"/>
    <hyperlink ref="C298" r:id="rId344" xr:uid="{338D9497-148A-4E81-B73A-EAD1E80465B6}"/>
    <hyperlink ref="C299" r:id="rId345" xr:uid="{718F949F-2246-47B5-981E-EE68AD94A3A8}"/>
    <hyperlink ref="C300" r:id="rId346" xr:uid="{DA78F2F2-F1C8-4868-91D7-E301AF55AE02}"/>
    <hyperlink ref="C301" r:id="rId347" xr:uid="{55CC8943-A09F-45BE-B216-FA3FA90248D8}"/>
    <hyperlink ref="C302" r:id="rId348" xr:uid="{DF618FDD-B418-4A82-9F35-A6CCE65B1B51}"/>
    <hyperlink ref="C303" r:id="rId349" xr:uid="{7B72A99B-29D2-4588-9474-D12411C68E68}"/>
    <hyperlink ref="C304" r:id="rId350" xr:uid="{ADB39BC3-CC2B-4F76-A6D2-56D7758E4DBE}"/>
    <hyperlink ref="C306" r:id="rId351" xr:uid="{7A6961A7-D711-4283-AA51-F285D153F4DC}"/>
    <hyperlink ref="C305" r:id="rId352" xr:uid="{3BAAD049-56FA-420A-8D5A-2F42A771DB62}"/>
    <hyperlink ref="C307" r:id="rId353" xr:uid="{27946E85-5D0D-4703-A684-BCFD8DBA32EC}"/>
    <hyperlink ref="C308" r:id="rId354" xr:uid="{12725D27-B55E-43E6-B99C-7BDD578FD515}"/>
    <hyperlink ref="C309" r:id="rId355" xr:uid="{E324E669-055C-48C2-8CB1-EF742CCBAE8B}"/>
    <hyperlink ref="C310" r:id="rId356" xr:uid="{409E4CDF-F8AA-4828-8BBA-BA8B9C17866E}"/>
    <hyperlink ref="C311" r:id="rId357" xr:uid="{84A91AAF-A776-44DD-8A71-9E40A9E2E5FD}"/>
    <hyperlink ref="C312" r:id="rId358" xr:uid="{8F106375-F95D-485E-830C-A5C73E6C1AB0}"/>
    <hyperlink ref="C313" r:id="rId359" xr:uid="{6E5C4CC6-557B-4014-AE52-3E78235C216F}"/>
    <hyperlink ref="C314" r:id="rId360" xr:uid="{9A0EBC71-2ADB-4A38-9D20-093694B31086}"/>
    <hyperlink ref="C315" r:id="rId361" xr:uid="{862FF533-7C7A-4A0C-8524-E2E544500CC7}"/>
    <hyperlink ref="C316" r:id="rId362" xr:uid="{8F02B9E3-7135-4C86-93E0-717393BA0E24}"/>
    <hyperlink ref="C317" r:id="rId363" xr:uid="{DF6EEC22-8DA7-451A-A28D-6B40768E7F6A}"/>
    <hyperlink ref="C318" r:id="rId364" xr:uid="{D894BB4B-7B8C-46BB-A12B-05614F7E7B66}"/>
    <hyperlink ref="C319" r:id="rId365" xr:uid="{DDC7AE5B-30D3-4293-92F6-E73A1EEFB044}"/>
    <hyperlink ref="C320" r:id="rId366" xr:uid="{A9E3DC01-13C3-4E57-A439-F56BF2DECA00}"/>
    <hyperlink ref="C321" r:id="rId367" xr:uid="{A88BD750-134E-4845-9061-1C2B83CD132A}"/>
    <hyperlink ref="C322" r:id="rId368" xr:uid="{B31576B1-AA2F-4625-A2A4-816FBCF025D8}"/>
    <hyperlink ref="C323" r:id="rId369" xr:uid="{B6BAD4B1-824A-4750-966F-E431120EB7DA}"/>
    <hyperlink ref="C324" r:id="rId370" xr:uid="{75412412-452B-4806-B202-FEC5CBBE0C73}"/>
    <hyperlink ref="C327" r:id="rId371" xr:uid="{EBB6F666-B230-410F-A4C7-D66350319020}"/>
    <hyperlink ref="C325" r:id="rId372" xr:uid="{A2967F66-17B5-4C5D-8E6A-5A28AEC05476}"/>
    <hyperlink ref="C326" r:id="rId373" xr:uid="{9B55096E-01A2-427A-B526-ED0958C11C09}"/>
    <hyperlink ref="C328" r:id="rId374" xr:uid="{06BDE616-2C68-4F31-BC1D-7A0673A357F9}"/>
    <hyperlink ref="C329" r:id="rId375" xr:uid="{ABEFF85E-1B24-44DC-86C0-6FF61A47F123}"/>
    <hyperlink ref="C330" r:id="rId376" xr:uid="{174226C4-CD99-4BB9-854E-804C194E5DC6}"/>
    <hyperlink ref="C331" r:id="rId377" xr:uid="{6439869F-AA57-42B6-951D-5A0BCA71923A}"/>
    <hyperlink ref="C332" r:id="rId378" xr:uid="{1325E110-B83B-435A-9893-D127828A2D7F}"/>
    <hyperlink ref="C333" r:id="rId379" xr:uid="{C4FF209E-E267-4825-8CF8-E5B4A13D3B11}"/>
    <hyperlink ref="C334" r:id="rId380" xr:uid="{A67C2776-1F72-41DB-8315-3AB8F3DE320B}"/>
    <hyperlink ref="C335" r:id="rId381" xr:uid="{B84A9794-4029-40EC-B275-37FCEE8D6292}"/>
    <hyperlink ref="C336" r:id="rId382" xr:uid="{1DDD0F6E-6AF9-456A-9446-79CF2679E5C5}"/>
    <hyperlink ref="C337" r:id="rId383" xr:uid="{44B23D97-3D25-48F0-A5CB-4F80BA8D1BA5}"/>
    <hyperlink ref="C338" r:id="rId384" xr:uid="{99121AB7-32F6-42A1-9B13-886D87531330}"/>
    <hyperlink ref="C339" r:id="rId385" xr:uid="{F2D2C4AE-2CE9-402D-A052-D462ED0460B4}"/>
    <hyperlink ref="C340" r:id="rId386" xr:uid="{B37788B9-4D8A-4CF4-BEF1-DCFC97B9046E}"/>
    <hyperlink ref="C341" r:id="rId387" xr:uid="{72901FC8-575D-4EFF-A3C8-885B596DD021}"/>
    <hyperlink ref="C342" r:id="rId388" xr:uid="{79048339-D9DC-4DC9-8148-5505A1E01175}"/>
    <hyperlink ref="C343" r:id="rId389" xr:uid="{8D8DFF55-F054-403B-9933-7709853BDB75}"/>
    <hyperlink ref="C344" r:id="rId390" xr:uid="{81AFF787-7C51-472A-925B-D47139B1C979}"/>
    <hyperlink ref="C345" r:id="rId391" xr:uid="{426009F1-9295-4158-9744-8BE8B53940F8}"/>
    <hyperlink ref="C346" r:id="rId392" xr:uid="{AFBC9099-AE0B-4C8E-8FE0-159067AD9EF5}"/>
    <hyperlink ref="C347" r:id="rId393" xr:uid="{A450D0D3-D420-443A-BF7D-DC8D6B22E176}"/>
    <hyperlink ref="C348" r:id="rId394" xr:uid="{76B0BFEE-6E71-47B6-9FDA-B5518DD5D7EB}"/>
    <hyperlink ref="C349" r:id="rId395" xr:uid="{181A3BB6-9978-40B4-8802-CC1A708E2A7D}"/>
    <hyperlink ref="C350" r:id="rId396" xr:uid="{2724F271-273B-41C7-8FE9-DF21C192A4A2}"/>
    <hyperlink ref="C351" r:id="rId397" xr:uid="{75CE0B1B-FBED-4585-81A4-3AE0B6093536}"/>
    <hyperlink ref="C352" r:id="rId398" xr:uid="{EB7731C7-2FEB-4B9A-8B03-F0E35666888C}"/>
    <hyperlink ref="C353" r:id="rId399" xr:uid="{0F2093FA-A5BE-44CB-BDD7-EDE8D7371D26}"/>
    <hyperlink ref="C354" r:id="rId400" xr:uid="{824C3F88-4139-4BA3-9244-76E5962B4C4C}"/>
    <hyperlink ref="C355" r:id="rId401" xr:uid="{B264970A-007B-4E48-8888-151C6BEA1E55}"/>
    <hyperlink ref="C356" r:id="rId402" xr:uid="{774B56CD-6BCE-40B6-8AA3-2BB0875B2586}"/>
    <hyperlink ref="C357" r:id="rId403" xr:uid="{5F639836-DDB4-4EA2-B508-D432BE1E3349}"/>
    <hyperlink ref="C358" r:id="rId404" xr:uid="{D9AE280C-2300-457C-BBF2-42A6D5F3C504}"/>
    <hyperlink ref="C359" r:id="rId405" xr:uid="{801266A8-F0AA-4B99-85EA-9B796F43AFF7}"/>
    <hyperlink ref="C360" r:id="rId406" xr:uid="{D3098D1F-26BD-4582-9688-4D720F96DFB3}"/>
    <hyperlink ref="C361" r:id="rId407" xr:uid="{E27A5212-2B3A-4E58-A883-087508F86F1F}"/>
    <hyperlink ref="C362" r:id="rId408" xr:uid="{5E437533-5D12-43B8-BC1E-958CC011E49A}"/>
    <hyperlink ref="C363" r:id="rId409" xr:uid="{2D709AA1-E24B-4BF9-B893-8EADE06CDED8}"/>
    <hyperlink ref="C364" r:id="rId410" xr:uid="{D297F846-F83E-4708-836A-C8DB193DA464}"/>
    <hyperlink ref="C365" r:id="rId411" xr:uid="{F147EFF6-87E8-4318-8950-B95502C7551E}"/>
    <hyperlink ref="C366" r:id="rId412" xr:uid="{1FE0CF4D-2E79-40EE-8893-78275139141C}"/>
    <hyperlink ref="C367" r:id="rId413" xr:uid="{74E83A15-261D-48B4-B154-F3FEBF87806F}"/>
    <hyperlink ref="C368" r:id="rId414" xr:uid="{C85A1511-576F-42D0-BC67-E3B91EC48EBC}"/>
    <hyperlink ref="C369" r:id="rId415" xr:uid="{37FE0C43-F273-4F35-928C-1EFD1F2E7BDA}"/>
    <hyperlink ref="C370" r:id="rId416" xr:uid="{2C2C8F8B-CA81-4AEA-8427-0285FCB0FA51}"/>
    <hyperlink ref="C371" r:id="rId417" xr:uid="{6AD81940-F489-4D0A-8F64-EA140F1133B7}"/>
    <hyperlink ref="C372" r:id="rId418" xr:uid="{46502E8F-DBC4-417A-95DB-A26B2693EC9B}"/>
    <hyperlink ref="C373" r:id="rId419" xr:uid="{B8CE8484-C389-4001-B4A9-42CF4741EB67}"/>
    <hyperlink ref="C374" r:id="rId420" xr:uid="{475DB7D8-E874-432C-8AE0-1CDA8C69FB0C}"/>
    <hyperlink ref="C375" r:id="rId421" xr:uid="{1D46F0AD-9887-4A9E-86DE-68485F827DDA}"/>
    <hyperlink ref="C376" r:id="rId422" xr:uid="{4884BDD4-E810-4C72-AFF3-9B86A9F3A760}"/>
    <hyperlink ref="C377" r:id="rId423" xr:uid="{E156208A-DA0D-4CD9-956A-54FB9B76ACE4}"/>
    <hyperlink ref="C378" r:id="rId424" xr:uid="{F2D2C72B-B013-4C02-9192-D0555778F575}"/>
    <hyperlink ref="C379" r:id="rId425" xr:uid="{06E9F32B-80C5-49B8-AC0E-55F3DC611EC4}"/>
    <hyperlink ref="C380" r:id="rId426" xr:uid="{00EA5CCC-DB8C-4E7A-981A-2BA824A5458F}"/>
    <hyperlink ref="C381" r:id="rId427" xr:uid="{302D0A5D-F8A3-48C2-8EFB-0491EDA8AA75}"/>
    <hyperlink ref="C382" r:id="rId428" xr:uid="{90AFDC76-C019-48DC-A0FD-9BAD616EDB8F}"/>
    <hyperlink ref="C383" r:id="rId429" xr:uid="{C2A54941-017A-425A-878C-6EF21147CE44}"/>
    <hyperlink ref="C384" r:id="rId430" xr:uid="{0A913742-C932-4D69-83F3-5A231E1B804D}"/>
    <hyperlink ref="C385" r:id="rId431" xr:uid="{56B00F61-C443-4547-AC88-8693694E3894}"/>
    <hyperlink ref="C386" r:id="rId432" xr:uid="{21B32E01-5E00-4D2D-930C-EB55C2F5CA41}"/>
    <hyperlink ref="C387" r:id="rId433" xr:uid="{737A46FB-29D1-463D-A0FA-CA58EB14B4A1}"/>
    <hyperlink ref="C388" r:id="rId434" xr:uid="{A196D53D-B4F4-4D07-94D8-C80B2206E1F4}"/>
    <hyperlink ref="C389" r:id="rId435" xr:uid="{82FCC695-D090-4CBB-B136-CE5826D5F160}"/>
    <hyperlink ref="C390" r:id="rId436" xr:uid="{8A98520F-231B-4EE6-AA17-971B0942AF54}"/>
    <hyperlink ref="C391" r:id="rId437" xr:uid="{8A949824-CFA1-47EC-985D-66E9E0D6682A}"/>
    <hyperlink ref="C392" r:id="rId438" xr:uid="{BD744F9E-A777-4DC7-B578-925000FCFD5A}"/>
    <hyperlink ref="C393" r:id="rId439" xr:uid="{90CAAAFC-99A3-45AC-8064-068B5C7B92DB}"/>
    <hyperlink ref="C394" r:id="rId440" xr:uid="{D6F98DE3-513C-4390-919A-950A1B994EB2}"/>
    <hyperlink ref="C395" r:id="rId441" xr:uid="{6695DA6E-1718-4D4D-A019-522E1C07B6D0}"/>
    <hyperlink ref="C396" r:id="rId442" xr:uid="{21DF33E2-B104-4F95-AA3B-6CCD03927574}"/>
    <hyperlink ref="C397" r:id="rId443" xr:uid="{39A70329-D47E-4520-8CC0-0AB56D927833}"/>
    <hyperlink ref="C398" r:id="rId444" xr:uid="{2C7ABD3F-72C3-471D-9437-5096F097E94D}"/>
    <hyperlink ref="C399" r:id="rId445" xr:uid="{AE1466CE-87E3-47E4-9FAD-FDE21F111906}"/>
    <hyperlink ref="C400" r:id="rId446" xr:uid="{F15B2551-53BA-4AD7-8FB1-6C19B133CD79}"/>
    <hyperlink ref="C401" r:id="rId447" xr:uid="{FBB93C82-6AC9-4777-8D77-A33E724BE625}"/>
    <hyperlink ref="C402" r:id="rId448" xr:uid="{0773EC77-3CA0-4906-8444-963ACFD27D3F}"/>
    <hyperlink ref="C403" r:id="rId449" xr:uid="{D82FF67D-7A42-40E9-A342-EC4B45ED9086}"/>
    <hyperlink ref="C404" r:id="rId450" xr:uid="{507C01FA-CF1C-4B1C-B2C7-56DB98BF1AD9}"/>
    <hyperlink ref="C405" r:id="rId451" xr:uid="{D1B77936-70EF-44C7-98EA-D15BBA75DB51}"/>
    <hyperlink ref="C406" r:id="rId452" xr:uid="{E976CF7D-C765-473F-AAF6-C6B91603667A}"/>
    <hyperlink ref="C407" r:id="rId453" xr:uid="{8EE34C25-05E9-4852-B355-BF5B2DC156A6}"/>
    <hyperlink ref="C408" r:id="rId454" xr:uid="{7F26DEA6-780B-4CCB-AA71-28DD3A0D0AC4}"/>
    <hyperlink ref="C409" r:id="rId455" xr:uid="{109E9A0C-1F1D-45A7-846D-85B86F09CD3E}"/>
    <hyperlink ref="C410" r:id="rId456" xr:uid="{DC3745F3-2BB1-452D-BEA8-F8F0FD298CED}"/>
    <hyperlink ref="C411" r:id="rId457" xr:uid="{696E943C-9576-4C1D-B615-5ABCE99BA0A4}"/>
    <hyperlink ref="C412" r:id="rId458" xr:uid="{E700AB88-8671-430C-9C73-774EC79175A6}"/>
    <hyperlink ref="C413" r:id="rId459" xr:uid="{B5328F9A-F5EC-4C16-B104-6F7C0F9D56DC}"/>
    <hyperlink ref="C414" r:id="rId460" xr:uid="{2022B67F-B1DE-41C6-8FEF-96F21F4896A0}"/>
    <hyperlink ref="C415" r:id="rId461" xr:uid="{13C2D170-7D5E-4487-85C6-663BB4C1B3D0}"/>
    <hyperlink ref="C417" r:id="rId462" xr:uid="{4E2390F1-E40E-48B9-AE8B-50C7BF44EA14}"/>
    <hyperlink ref="C416" r:id="rId463" xr:uid="{8D2BB60E-F92D-4E6B-8BF0-FF0F14FCBB2A}"/>
    <hyperlink ref="C418" r:id="rId464" xr:uid="{5DFCEF73-A5A7-4A44-B85E-6D4504AFF78C}"/>
    <hyperlink ref="C419" r:id="rId465" xr:uid="{52448F2D-7B54-41BD-A2E7-8414C1D10E93}"/>
    <hyperlink ref="C420" r:id="rId466" xr:uid="{BACF89E5-10E5-4879-8C4C-E7096A6E4439}"/>
    <hyperlink ref="C422" r:id="rId467" xr:uid="{53ABD26C-B640-464D-8665-FE9030D98DEE}"/>
    <hyperlink ref="C423" r:id="rId468" xr:uid="{41AD3AC9-7E6C-4CB8-9846-123B1DD5CA47}"/>
    <hyperlink ref="C424" r:id="rId469" xr:uid="{A7B9230F-89BD-43D4-B41A-426D9DF2D88D}"/>
    <hyperlink ref="C425" r:id="rId470" xr:uid="{ACC25E58-8D01-4FF2-9AF1-5BA7AE415D70}"/>
    <hyperlink ref="C426" r:id="rId471" xr:uid="{04243F40-8593-4A4E-84FA-71E6375B44B4}"/>
    <hyperlink ref="C427" r:id="rId472" xr:uid="{93FD79A4-8FBB-4B0A-8106-76FE7E164544}"/>
    <hyperlink ref="C429" r:id="rId473" xr:uid="{A1DD574F-C688-4A4F-82EC-D8E27423E381}"/>
    <hyperlink ref="C430" r:id="rId474" xr:uid="{70E67F14-29C7-4DEB-AF76-4A0284E0A5E7}"/>
    <hyperlink ref="C431" r:id="rId475" xr:uid="{1D3EB845-3AA4-4C20-9CA5-C7BD198D0C29}"/>
    <hyperlink ref="C433" r:id="rId476" xr:uid="{9407CBFD-C5DD-4A22-B97A-BCA574887E0B}"/>
    <hyperlink ref="C421" r:id="rId477" xr:uid="{DE36D697-A9AA-459D-8E94-2C531D4F64FF}"/>
    <hyperlink ref="C428" r:id="rId478" xr:uid="{F03249EE-3C3A-4FC3-A8F4-D909F965A9EC}"/>
    <hyperlink ref="C432" r:id="rId479" xr:uid="{14AD4412-1393-4EAF-AD1F-C0932E1B56D9}"/>
    <hyperlink ref="C434" r:id="rId480" xr:uid="{DEC03852-1D40-43BC-9414-8D425955F9E2}"/>
    <hyperlink ref="C435" r:id="rId481" xr:uid="{CD25D9EC-1FAC-4E08-8934-1A08ACC2BD5A}"/>
    <hyperlink ref="C436" r:id="rId482" xr:uid="{4E787832-1235-4A12-B8A9-6FE4DB4A6392}"/>
    <hyperlink ref="C437" r:id="rId483" xr:uid="{D9DBEDA6-0BF9-4667-B5E6-0993377782DD}"/>
    <hyperlink ref="C438" r:id="rId484" xr:uid="{45E88A52-4B61-4857-B025-A7AC7F194E78}"/>
    <hyperlink ref="C439" r:id="rId485" xr:uid="{5FD6422B-52DA-49F4-A19C-63F8FE783B3D}"/>
    <hyperlink ref="C441" r:id="rId486" xr:uid="{6A415A4A-4DBD-4319-A665-EAEBDDF74C08}"/>
    <hyperlink ref="C440" r:id="rId487" xr:uid="{94E9C6FE-5658-437C-94A4-2ED1E870EBDF}"/>
    <hyperlink ref="C442" r:id="rId488" xr:uid="{28A8C1F4-E68F-4432-9A74-42DDB75A7CBA}"/>
    <hyperlink ref="C443" r:id="rId489" xr:uid="{36C1E4B2-8B82-4FC1-B8B6-0A6F0B7A2AAD}"/>
    <hyperlink ref="C444" r:id="rId490" xr:uid="{67283630-DBB3-41F4-865F-A917DF82FC0B}"/>
    <hyperlink ref="C445" r:id="rId491" xr:uid="{560C6FC7-EB0F-49D1-8B32-ABEF9DA9DF77}"/>
    <hyperlink ref="C446" r:id="rId492" xr:uid="{3A494235-6CE3-49F4-9CD8-7A126EB8B7C5}"/>
    <hyperlink ref="C447" r:id="rId493" xr:uid="{E6A03957-9905-44F8-93C2-BA239C6F5DCF}"/>
    <hyperlink ref="C448" r:id="rId494" xr:uid="{206043DB-C541-43F4-B40A-A5BF79E1FED4}"/>
    <hyperlink ref="C449" r:id="rId495" xr:uid="{D50D88AC-184B-4772-8700-BB1167AFDAB5}"/>
    <hyperlink ref="C450" r:id="rId496" xr:uid="{BE1E15BD-9A02-4B08-9861-DC9E9CDDA2D7}"/>
    <hyperlink ref="C451" r:id="rId497" xr:uid="{36854EC4-6B60-40A7-BB81-12585254E3CC}"/>
    <hyperlink ref="C452" r:id="rId498" xr:uid="{128B4E3B-E667-45EC-8FC4-5DA6B9F2A1DC}"/>
    <hyperlink ref="C453" r:id="rId499" xr:uid="{1C5C5E79-88E1-45AD-BE71-DAFAB5C513C7}"/>
    <hyperlink ref="C454" r:id="rId500" xr:uid="{E77933E4-A478-4A20-A00C-86F3DDFC64A0}"/>
    <hyperlink ref="C455" r:id="rId501" xr:uid="{D4EA1B9E-1221-4CF5-BDE9-B941F0BBEA90}"/>
    <hyperlink ref="C456" r:id="rId502" xr:uid="{581B7F75-7350-493D-9390-0BFB1AAC5ABE}"/>
    <hyperlink ref="C457" r:id="rId503" xr:uid="{406C39DF-D64C-4288-8E55-85A51C079251}"/>
    <hyperlink ref="C458" r:id="rId504" xr:uid="{229BB05F-9484-4E6E-9F0B-43774B6AA0C8}"/>
    <hyperlink ref="C459" r:id="rId505" xr:uid="{19547BD9-FD6B-4517-9E49-4005742A1792}"/>
    <hyperlink ref="C460" r:id="rId506" xr:uid="{CC416468-BA39-45B4-BC23-739742D77F0C}"/>
    <hyperlink ref="C461" r:id="rId507" xr:uid="{D6B7C6E1-CC2D-48A9-B7E6-353F292A4F43}"/>
    <hyperlink ref="C462" r:id="rId508" xr:uid="{046076CA-4CA1-4167-B665-434EC3182843}"/>
    <hyperlink ref="C463" r:id="rId509" xr:uid="{A643B9B0-952B-48D4-A7C3-30683C057548}"/>
    <hyperlink ref="C464" r:id="rId510" xr:uid="{055A39A1-8B47-47CF-B570-E8BC1AD453DD}"/>
    <hyperlink ref="C466" r:id="rId511" xr:uid="{36DF0C0F-9C0F-4890-BE8D-440B2B63343A}"/>
    <hyperlink ref="C467" r:id="rId512" xr:uid="{6821426C-A4A6-469D-BCD8-A60885B6569E}"/>
    <hyperlink ref="C469" r:id="rId513" xr:uid="{F3C501AA-AA33-43C6-B386-95E8ED06656F}"/>
    <hyperlink ref="C465" r:id="rId514" xr:uid="{A4950D4B-3A20-4706-B536-10ED26F4CA82}"/>
    <hyperlink ref="C468" r:id="rId515" xr:uid="{AC436257-89F9-4477-B117-01CB809B260A}"/>
    <hyperlink ref="C470" r:id="rId516" xr:uid="{1B1978F8-6105-49E1-838F-412D543627B2}"/>
    <hyperlink ref="C471" r:id="rId517" xr:uid="{356194B3-FE57-45C6-8B4E-1ED38E43D86C}"/>
    <hyperlink ref="C472" r:id="rId518" xr:uid="{9A2E2EE0-3A32-4F3F-BD51-D25EB01F01E3}"/>
    <hyperlink ref="C473" r:id="rId519" xr:uid="{F9E6D5EB-B203-4E9C-8E22-7A75BE0781D5}"/>
    <hyperlink ref="C474" r:id="rId520" xr:uid="{61DAD409-A766-4E8E-AE4B-B3B355FF89FB}"/>
    <hyperlink ref="C475" r:id="rId521" xr:uid="{FAE2CC39-02C6-458E-B40D-601BF84B1C4A}"/>
    <hyperlink ref="C476" r:id="rId522" xr:uid="{27F3BA54-9707-4105-9BC7-972D524951EF}"/>
    <hyperlink ref="C477" r:id="rId523" xr:uid="{C8A129AD-97D8-4F25-A7AF-B32C076B84EF}"/>
    <hyperlink ref="C478" r:id="rId524" xr:uid="{E18C47F5-E939-4CFD-A33A-EC2EE42701C0}"/>
    <hyperlink ref="C479" r:id="rId525" xr:uid="{0104BF10-E45B-413A-99E2-ACB4B3C2F198}"/>
    <hyperlink ref="C480" r:id="rId526" xr:uid="{39AE9F13-23EF-490B-9827-B9EA9F5DBFB4}"/>
    <hyperlink ref="C481" r:id="rId527" xr:uid="{24D0524B-8D54-4514-9C79-C2E4F1856266}"/>
    <hyperlink ref="C482" r:id="rId528" xr:uid="{D13DCD16-102D-4481-AE73-909F6D9BE056}"/>
    <hyperlink ref="C484" r:id="rId529" xr:uid="{98B87646-B4C2-4191-87B7-63517F6AFACA}"/>
    <hyperlink ref="C483" r:id="rId530" xr:uid="{CB7FC247-8AAE-4B07-8DE4-164AC0A3A40B}"/>
    <hyperlink ref="C485" r:id="rId531" xr:uid="{98B2351F-CB34-44FC-B950-B2D6D47C7401}"/>
    <hyperlink ref="C486" r:id="rId532" xr:uid="{B2BDD827-14D5-4A41-A5FB-16786DDC52F1}"/>
    <hyperlink ref="C487" r:id="rId533" xr:uid="{8A62B563-F88A-4CA9-A613-3E0FA309E0CB}"/>
    <hyperlink ref="C488" r:id="rId534" xr:uid="{09C3E8B0-8FEA-4772-B09C-07B76F4E1714}"/>
    <hyperlink ref="C489" r:id="rId535" xr:uid="{D265DE62-F871-4340-AFAD-9A9EDFA21C91}"/>
    <hyperlink ref="C490" r:id="rId536" xr:uid="{0B4266CB-40A5-4B31-9B2B-A0B543AEB95F}"/>
    <hyperlink ref="C491" r:id="rId537" xr:uid="{61EFCF65-A049-448E-9AFB-2548321755C4}"/>
    <hyperlink ref="C492" r:id="rId538" xr:uid="{7E712C94-3769-452C-9754-16AF8E7AD500}"/>
    <hyperlink ref="C493" r:id="rId539" xr:uid="{EF06359E-5AD8-41E6-AD23-C7EBC5E09366}"/>
    <hyperlink ref="C494" r:id="rId540" xr:uid="{EDB644F5-7F21-4FCC-9A7A-343A5921E380}"/>
    <hyperlink ref="C495" r:id="rId541" xr:uid="{56DDA8EA-00AC-4390-AAD3-9EEBFEA3A320}"/>
    <hyperlink ref="C496" r:id="rId542" xr:uid="{EF959981-B943-468F-856C-AF39B7A9019D}"/>
    <hyperlink ref="C497" r:id="rId543" xr:uid="{99436126-975F-4461-B8E9-BBBFCE01F006}"/>
    <hyperlink ref="C498" r:id="rId544" xr:uid="{CBE91E4C-1545-4450-9E56-596754BDF2F7}"/>
    <hyperlink ref="C499" r:id="rId545" xr:uid="{1B7602BD-E40C-407B-AD07-E5998C4FE75D}"/>
    <hyperlink ref="C501" r:id="rId546" xr:uid="{EC03264A-EA1D-4854-B326-245FDC754BE0}"/>
    <hyperlink ref="C500" r:id="rId547" xr:uid="{C7678E92-1DE2-4696-8E63-705C902D2008}"/>
    <hyperlink ref="C502" r:id="rId548" xr:uid="{036870CB-1097-4883-A36E-EAE990A21CFE}"/>
    <hyperlink ref="C503" r:id="rId549" xr:uid="{953CE19F-3A03-4F59-9FB4-6DCC9B294FA2}"/>
    <hyperlink ref="C504" r:id="rId550" xr:uid="{873CCC49-86BB-4F95-A7F5-3D5BDD264ED6}"/>
    <hyperlink ref="C505" r:id="rId551" xr:uid="{B9EA42EC-01C5-4B2D-A026-F0885CD796C6}"/>
    <hyperlink ref="C506" r:id="rId552" xr:uid="{521D3BFA-E858-40ED-8621-819255B1CC04}"/>
    <hyperlink ref="C508" r:id="rId553" xr:uid="{FCD3DC44-F4F1-4E79-BA27-D309CA1266AE}"/>
    <hyperlink ref="C510" r:id="rId554" xr:uid="{58841391-8437-4992-B85D-81AEB5121481}"/>
    <hyperlink ref="C511" r:id="rId555" xr:uid="{559150CE-7763-4B6E-86CC-EF2DEE57DB7E}"/>
    <hyperlink ref="C512" r:id="rId556" xr:uid="{063EA020-19E5-4890-94D1-6725CFF32C14}"/>
    <hyperlink ref="C514" r:id="rId557" xr:uid="{61C2CF7E-2868-4823-B4FB-CE9CE07ECA89}"/>
    <hyperlink ref="C515" r:id="rId558" xr:uid="{FBD222DC-E2A7-49D3-AA0B-2C7E66BB91A3}"/>
    <hyperlink ref="C516" r:id="rId559" xr:uid="{C792BF70-1004-4D67-93EA-87F3C2D8AF52}"/>
    <hyperlink ref="C507" r:id="rId560" xr:uid="{C0268D25-28D9-49DE-BC29-BDA1E6AD65DA}"/>
    <hyperlink ref="C509" r:id="rId561" xr:uid="{CDBBE8F7-0BC5-4090-B45F-7125C93EA0CB}"/>
    <hyperlink ref="C513" r:id="rId562" xr:uid="{C5486C6B-3603-4702-8543-949C0F4850B6}"/>
    <hyperlink ref="C517" r:id="rId563" xr:uid="{1C0E3D07-79F3-4EEC-86F6-6ABA45895D48}"/>
    <hyperlink ref="C518" r:id="rId564" xr:uid="{392B251C-B462-4F01-927F-1721A533EB0E}"/>
    <hyperlink ref="C519" r:id="rId565" xr:uid="{337AA20D-42C0-4597-B284-194477E22441}"/>
    <hyperlink ref="C520" r:id="rId566" xr:uid="{237C86AA-A836-4699-A070-70B1DF0B8DD6}"/>
    <hyperlink ref="C521" r:id="rId567" xr:uid="{0A0D0DB1-B032-4F07-BA04-DEC586235011}"/>
    <hyperlink ref="C522" r:id="rId568" xr:uid="{954986F7-4B78-4093-A5CC-0F567475516A}"/>
    <hyperlink ref="C523" r:id="rId569" xr:uid="{BA6CC097-B4EF-4ACE-879B-8F809CA685ED}"/>
    <hyperlink ref="C524" r:id="rId570" xr:uid="{B544E971-23CE-48C6-89F4-C798BCA1AC8C}"/>
    <hyperlink ref="C525" r:id="rId571" xr:uid="{5BEB69E2-A2FE-40AF-82B0-B0C97A091BF3}"/>
    <hyperlink ref="C526" r:id="rId572" xr:uid="{8D644AD8-87D6-4EAC-A314-B6BBE880FE53}"/>
    <hyperlink ref="C527" r:id="rId573" xr:uid="{59F1675E-391B-4DE1-8453-CC27EF10103F}"/>
    <hyperlink ref="C528" r:id="rId574" xr:uid="{1F1A7DC3-BE64-4011-83BC-4C3787D8D0C3}"/>
    <hyperlink ref="C529" r:id="rId575" xr:uid="{4462BB24-7823-4FE3-9138-500D3E852BDE}"/>
    <hyperlink ref="C530" r:id="rId576" xr:uid="{44568926-CB83-4F61-852B-294589167B04}"/>
    <hyperlink ref="C531" r:id="rId577" xr:uid="{BE05B77E-A8F4-408B-B3EE-9953A9D86253}"/>
    <hyperlink ref="C532" r:id="rId578" xr:uid="{C86ADA67-10D6-4351-8394-EAF532CFFCE3}"/>
    <hyperlink ref="C533" r:id="rId579" xr:uid="{881DF986-7D17-429F-B434-7EF5DB2DDCCA}"/>
    <hyperlink ref="C534" r:id="rId580" xr:uid="{02D8BFDF-A83F-4557-9399-3A1EE5F786FF}"/>
    <hyperlink ref="C535" r:id="rId581" xr:uid="{99025F6E-3941-4F56-8E9C-20F0A5787074}"/>
    <hyperlink ref="C536" r:id="rId582" xr:uid="{970D2F7C-230A-462D-A499-1FE3B2A80F0B}"/>
    <hyperlink ref="C537" r:id="rId583" xr:uid="{E0971887-DCFD-4B04-9BFA-8CCD4EF51628}"/>
    <hyperlink ref="C538" r:id="rId584" xr:uid="{55C55654-F8F1-45A4-81D3-77278F4D4A7D}"/>
    <hyperlink ref="C539" r:id="rId585" xr:uid="{5861910E-031A-418C-BF31-6D396228B105}"/>
    <hyperlink ref="C540" r:id="rId586" xr:uid="{3F67CBAC-5660-4A5A-95FF-AC2AE51AEFEE}"/>
    <hyperlink ref="C541" r:id="rId587" xr:uid="{6BF9F324-B1B7-4188-A01E-00E544E3E778}"/>
    <hyperlink ref="C542" r:id="rId588" xr:uid="{29232C15-F692-4899-AFB1-E4B7B8E9E896}"/>
    <hyperlink ref="C543" r:id="rId589" xr:uid="{EA625A11-3097-4D14-BBE8-918FC6ADCDE8}"/>
    <hyperlink ref="C544" r:id="rId590" xr:uid="{396AF059-A7E4-4D64-B8A8-03CFC5AFA67C}"/>
    <hyperlink ref="C545" r:id="rId591" xr:uid="{41BFA0A8-7ABE-4008-AEFF-21A89B1C0CDF}"/>
    <hyperlink ref="C546" r:id="rId592" xr:uid="{85B81342-A308-4E26-8FE5-47B951F91F61}"/>
    <hyperlink ref="C547" r:id="rId593" xr:uid="{9C8963F1-8461-42FC-994D-728C9BD27026}"/>
    <hyperlink ref="C548" r:id="rId594" xr:uid="{F4F10583-4F6E-4473-BC5F-83DA21BB332F}"/>
    <hyperlink ref="C549" r:id="rId595" xr:uid="{4CB18BCF-7706-4063-B5C5-445931DEB8E9}"/>
    <hyperlink ref="C550" r:id="rId596" xr:uid="{305D6ECD-DF58-4785-ABDE-8D9544F203A3}"/>
    <hyperlink ref="C551" r:id="rId597" xr:uid="{DDEBE6E8-C2DF-4631-AD81-E96CC32C06CA}"/>
    <hyperlink ref="C552" r:id="rId598" xr:uid="{2DD6C15A-6994-4BCE-8FDC-0FD5C3CE6EAF}"/>
    <hyperlink ref="C553" r:id="rId599" xr:uid="{BE2B2243-A662-4204-AD03-0DCDEB5B53CA}"/>
    <hyperlink ref="C554" r:id="rId600" xr:uid="{458E46F2-46E5-4419-B3B6-76407C84E7E5}"/>
    <hyperlink ref="C555" r:id="rId601" xr:uid="{39F3E4D0-F7AF-4604-B8EA-01DA1C26AE10}"/>
    <hyperlink ref="C556" r:id="rId602" xr:uid="{67A9A065-EDA4-421A-A0B5-BEB39AEED512}"/>
    <hyperlink ref="C557" r:id="rId603" xr:uid="{20315E65-3C6E-4EFA-84F6-14DC37174605}"/>
    <hyperlink ref="C558" r:id="rId604" xr:uid="{46428098-4950-4B2B-8C40-CCC573A1D328}"/>
    <hyperlink ref="C559" r:id="rId605" xr:uid="{B8BDC0E4-DCB0-404B-A1EA-81BF51037D85}"/>
    <hyperlink ref="C560" r:id="rId606" xr:uid="{47CA173A-FF71-4297-9F98-AD896C9BADAC}"/>
    <hyperlink ref="C561" r:id="rId607" xr:uid="{9FCF104A-8D7B-4CFA-85CC-6AAAF9B5112F}"/>
    <hyperlink ref="C563" r:id="rId608" xr:uid="{285F8F65-C468-4AD2-BE07-A77025BE4DB3}"/>
    <hyperlink ref="C562" r:id="rId609" xr:uid="{05D048B0-CB22-4288-90CB-134148E58ABE}"/>
    <hyperlink ref="C564" r:id="rId610" xr:uid="{9E1BFFA3-E4F5-45D1-BD79-D648D0E81157}"/>
    <hyperlink ref="C565" r:id="rId611" xr:uid="{FE3E7CE4-7C1A-4905-8D3C-355C53928977}"/>
    <hyperlink ref="C566" r:id="rId612" xr:uid="{2FD42B82-E269-4542-8C08-8DE2785994EA}"/>
    <hyperlink ref="C567" r:id="rId613" xr:uid="{CB644AC8-1F4A-43C5-9FB2-8F9C7A40C968}"/>
    <hyperlink ref="C568" r:id="rId614" xr:uid="{6117ABF2-AFBC-4E04-9D6D-05BF94006B7F}"/>
    <hyperlink ref="C569" r:id="rId615" xr:uid="{77FE8666-B2D8-4475-9F3E-24E2E4787BD1}"/>
    <hyperlink ref="C570" r:id="rId616" xr:uid="{659F2948-2E3E-4AF8-B280-E476F9C387FA}"/>
    <hyperlink ref="C571" r:id="rId617" xr:uid="{8A20369B-A121-461F-A8B1-692D7BAAD502}"/>
    <hyperlink ref="C572" r:id="rId618" xr:uid="{BBE743C1-3C8B-4695-8778-82FDA2519353}"/>
    <hyperlink ref="C573" r:id="rId619" xr:uid="{4C55B562-123F-4EC8-85CE-6E2A959CC5A2}"/>
    <hyperlink ref="C574" r:id="rId620" xr:uid="{8839C371-4641-4185-815B-16078972EB2D}"/>
    <hyperlink ref="C575" r:id="rId621" xr:uid="{0521BEE9-06EF-49CE-A503-08EFA6F1396D}"/>
    <hyperlink ref="C576" r:id="rId622" xr:uid="{7B02F9D6-73D0-4098-91EF-36CBA74A2CE8}"/>
    <hyperlink ref="C577" r:id="rId623" xr:uid="{FEA01A44-B117-4E72-ADA5-1BC15C2AD24C}"/>
    <hyperlink ref="C578" r:id="rId624" xr:uid="{386D956D-1160-4849-9E13-A57195C70C08}"/>
    <hyperlink ref="C579" r:id="rId625" xr:uid="{E3CC4DE4-0EE4-4F1B-AED9-CD1E159B45BB}"/>
    <hyperlink ref="C580" r:id="rId626" xr:uid="{40462266-5176-4F32-941F-27703985538F}"/>
    <hyperlink ref="C581" r:id="rId627" xr:uid="{2B182596-FEFD-4FA8-BEE3-B8B9C4AC0EAB}"/>
    <hyperlink ref="C582" r:id="rId628" xr:uid="{42592499-78EA-4B0A-BE98-AD5703798D88}"/>
    <hyperlink ref="C583" r:id="rId629" xr:uid="{F47CB233-2A7E-4302-ABCB-6134EAACB9A6}"/>
    <hyperlink ref="C584" r:id="rId630" xr:uid="{52AA1178-6E7B-4B23-BADE-9380D2893F17}"/>
    <hyperlink ref="C585" r:id="rId631" xr:uid="{5D4F8EB9-3ABC-4B4C-B413-BB84DC4D231A}"/>
    <hyperlink ref="C586" r:id="rId632" xr:uid="{DA4A92E3-ECF1-494A-97A0-F18A5F9FDA25}"/>
    <hyperlink ref="C587" r:id="rId633" xr:uid="{F4BB2C8C-6A5F-410C-999C-3C45091E0947}"/>
    <hyperlink ref="C588" r:id="rId634" xr:uid="{8DF61547-FBD5-4119-B21E-8F16C6651141}"/>
    <hyperlink ref="C589" r:id="rId635" xr:uid="{1B668216-8C5F-482E-B071-AA426F8572BB}"/>
    <hyperlink ref="C590" r:id="rId636" xr:uid="{271E24B7-3B05-45DB-A9CF-1A0016D31FCC}"/>
    <hyperlink ref="C591" r:id="rId637" xr:uid="{218E8433-DA20-4F6F-83F8-DC2079A614D3}"/>
    <hyperlink ref="C592" r:id="rId638" xr:uid="{C662DCF1-1C37-418C-8C0C-49C725CAE485}"/>
    <hyperlink ref="C593" r:id="rId639" xr:uid="{1F7D9A85-5A9A-415C-A0CE-BDBFD594AC39}"/>
    <hyperlink ref="C594" r:id="rId640" xr:uid="{B6BF2C81-73F3-4777-A9B0-A7184E330742}"/>
    <hyperlink ref="C595" r:id="rId641" xr:uid="{2252367A-40A8-4602-A006-07FD57291B36}"/>
    <hyperlink ref="C596" r:id="rId642" xr:uid="{39FE5245-E0C9-44DE-8E7F-C1231D60E961}"/>
    <hyperlink ref="C597" r:id="rId643" xr:uid="{4E3A1042-5FA6-4E8B-A044-6592280C1F30}"/>
    <hyperlink ref="C598" r:id="rId644" xr:uid="{4FCF9875-B38B-4203-9331-6D078C4310FC}"/>
    <hyperlink ref="C599" r:id="rId645" xr:uid="{B32C81C6-427B-47A7-9D2E-F52B5E347261}"/>
    <hyperlink ref="C600" r:id="rId646" xr:uid="{738D34C0-EF2D-4269-B003-DD47AF3EF336}"/>
    <hyperlink ref="C601" r:id="rId647" xr:uid="{1DEDF77A-7DCF-464B-A5EF-47F02A099079}"/>
    <hyperlink ref="C602" r:id="rId648" xr:uid="{CDCA0B42-F184-4AD2-A35B-B70602156B7C}"/>
    <hyperlink ref="C603" r:id="rId649" xr:uid="{7EFFB7C8-C165-4B5B-81CB-A771866C5896}"/>
    <hyperlink ref="C604" r:id="rId650" xr:uid="{BE7BB24C-5398-4044-BA41-7405943B6EA6}"/>
    <hyperlink ref="C605" r:id="rId651" xr:uid="{761D8FC9-B08F-4E95-AB43-D3DE7F444474}"/>
    <hyperlink ref="C606" r:id="rId652" xr:uid="{2C368AF1-92CE-4B93-BE72-2EA39DDCF121}"/>
    <hyperlink ref="C607" r:id="rId653" xr:uid="{EE6F2DC2-985C-4063-A4CE-EF9F8BE09E87}"/>
    <hyperlink ref="C608" r:id="rId654" xr:uid="{F5E97567-4DB5-4087-A6C4-5672A1E002DD}"/>
    <hyperlink ref="C609" r:id="rId655" xr:uid="{7364A34A-4621-4FF5-B5FA-C887D59C9A6B}"/>
    <hyperlink ref="C610" r:id="rId656" xr:uid="{CE16FFB0-2815-40C0-9FF4-63CA063C5A62}"/>
    <hyperlink ref="C611" r:id="rId657" xr:uid="{0C127BF1-31AD-43EF-A5C6-029F59AC9A85}"/>
    <hyperlink ref="C612" r:id="rId658" xr:uid="{CE3F7573-F3EA-4898-92A7-60373924C70A}"/>
    <hyperlink ref="C613" r:id="rId659" xr:uid="{FCF47B23-387F-4DF1-8837-449B095DAD6B}"/>
    <hyperlink ref="C614" r:id="rId660" xr:uid="{96F09A05-6640-4A64-9D65-17B69F24C03D}"/>
    <hyperlink ref="C615" r:id="rId661" xr:uid="{E0E70636-B573-4AF2-B91C-286F74E848D6}"/>
    <hyperlink ref="C616" r:id="rId662" xr:uid="{B523A0C5-DFB5-40EC-BC8D-DEC654ED18CB}"/>
    <hyperlink ref="C617" r:id="rId663" xr:uid="{E672798B-D2FF-4165-9EE9-4127B39F9D26}"/>
    <hyperlink ref="C618" r:id="rId664" xr:uid="{42080B53-BBA5-44B9-8195-F5E0C7E172B2}"/>
    <hyperlink ref="C619" r:id="rId665" xr:uid="{20DB29B5-E22B-4553-8CF5-07ADE29292C2}"/>
    <hyperlink ref="C620" r:id="rId666" xr:uid="{FB7A529B-1EE8-40E2-89E8-2337F76F8177}"/>
    <hyperlink ref="C621" r:id="rId667" xr:uid="{758B0A32-1195-48AB-8686-E74697E1167C}"/>
    <hyperlink ref="C622" r:id="rId668" xr:uid="{7A415F5F-DFA8-4BA3-8580-4110AC0CB9B1}"/>
    <hyperlink ref="C623" r:id="rId669" xr:uid="{663BEC47-D628-45BF-9CBD-1F6552EDB7C8}"/>
    <hyperlink ref="C624" r:id="rId670" xr:uid="{89B6DE80-845D-4693-9693-339097F08EAB}"/>
    <hyperlink ref="C625" r:id="rId671" xr:uid="{8D290346-2601-46E2-8FEE-AF12F8E91EE8}"/>
    <hyperlink ref="C626" r:id="rId672" xr:uid="{E48561BD-1FB6-4344-A2CA-F1CACD9C1AFE}"/>
    <hyperlink ref="C627" r:id="rId673" xr:uid="{30F1BE61-1F3A-4D2F-B79C-92BE1653C1A4}"/>
    <hyperlink ref="C628" r:id="rId674" xr:uid="{F385EEBA-5352-47B0-80A1-393DB6AB5E68}"/>
    <hyperlink ref="C629" r:id="rId675" xr:uid="{538D918B-1F65-442A-94ED-818B38F17EDE}"/>
    <hyperlink ref="C630" r:id="rId676" xr:uid="{9E597E66-E4CE-4B54-9DF4-929550241B51}"/>
    <hyperlink ref="C631" r:id="rId677" xr:uid="{84D6B591-E80C-4C1E-9925-D84E77F29C7B}"/>
    <hyperlink ref="C632" r:id="rId678" xr:uid="{2BC96E38-A471-4D53-8E33-04D7B7744793}"/>
    <hyperlink ref="C633" r:id="rId679" xr:uid="{9020EB66-A6A9-4A11-A63F-C36B8AB568DA}"/>
    <hyperlink ref="C634" r:id="rId680" xr:uid="{A39E9918-81B2-4D5A-9AA0-2B3A677351F9}"/>
    <hyperlink ref="C635" r:id="rId681" xr:uid="{03766E07-C508-405C-8432-62EC0726B211}"/>
    <hyperlink ref="C636" r:id="rId682" xr:uid="{85564D79-519B-4165-8FF9-61B661107C00}"/>
    <hyperlink ref="C637" r:id="rId683" xr:uid="{975C437F-48D7-458A-AB06-90F132BC6C41}"/>
    <hyperlink ref="C638" r:id="rId684" xr:uid="{26BB7004-0FDD-4060-8402-DA9955FA1BDE}"/>
    <hyperlink ref="C639" r:id="rId685" xr:uid="{6D1BADA7-4D9F-45F1-93FC-F11858417535}"/>
    <hyperlink ref="C640" r:id="rId686" xr:uid="{2CC0D299-B8C0-42EF-9B9D-9B86024DD4C4}"/>
    <hyperlink ref="C641" r:id="rId687" xr:uid="{6E200115-4ED3-4408-A632-AF80BB94C1BE}"/>
    <hyperlink ref="C642" r:id="rId688" xr:uid="{E22D6591-12F4-4824-8870-7762D1D96A3D}"/>
    <hyperlink ref="C643" r:id="rId689" xr:uid="{CE3F0A3E-E3E3-4383-B125-9515D8926AFA}"/>
    <hyperlink ref="C644" r:id="rId690" xr:uid="{14EB71CC-5C4C-499A-A472-079C8E9E8951}"/>
    <hyperlink ref="C645" r:id="rId691" xr:uid="{AFAB6623-8FCC-46C8-B88D-BBBC0672B3DD}"/>
    <hyperlink ref="C646" r:id="rId692" xr:uid="{8DDCD076-7450-40AB-B2DE-5D3343AD44D1}"/>
    <hyperlink ref="C647" r:id="rId693" xr:uid="{2AF63851-1816-4B4B-BFA1-55745A800CD9}"/>
    <hyperlink ref="C648" r:id="rId694" xr:uid="{20A5DBD5-DE69-44E9-B348-A1E76DA5320E}"/>
    <hyperlink ref="C649" r:id="rId695" xr:uid="{1D584FC0-5A29-4B5B-B42B-009B4A987B3B}"/>
    <hyperlink ref="C650" r:id="rId696" xr:uid="{CBD371B0-EAB2-44F4-AC3F-9619365FA1AE}"/>
    <hyperlink ref="C651" r:id="rId697" xr:uid="{258D450A-EA41-4D5F-A4C1-62BD76F4F6BF}"/>
    <hyperlink ref="C652" r:id="rId698" xr:uid="{FC019C89-5C83-42B4-883A-641919F772DE}"/>
    <hyperlink ref="C653" r:id="rId699" xr:uid="{C82B482A-4EC2-496B-BE30-A7B816E0E6B9}"/>
    <hyperlink ref="C654" r:id="rId700" xr:uid="{D6E87A20-CD7F-43F7-8D70-49D36DDA84FF}"/>
    <hyperlink ref="C655" r:id="rId701" xr:uid="{4AD68866-6712-48B7-A44B-356750586E49}"/>
    <hyperlink ref="C656" r:id="rId702" xr:uid="{3EF852D4-1E06-4B24-8D0A-4CDF06815938}"/>
    <hyperlink ref="C657" r:id="rId703" xr:uid="{D9EDDD6B-F9F2-4667-A064-9C827935F702}"/>
    <hyperlink ref="C658" r:id="rId704" xr:uid="{1E7EB675-96F6-4CD6-B020-1EF0AD39D2DD}"/>
    <hyperlink ref="C659" r:id="rId705" xr:uid="{C0601526-96FB-4CEE-A9BE-84A21CC56007}"/>
    <hyperlink ref="C660" r:id="rId706" xr:uid="{2AEE3E3B-B9B8-4AB8-BA51-B95CA30C5DEC}"/>
    <hyperlink ref="C661" r:id="rId707" xr:uid="{DF209630-4A87-4ABD-9CFA-D5FEED8B10A6}"/>
    <hyperlink ref="C662" r:id="rId708" xr:uid="{BCA43F09-CF27-4077-BFBA-C8B19D6809DF}"/>
    <hyperlink ref="C663" r:id="rId709" xr:uid="{2851D7E7-8937-472E-84F5-D6DA64E6C5C1}"/>
    <hyperlink ref="C664" r:id="rId710" xr:uid="{0E01119C-2830-41D3-914D-269C723D786C}"/>
    <hyperlink ref="C665" r:id="rId711" xr:uid="{CD642983-52D9-4951-BA85-FCC44007AA44}"/>
    <hyperlink ref="C666" r:id="rId712" xr:uid="{3CDE1A3F-8940-4794-8199-7F1F760A9C8D}"/>
    <hyperlink ref="C667" r:id="rId713" xr:uid="{AD9443F8-EB2F-4F48-AFC0-158AEBE9D712}"/>
    <hyperlink ref="C668" r:id="rId714" xr:uid="{18675056-432F-4191-B664-A0BD7ADFD4E8}"/>
    <hyperlink ref="C669" r:id="rId715" xr:uid="{4A7AA227-242B-4A4D-A75F-046F0F446637}"/>
    <hyperlink ref="C670" r:id="rId716" xr:uid="{EE4C8A57-ADE7-40E7-8E6F-1620DF19E296}"/>
    <hyperlink ref="C671" r:id="rId717" xr:uid="{CF78E2F9-4F15-4290-8FE9-708A718FE488}"/>
    <hyperlink ref="C672" r:id="rId718" xr:uid="{E868E80C-434C-45F5-B8B2-B3EA68FF3B26}"/>
    <hyperlink ref="C673" r:id="rId719" xr:uid="{8975F815-A5EE-4F1C-99B5-9E0054140688}"/>
    <hyperlink ref="C674" r:id="rId720" xr:uid="{BB8A73B8-85D9-4EF2-B4ED-F7D66DBB6965}"/>
    <hyperlink ref="C675" r:id="rId721" xr:uid="{C82AD288-9311-4F47-845E-497601833F67}"/>
    <hyperlink ref="C676" r:id="rId722" xr:uid="{18031079-3C3F-4762-9301-440BD9E8E310}"/>
    <hyperlink ref="C677" r:id="rId723" xr:uid="{2EA3DFE8-EBBF-4D85-A3E1-72C200CCE255}"/>
    <hyperlink ref="C678" r:id="rId724" xr:uid="{F63F50DF-467B-4F97-BD28-0F69FDE765E1}"/>
    <hyperlink ref="C679" r:id="rId725" xr:uid="{08CA8D7B-5552-493E-B92F-19C17E0F66CB}"/>
    <hyperlink ref="C680" r:id="rId726" xr:uid="{40B61BB0-74DB-47D4-93C0-5D36D0B2EB55}"/>
    <hyperlink ref="C681" r:id="rId727" xr:uid="{2B4B7EB1-E809-4CC0-949D-AA4A95227AA7}"/>
    <hyperlink ref="C682" r:id="rId728" xr:uid="{31A565C6-45DA-4138-9812-3C43FFD74AC1}"/>
    <hyperlink ref="C683" r:id="rId729" xr:uid="{137425F8-3CE0-4C9D-A807-66CEC661A14D}"/>
    <hyperlink ref="C684" r:id="rId730" xr:uid="{BEC4A669-CD8A-4260-962B-9496D8762970}"/>
    <hyperlink ref="C685" r:id="rId731" xr:uid="{35514F30-967D-4676-8A64-BDDE172F951E}"/>
    <hyperlink ref="C686" r:id="rId732" xr:uid="{DF9F7AFD-DE50-42E5-BCC1-D0B23A2076B7}"/>
    <hyperlink ref="C687" r:id="rId733" xr:uid="{E20B4573-A50B-43D5-AB89-45DC16D6AFBD}"/>
    <hyperlink ref="C688" r:id="rId734" xr:uid="{80825913-D91A-49A6-9D58-E916108E0DFD}"/>
    <hyperlink ref="C689" r:id="rId735" xr:uid="{C0FA7E33-3AE4-4C3A-8472-FC7403311845}"/>
    <hyperlink ref="C690" r:id="rId736" xr:uid="{B80DF618-0642-4EC7-89DB-3CA6DD9C27DC}"/>
    <hyperlink ref="C691" r:id="rId737" xr:uid="{82C242C0-F68D-4366-A45E-2DC803A73ECF}"/>
    <hyperlink ref="C692" r:id="rId738" xr:uid="{E2630F5C-E208-4762-AFDF-487C02614630}"/>
    <hyperlink ref="C693" r:id="rId739" xr:uid="{1AFD7E98-D357-4CAD-A5DF-C34FDE158763}"/>
    <hyperlink ref="C694" r:id="rId740" xr:uid="{E7D6742E-5598-4040-A43A-E202B2AF8009}"/>
    <hyperlink ref="C695" r:id="rId741" xr:uid="{86923904-735D-45E6-8861-939DDB9C0BCC}"/>
    <hyperlink ref="C696" r:id="rId742" xr:uid="{ED2AF548-DE26-485D-9D20-10592680308F}"/>
    <hyperlink ref="C697" r:id="rId743" xr:uid="{E6CFF856-1A5F-43BE-A93B-9DC0A3928088}"/>
    <hyperlink ref="C698" r:id="rId744" xr:uid="{45A416CD-910B-43C6-B6EF-E7F5578BB45A}"/>
    <hyperlink ref="C699" r:id="rId745" xr:uid="{E5FC3126-C6EA-4E7B-83E1-D0D492DB89E6}"/>
    <hyperlink ref="C700" r:id="rId746" xr:uid="{B4B27C6B-CB72-4A54-816A-5F16C607FD8C}"/>
    <hyperlink ref="C701" r:id="rId747" xr:uid="{0250AD29-30AA-4AA1-8330-2B4D64D610F6}"/>
    <hyperlink ref="C702" r:id="rId748" xr:uid="{B8802895-C003-49DD-9655-BCED7B758990}"/>
    <hyperlink ref="C703" r:id="rId749" xr:uid="{B9E61B65-9ABA-418C-BE9E-253C710D1C94}"/>
    <hyperlink ref="C704" r:id="rId750" xr:uid="{A6B4175D-7369-4697-A4F6-2985FE98664A}"/>
    <hyperlink ref="C705" r:id="rId751" xr:uid="{BE21A554-E44F-4E72-9F69-20B306449C75}"/>
    <hyperlink ref="C706" r:id="rId752" xr:uid="{8B69988E-1E17-4FFA-ADAC-510979727513}"/>
    <hyperlink ref="C707" r:id="rId753" xr:uid="{466797D5-B35D-4A1E-88BB-8D6D40B78DA1}"/>
    <hyperlink ref="C708" r:id="rId754" xr:uid="{8A900A1B-BDFC-477D-839D-A91475D520B9}"/>
    <hyperlink ref="C709" r:id="rId755" xr:uid="{C26FE8AD-4A2E-4E7B-9785-5207BFDA5E83}"/>
    <hyperlink ref="C710" r:id="rId756" xr:uid="{002FD4B5-E5B3-4FF4-807B-1009F94547A4}"/>
    <hyperlink ref="C711" r:id="rId757" xr:uid="{330E79B1-1ECB-4D61-B241-52CE8D8537E6}"/>
    <hyperlink ref="C712" r:id="rId758" xr:uid="{EB0E3FEB-B49D-4D6D-9493-77B15AB7F0CA}"/>
    <hyperlink ref="C713" r:id="rId759" xr:uid="{797F351B-633D-480A-B73E-775658D050CF}"/>
    <hyperlink ref="C714" r:id="rId760" xr:uid="{C414B23B-4261-41DC-ABBD-2989A5CA7D37}"/>
    <hyperlink ref="C715" r:id="rId761" xr:uid="{1400E9D2-9385-4631-B5FE-122621DBF7E5}"/>
    <hyperlink ref="C716" r:id="rId762" xr:uid="{AC6797C6-3C88-437B-A9DE-676097E5670E}"/>
    <hyperlink ref="C717" r:id="rId763" xr:uid="{112B9C7D-505E-406B-ADD8-F0A22D644FC5}"/>
    <hyperlink ref="C718" r:id="rId764" xr:uid="{E2860861-F083-4ECD-81D5-D3427DE4B67C}"/>
    <hyperlink ref="C719" r:id="rId765" xr:uid="{446BDF76-6C8A-4234-8F2B-BE7F391CF198}"/>
    <hyperlink ref="C720" r:id="rId766" xr:uid="{EC6674A1-8A68-4335-9D59-5B92DDB17571}"/>
    <hyperlink ref="C721" r:id="rId767" xr:uid="{F2F8DE45-7F97-4BD6-8C11-9FA4BC88D3D4}"/>
    <hyperlink ref="C722" r:id="rId768" xr:uid="{FF23D85A-F293-4F3C-8855-70748B07561D}"/>
    <hyperlink ref="C723" r:id="rId769" xr:uid="{98C74734-F4A4-4BEB-BBF9-85088BD688D0}"/>
    <hyperlink ref="C724" r:id="rId770" xr:uid="{A91F632C-0587-4486-95A5-63CCBB2945DC}"/>
    <hyperlink ref="C725" r:id="rId771" xr:uid="{27C7B253-4D64-4BA7-8048-CDAEDB2B6594}"/>
    <hyperlink ref="C726" r:id="rId772" xr:uid="{46C0F69B-A436-4A0C-948B-B7D2C8D07FCE}"/>
    <hyperlink ref="C727" r:id="rId773" xr:uid="{D77E11D7-41C1-483C-B6B6-850BFE4DC701}"/>
    <hyperlink ref="C728" r:id="rId774" xr:uid="{41338277-5D94-4A3D-9B22-CE36FD7BEBBF}"/>
    <hyperlink ref="C729" r:id="rId775" xr:uid="{4781C6BE-96D6-4E05-9F21-58B0734F947F}"/>
    <hyperlink ref="C730" r:id="rId776" xr:uid="{9189CCC1-606F-4B37-875C-562992CCA716}"/>
    <hyperlink ref="C731" r:id="rId777" xr:uid="{AAD3B9F6-90F0-486E-BB0B-2E8C660D9823}"/>
    <hyperlink ref="C732" r:id="rId778" xr:uid="{1E8F0816-9E48-49A3-A910-CFED76C43A89}"/>
    <hyperlink ref="C733" r:id="rId779" xr:uid="{464DB63C-EE97-4E9D-BF3E-AB2D2D708C20}"/>
    <hyperlink ref="C734" r:id="rId780" xr:uid="{9483FF15-0426-44F2-BA2F-7ABB56A0A514}"/>
    <hyperlink ref="C735" r:id="rId781" xr:uid="{6041B13D-2765-4D87-8FBD-B388B513308C}"/>
    <hyperlink ref="C736" r:id="rId782" xr:uid="{76186E56-BB98-4DD8-B108-8848802ABDFC}"/>
    <hyperlink ref="C737" r:id="rId783" xr:uid="{580DA9E5-10C1-473E-BA67-8D01EC5E2A8F}"/>
    <hyperlink ref="C738" r:id="rId784" xr:uid="{E228F1AE-AA5B-42C8-BF75-6B3D3E79257E}"/>
    <hyperlink ref="C739" r:id="rId785" xr:uid="{A670DA99-E861-4A47-8F5D-597C980722B2}"/>
    <hyperlink ref="C740" r:id="rId786" xr:uid="{2AED8A7F-6C1D-4A04-9B3F-92F85EC9F1EE}"/>
    <hyperlink ref="C741" r:id="rId787" xr:uid="{6A710D75-C00A-4A93-B87D-E5A0A9DB15C5}"/>
    <hyperlink ref="C742" r:id="rId788" xr:uid="{B649DFF5-0600-4A7B-80E3-03279EE2D829}"/>
    <hyperlink ref="C743" r:id="rId789" xr:uid="{46B2FBF8-4B84-43A4-8DA7-6E38A8E6EB53}"/>
    <hyperlink ref="C744" r:id="rId790" xr:uid="{3D6AD24B-B973-4B03-BB85-4479636D26F7}"/>
    <hyperlink ref="C745" r:id="rId791" xr:uid="{D1C0A6D2-6532-4F13-AC85-6BB4234AD6EE}"/>
    <hyperlink ref="C746" r:id="rId792" xr:uid="{701C0783-2B93-4794-A8FF-CE572D65EC8E}"/>
    <hyperlink ref="C747" r:id="rId793" xr:uid="{57731331-DF31-453E-967E-290DAF08C40C}"/>
    <hyperlink ref="C748" r:id="rId794" xr:uid="{85EDD67E-0BB9-4277-9546-BF6DEE916691}"/>
    <hyperlink ref="C749" r:id="rId795" xr:uid="{9B9846D4-95F1-4803-9450-8BFF141E51E5}"/>
    <hyperlink ref="C750" r:id="rId796" xr:uid="{F4FCFD69-E046-421C-B1F0-1200CCB88B49}"/>
    <hyperlink ref="C752" r:id="rId797" xr:uid="{F51641A8-387A-4D99-A898-FBF216F50A47}"/>
    <hyperlink ref="C754" r:id="rId798" xr:uid="{53AEEE6A-4025-44EB-9821-E984B3232969}"/>
    <hyperlink ref="C756" r:id="rId799" xr:uid="{3AFA6267-F205-4FC5-A2A3-5E44FFD3B2FE}"/>
    <hyperlink ref="C758" r:id="rId800" xr:uid="{491B6ABB-DCAB-4AC1-BA2E-239D8C9E1A71}"/>
    <hyperlink ref="C751" r:id="rId801" xr:uid="{54EA81A3-7D3E-4CBF-ACFA-7DDDCA0C860C}"/>
    <hyperlink ref="C753" r:id="rId802" xr:uid="{F2CE01F3-7947-420E-9E9A-281A3A0AD61E}"/>
    <hyperlink ref="C755" r:id="rId803" xr:uid="{38C0FDF8-549C-4838-8B12-E1810BEE4129}"/>
    <hyperlink ref="C757" r:id="rId804" xr:uid="{C05C0560-F658-458F-9B84-68F03F19C73E}"/>
    <hyperlink ref="C760" r:id="rId805" xr:uid="{AF5811E4-382B-4D4E-903C-8E815553DBA8}"/>
    <hyperlink ref="C759" r:id="rId806" xr:uid="{BE683B54-1256-4E1D-964C-919DD17BF8D5}"/>
    <hyperlink ref="C761" r:id="rId807" xr:uid="{C39A4883-BD91-4BF5-83DA-B1F8E96CA216}"/>
    <hyperlink ref="C762" r:id="rId808" xr:uid="{534E1E0C-378D-4D3F-9390-8E8CE958869C}"/>
    <hyperlink ref="C763" r:id="rId809" xr:uid="{ACCF2A7C-55E9-41A5-A29C-FA5B64FB24B4}"/>
    <hyperlink ref="C764" r:id="rId810" xr:uid="{95F127DF-3FD5-4749-944B-96F53B87114C}"/>
    <hyperlink ref="C765" r:id="rId811" xr:uid="{C49440A8-F6F1-4BC4-A973-67C4C66E39BF}"/>
    <hyperlink ref="C766" r:id="rId812" xr:uid="{3E944B18-19BD-46D9-B0C3-82F2DAAB0F09}"/>
    <hyperlink ref="C767" r:id="rId813" xr:uid="{6F56D9AF-992F-4038-8F9E-19553B52489A}"/>
    <hyperlink ref="C768" r:id="rId814" xr:uid="{285ED6C3-DD40-4D51-A958-5BB0E8A76839}"/>
    <hyperlink ref="C770" r:id="rId815" xr:uid="{51F77806-3FE4-46E2-A91A-C0D14322FC6C}"/>
    <hyperlink ref="C771" r:id="rId816" xr:uid="{6DF00C9A-FBF9-47B5-B161-43D730AFFFEA}"/>
    <hyperlink ref="C773" r:id="rId817" xr:uid="{5101D048-3977-4747-8476-7E16578CDFF6}"/>
    <hyperlink ref="C776" r:id="rId818" xr:uid="{D2952D21-DF26-4B91-A225-E74126A89541}"/>
    <hyperlink ref="C777" r:id="rId819" xr:uid="{946427FB-D277-4B55-A918-4DB0A1C8E0EF}"/>
    <hyperlink ref="C778" r:id="rId820" xr:uid="{BF08D293-3479-4BBF-9BCB-1B65320DFF13}"/>
    <hyperlink ref="C779" r:id="rId821" xr:uid="{92664242-6EF0-4C7A-89F5-67C48B96E7D6}"/>
    <hyperlink ref="C780" r:id="rId822" xr:uid="{51400283-7079-40F1-98BD-D669DE928396}"/>
    <hyperlink ref="C782" r:id="rId823" xr:uid="{51573F12-345C-4AD2-BE59-2ADA733C996C}"/>
    <hyperlink ref="C769" r:id="rId824" xr:uid="{546F3CAE-EA8C-4F03-A9A9-825DD0DBD586}"/>
    <hyperlink ref="C772" r:id="rId825" xr:uid="{FEF3610F-4892-4EF2-993B-5CA34D623464}"/>
    <hyperlink ref="C774" r:id="rId826" xr:uid="{6D142E1C-4F31-4AA6-ACFB-5A67E46A5910}"/>
    <hyperlink ref="C775" r:id="rId827" xr:uid="{8EC22B25-B893-40C2-A564-ED14867E28A1}"/>
    <hyperlink ref="C781" r:id="rId828" xr:uid="{F0320DE0-AAC6-425F-B765-B30FAC2F76AC}"/>
    <hyperlink ref="C783" r:id="rId829" xr:uid="{0C98C747-14A2-488F-90F8-511B26BA5867}"/>
    <hyperlink ref="C784" r:id="rId830" xr:uid="{0D26FD32-6BC2-41F5-9961-F2BC900B29D4}"/>
    <hyperlink ref="C785" r:id="rId831" xr:uid="{81822D4C-3069-4552-B65D-876EBCA1630B}"/>
    <hyperlink ref="C786" r:id="rId832" xr:uid="{0871EE4B-9661-445B-8BC8-93B959CA815C}"/>
    <hyperlink ref="C787" r:id="rId833" xr:uid="{558BB6F7-5FB5-4D5A-9B60-9B54D62EC9F2}"/>
    <hyperlink ref="C788" r:id="rId834" xr:uid="{72B199FA-FA36-41D6-8465-2AA81F063105}"/>
    <hyperlink ref="C789" r:id="rId835" xr:uid="{3AED2AF2-5D5C-4CB1-B028-5868ECFBF569}"/>
    <hyperlink ref="C790" r:id="rId836" xr:uid="{8EA3475B-1458-43F2-B283-2CD84D595A79}"/>
    <hyperlink ref="C791" r:id="rId837" xr:uid="{89944A2F-51E2-4D6F-81B1-A6EAC6B96BBE}"/>
    <hyperlink ref="C792" r:id="rId838" xr:uid="{17805854-33A1-49F7-A310-BE8E870B116A}"/>
    <hyperlink ref="C793" r:id="rId839" xr:uid="{5B699715-8F6E-498B-952F-A65216DA4C84}"/>
    <hyperlink ref="C795" r:id="rId840" xr:uid="{0A9E5D74-DE43-4089-89A7-BEAA94D61C11}"/>
    <hyperlink ref="C797" r:id="rId841" xr:uid="{AFFE1CAB-A4B4-436A-847E-1816A8221A89}"/>
    <hyperlink ref="C794" r:id="rId842" xr:uid="{BEF6D53D-4C2C-4CB6-A32A-2BD875587C9B}"/>
    <hyperlink ref="C796" r:id="rId843" xr:uid="{F86EEDD9-11A7-4472-B00F-5C8B187F40D4}"/>
    <hyperlink ref="C798" r:id="rId844" xr:uid="{40404FF9-213F-4128-8D9C-E53F2BFA45BB}"/>
    <hyperlink ref="C799" r:id="rId845" xr:uid="{7910DF92-6701-4F36-BE52-FEC969C26FE8}"/>
    <hyperlink ref="C800" r:id="rId846" xr:uid="{02EBD8B3-E040-4A45-89DC-34589F3E7D07}"/>
    <hyperlink ref="C801" r:id="rId847" xr:uid="{8DD35A37-261D-402F-BA18-1B7C8C2C1CA0}"/>
    <hyperlink ref="C802" r:id="rId848" xr:uid="{778926CA-8D84-429A-8927-FE4791E3884C}"/>
    <hyperlink ref="C803" r:id="rId849" xr:uid="{CCFB9E1C-9AF7-4399-96B6-C9310D80322C}"/>
    <hyperlink ref="C804" r:id="rId850" xr:uid="{24A99ACF-AF97-4CE3-9737-1C7E2C869A4C}"/>
    <hyperlink ref="C805" r:id="rId851" xr:uid="{BEE2FCED-A156-4D6D-B1A3-0E39E7D0B40A}"/>
    <hyperlink ref="C806" r:id="rId852" xr:uid="{E0BF55AF-D113-44B0-8E87-3C79B1D37EDF}"/>
    <hyperlink ref="C807" r:id="rId853" xr:uid="{B0AA1C0C-AA65-45F9-A58E-816C1E909EA4}"/>
    <hyperlink ref="C808" r:id="rId854" xr:uid="{0B46233F-8C2B-4B64-A0E1-7A3393CABE13}"/>
    <hyperlink ref="C809" r:id="rId855" xr:uid="{7A8F6095-8CBA-448C-8214-73ED8BFCC0DC}"/>
    <hyperlink ref="C810" r:id="rId856" xr:uid="{FE2E179C-BBF5-4C57-94F5-FDDCE7BBB4A1}"/>
    <hyperlink ref="C811" r:id="rId857" xr:uid="{28F45FF3-DC8E-4F52-9419-5F4778973E96}"/>
    <hyperlink ref="C812" r:id="rId858" xr:uid="{98184D73-D815-420A-8CA4-C05C23D6159A}"/>
    <hyperlink ref="C813" r:id="rId859" xr:uid="{CE39D3EB-6706-4ED6-97BB-A234AC91A7D6}"/>
    <hyperlink ref="C814" r:id="rId860" xr:uid="{BA157A94-88D5-441D-B765-95EFD70080D0}"/>
    <hyperlink ref="C815" r:id="rId861" xr:uid="{244051CF-5FBE-4A17-9621-C36D57B1423D}"/>
    <hyperlink ref="C816" r:id="rId862" xr:uid="{DF781BE0-3478-4BE6-A360-D3B0EA7D74CF}"/>
    <hyperlink ref="C817" r:id="rId863" xr:uid="{FF423261-770F-41DE-840E-66BD3906591D}"/>
    <hyperlink ref="C818" r:id="rId864" xr:uid="{C9FCA091-665F-4A04-A890-D671017B3028}"/>
    <hyperlink ref="C819" r:id="rId865" xr:uid="{A4E34439-AA89-4403-9744-E4A3F3EEF550}"/>
    <hyperlink ref="C820" r:id="rId866" xr:uid="{FB6C1A34-EC12-4AAA-9E51-CB9996B89321}"/>
    <hyperlink ref="C821" r:id="rId867" xr:uid="{8EEC8334-6BEF-45E4-A1A8-4D00BD7DE0A9}"/>
    <hyperlink ref="C822" r:id="rId868" xr:uid="{CAE157E1-0181-4174-BA94-B53CD63A325F}"/>
    <hyperlink ref="C824" r:id="rId869" xr:uid="{64BC7A05-9D67-4DE3-AF0E-0C5490F67355}"/>
    <hyperlink ref="C825" r:id="rId870" xr:uid="{63745C10-6D15-4355-BB1C-13F846A48C81}"/>
    <hyperlink ref="C826" r:id="rId871" xr:uid="{1FE4EBF4-3E50-4E8E-A580-79446F486110}"/>
    <hyperlink ref="C827" r:id="rId872" xr:uid="{0543A254-53C4-4FB6-B334-B19521884F7C}"/>
    <hyperlink ref="C828" r:id="rId873" xr:uid="{9C3CED8B-1133-44DE-8F33-37B8A8BF3F16}"/>
    <hyperlink ref="C829" r:id="rId874" xr:uid="{148B6F33-C8D7-449A-8999-BF9427D14549}"/>
    <hyperlink ref="C830" r:id="rId875" xr:uid="{6E02ED1F-8015-414F-905C-5069AF746DE5}"/>
    <hyperlink ref="C831" r:id="rId876" xr:uid="{DE579A41-3B55-4C7C-886A-8AD525D34766}"/>
    <hyperlink ref="C832" r:id="rId877" xr:uid="{CEB80DCB-0FA8-428A-892B-D7DD130C6A10}"/>
    <hyperlink ref="C833" r:id="rId878" xr:uid="{E320205E-A4CA-4BB0-8765-AC745E1A3D39}"/>
    <hyperlink ref="C823" r:id="rId879" xr:uid="{8B6F8D82-915E-4157-872E-2BE6BEE1F190}"/>
    <hyperlink ref="C834" r:id="rId880" xr:uid="{C3F0E710-DE72-4231-864F-F9A59307776E}"/>
    <hyperlink ref="C835" r:id="rId881" xr:uid="{C661B6B1-B7F6-4F6C-817B-C4AE4B60CB0F}"/>
    <hyperlink ref="C836" r:id="rId882" xr:uid="{2268DAC4-302B-4F45-80B6-72AC97B6B3A3}"/>
    <hyperlink ref="C837" r:id="rId883" xr:uid="{5AE9F9C8-6D00-4DC9-AA95-3E7D9B2F08E9}"/>
    <hyperlink ref="C839" r:id="rId884" xr:uid="{9B5B094E-2684-47E7-B864-5C9CA21EAFD8}"/>
    <hyperlink ref="C838" r:id="rId885" xr:uid="{FF2A1B18-3088-4754-9C55-9BBE0340E7A9}"/>
    <hyperlink ref="C840" r:id="rId886" xr:uid="{712125DC-612A-47ED-A52E-3E88356A6364}"/>
    <hyperlink ref="C841" r:id="rId887" xr:uid="{D8C69630-0F4F-426C-867B-7A164655A80D}"/>
    <hyperlink ref="C842" r:id="rId888" xr:uid="{30FB58F7-C7D8-4283-9D2A-535618EA53CB}"/>
    <hyperlink ref="C843" r:id="rId889" xr:uid="{B01B730F-0D57-4CDE-A235-03D82EE64DB6}"/>
    <hyperlink ref="C844" r:id="rId890" xr:uid="{9C02194B-A943-4082-88E9-7D5D6627FA8F}"/>
    <hyperlink ref="C847" r:id="rId891" xr:uid="{CF5D8F7F-F835-4D0B-9A6A-5CC6B3C13E02}"/>
    <hyperlink ref="C845" r:id="rId892" xr:uid="{BAB6716C-4B6C-4480-A8ED-D8DABE344614}"/>
    <hyperlink ref="C846" r:id="rId893" xr:uid="{A13A95B7-0E50-4AB4-BC80-589F306AD5F2}"/>
    <hyperlink ref="C848" r:id="rId894" xr:uid="{B6D7CBE0-B99C-4FAF-9EB0-EF7AD8805C1C}"/>
    <hyperlink ref="C849" r:id="rId895" xr:uid="{862AB8B2-1CD4-4AE1-98CE-471528598741}"/>
    <hyperlink ref="C850" r:id="rId896" xr:uid="{D513B105-59A5-4212-8004-94F17FC4D6DE}"/>
    <hyperlink ref="C851" r:id="rId897" xr:uid="{2BC8EAC2-00EC-4916-81C7-34EE861E3424}"/>
    <hyperlink ref="C852" r:id="rId898" xr:uid="{31AA3346-C885-4ACC-83D8-E9210877BD7B}"/>
    <hyperlink ref="C853" r:id="rId899" xr:uid="{6A1955A7-4954-408D-AEF7-8C21D786BFED}"/>
    <hyperlink ref="C854" r:id="rId900" xr:uid="{8BA4788E-C541-45F5-8D42-B0B8680C28C5}"/>
    <hyperlink ref="C855" r:id="rId901" xr:uid="{0AB63A1D-412F-49D6-82A4-8E9211B21DCB}"/>
    <hyperlink ref="C856" r:id="rId902" xr:uid="{809FB559-8E64-43E6-9112-86CBFCB48871}"/>
    <hyperlink ref="C857" r:id="rId903" xr:uid="{ABE38C34-158D-471C-B705-FAB7CD86BB45}"/>
    <hyperlink ref="C858" r:id="rId904" xr:uid="{B423478B-C929-4A15-9445-1BC0897190A6}"/>
    <hyperlink ref="C859" r:id="rId905" xr:uid="{E6FDA7AD-E319-4FC3-842A-D4E84E949B70}"/>
    <hyperlink ref="C860" r:id="rId906" xr:uid="{62D87428-0EA4-449C-BDFD-7EBA5DAA18CE}"/>
    <hyperlink ref="C861" r:id="rId907" xr:uid="{2C8F42C8-C05A-4057-999F-085CC85A0B39}"/>
    <hyperlink ref="C862" r:id="rId908" xr:uid="{87F1C069-6F7F-4F29-B543-E596E90CBF2B}"/>
    <hyperlink ref="C863" r:id="rId909" xr:uid="{4F5AD67F-A171-432B-B5F9-D60D5A7A031B}"/>
    <hyperlink ref="C864" r:id="rId910" xr:uid="{61227272-7035-47ED-A972-13AE41902059}"/>
    <hyperlink ref="C865" r:id="rId911" xr:uid="{63EF30D4-D608-4106-AFE6-42CA1B089449}"/>
    <hyperlink ref="C866" r:id="rId912" xr:uid="{D4FCE82B-0C33-470B-8A00-570858221C12}"/>
    <hyperlink ref="C867" r:id="rId913" xr:uid="{D3AA0D87-133C-43FA-B7D2-6090B3556DDC}"/>
    <hyperlink ref="C868" r:id="rId914" xr:uid="{9CAFFE00-21E4-437F-B394-3BB661DFAB19}"/>
    <hyperlink ref="C869" r:id="rId915" xr:uid="{3E56C324-4E22-4BD6-826A-1915E3790A52}"/>
    <hyperlink ref="C870" r:id="rId916" xr:uid="{A5EF2664-8CA1-453C-B3FE-CD72E844EBB3}"/>
    <hyperlink ref="C871" r:id="rId917" xr:uid="{7547035C-93EE-49DA-A2C4-220888AE85FA}"/>
    <hyperlink ref="C872" r:id="rId918" xr:uid="{09914F7A-5318-4BFF-B3ED-18034D3F3805}"/>
    <hyperlink ref="C873" r:id="rId919" xr:uid="{68F153AF-61C4-4A2F-8126-8F957E647614}"/>
    <hyperlink ref="C874" r:id="rId920" xr:uid="{DA70D56F-40A9-43AA-818E-C744931A004D}"/>
    <hyperlink ref="C876" r:id="rId921" xr:uid="{E3441D1D-9944-4B38-B582-56DB7FFA6546}"/>
    <hyperlink ref="C878" r:id="rId922" xr:uid="{B3F5AFBB-0334-4A16-89B6-D264BE42324C}"/>
    <hyperlink ref="C879" r:id="rId923" xr:uid="{306A6FA4-4D8C-45D6-98CE-DEEA658F6296}"/>
    <hyperlink ref="C881" r:id="rId924" xr:uid="{9C5AFB54-D2B4-4177-9461-7DB790284998}"/>
    <hyperlink ref="C882" r:id="rId925" xr:uid="{E0721A6F-70F1-44B2-BA34-EDCB5695E94B}"/>
    <hyperlink ref="C875" r:id="rId926" xr:uid="{64EB1A05-DF33-494D-88F9-CF3EFF9DC506}"/>
    <hyperlink ref="C877" r:id="rId927" xr:uid="{18D6F22E-4CA1-492D-97F6-89ADF1C814C3}"/>
    <hyperlink ref="C880" r:id="rId928" xr:uid="{95FE9E1B-EEBC-4D71-B49C-0F03225345AF}"/>
    <hyperlink ref="C883" r:id="rId929" xr:uid="{F0002CC4-CAEB-4B85-8E03-225DDAAFB2D9}"/>
    <hyperlink ref="C884" r:id="rId930" xr:uid="{C3088446-A0D6-4F89-BB23-B098CF409214}"/>
    <hyperlink ref="C885" r:id="rId931" xr:uid="{3B735759-7B6A-427E-AFEA-1368FF49811E}"/>
    <hyperlink ref="C886" r:id="rId932" xr:uid="{46534FE0-05EC-4895-A2E3-BCAC5F568B31}"/>
    <hyperlink ref="C887" r:id="rId933" xr:uid="{F4DE9049-0FB9-46FB-9502-BF1C74B6AFC4}"/>
    <hyperlink ref="C888" r:id="rId934" xr:uid="{FF3D46D1-7507-4BCC-AA03-CE96C9C73624}"/>
    <hyperlink ref="C889" r:id="rId935" xr:uid="{F1CD1CB3-D545-4E63-8C11-5121FF6FFB81}"/>
    <hyperlink ref="C890" r:id="rId936" xr:uid="{DC1C708D-C19A-45BA-A06F-47022FC5E69C}"/>
    <hyperlink ref="C891" r:id="rId937" xr:uid="{2AC68AB2-1A04-4D72-AF7E-B131DF0E97A2}"/>
    <hyperlink ref="C892" r:id="rId938" xr:uid="{D054E3AF-885E-4A3D-9525-4A9F9265BEF4}"/>
    <hyperlink ref="C893" r:id="rId939" xr:uid="{3D8756F6-18FE-4F1B-87C5-25EFF5F7E340}"/>
    <hyperlink ref="C894" r:id="rId940" xr:uid="{C4818D00-0789-4D26-A195-ED28D787A2AD}"/>
    <hyperlink ref="C895" r:id="rId941" xr:uid="{312AB8E7-4FD0-4A9B-A1C6-6CB47DFAE741}"/>
    <hyperlink ref="C897" r:id="rId942" xr:uid="{F3734F04-357C-48AF-BD99-CD9E16984C7D}"/>
    <hyperlink ref="C896" r:id="rId943" xr:uid="{F2DB9110-186E-4640-B40D-24793BE0C3DD}"/>
    <hyperlink ref="C898" r:id="rId944" xr:uid="{5756AA78-44C9-4DA5-B05D-047A82992A8B}"/>
    <hyperlink ref="C899" r:id="rId945" xr:uid="{93E4CEB7-AF18-4F39-A2B4-430369174D2A}"/>
    <hyperlink ref="C900" r:id="rId946" xr:uid="{4A705315-528F-49F2-AC1D-AD69194F2F6D}"/>
    <hyperlink ref="C901" r:id="rId947" xr:uid="{26180E65-D7E4-464C-AFFC-A9ED92B06914}"/>
    <hyperlink ref="C902" r:id="rId948" xr:uid="{0D0F6804-4211-4B14-A62E-C18A20B89630}"/>
    <hyperlink ref="C903" r:id="rId949" xr:uid="{BA9D6F58-8304-4C41-9C2C-0F26C0998AB3}"/>
    <hyperlink ref="C904" r:id="rId950" xr:uid="{01D697A7-2FFD-458B-9985-4653E3ECF490}"/>
    <hyperlink ref="C905" r:id="rId951" xr:uid="{9EDA04B6-CEB7-44DC-85AA-496D4D3B94D8}"/>
    <hyperlink ref="C906" r:id="rId952" xr:uid="{C356A64B-69E7-4392-80FE-8C1D5D8FB822}"/>
    <hyperlink ref="C907" r:id="rId953" xr:uid="{1E35DF0C-2129-4C82-BC74-8CA888CABAC1}"/>
    <hyperlink ref="C908" r:id="rId954" xr:uid="{43EF0690-8972-4BC1-AD44-2584CABF9865}"/>
    <hyperlink ref="C909" r:id="rId955" xr:uid="{D156D349-3DCA-45D5-9F29-EE0DD47189E1}"/>
    <hyperlink ref="C910" r:id="rId956" xr:uid="{485DAC42-4593-4DD7-8988-7F0F119DC60D}"/>
    <hyperlink ref="C911" r:id="rId957" xr:uid="{59BA63F2-801E-4E81-BDEC-95035A9AD4A8}"/>
    <hyperlink ref="C912" r:id="rId958" xr:uid="{5BAA2C86-F814-4CE6-9F1B-DDDA29A91FF6}"/>
    <hyperlink ref="C913" r:id="rId959" xr:uid="{E0FF737E-20F2-45B9-9642-4CDE97457A03}"/>
    <hyperlink ref="C914" r:id="rId960" xr:uid="{8CE9338B-ABCF-4022-ABDA-1057D84DD1F0}"/>
    <hyperlink ref="C915" r:id="rId961" xr:uid="{808BC836-51FE-4BBC-BCC4-6738AFB4E6DE}"/>
    <hyperlink ref="C916" r:id="rId962" xr:uid="{8E176DF7-8500-4430-A213-D5AC01EC3634}"/>
    <hyperlink ref="C917" r:id="rId963" xr:uid="{42752704-6731-4690-B411-308816FC1A79}"/>
    <hyperlink ref="C918" r:id="rId964" xr:uid="{C1688FE5-250C-4A95-AA25-349F98EFA85F}"/>
    <hyperlink ref="C919" r:id="rId965" xr:uid="{FC92110B-FFF1-428B-8C44-7D37E1402D1B}"/>
    <hyperlink ref="C920" r:id="rId966" xr:uid="{D701C097-62DB-4F07-A55A-84021062E214}"/>
    <hyperlink ref="C921" r:id="rId967" xr:uid="{79A50B7D-5FBA-482E-BE2F-678D928814CE}"/>
    <hyperlink ref="C922" r:id="rId968" xr:uid="{E53B9862-7F9C-4B99-B5ED-A16E1CA6D7A5}"/>
    <hyperlink ref="C923" r:id="rId969" xr:uid="{B626A7D5-EB13-4058-A177-FE474A56903B}"/>
    <hyperlink ref="C924" r:id="rId970" xr:uid="{F00F749B-5D27-4302-A0E0-0E98C35A2930}"/>
    <hyperlink ref="C925" r:id="rId971" xr:uid="{F424E11F-3BEB-4B9E-AD6F-EF70CE75FB4E}"/>
    <hyperlink ref="C926" r:id="rId972" xr:uid="{4190DCB3-646C-4113-8C01-34C2725D8726}"/>
    <hyperlink ref="C927" r:id="rId973" xr:uid="{1E969DE0-DAED-4207-8038-33D90216CDC4}"/>
    <hyperlink ref="C928" r:id="rId974" xr:uid="{23E7E370-530B-409E-8C78-5A1E4EFD203A}"/>
    <hyperlink ref="C929" r:id="rId975" xr:uid="{03848E1A-71D0-48B6-BB22-00A3A9DCFBFB}"/>
    <hyperlink ref="C930" r:id="rId976" xr:uid="{13EC1CF6-9C1E-43B9-AA19-3C11D442FF71}"/>
    <hyperlink ref="C931" r:id="rId977" xr:uid="{B4777ACC-4CF5-4ED9-ABA1-17857260B82C}"/>
    <hyperlink ref="C932" r:id="rId978" xr:uid="{B2D3D921-F63A-41B2-9A6D-EE6A723225BA}"/>
    <hyperlink ref="C933" r:id="rId979" xr:uid="{3B113B00-294D-48D3-A5D3-086D858FAA80}"/>
    <hyperlink ref="C934" r:id="rId980" xr:uid="{73D6FDEB-C099-4A2D-83D5-C141A4CF38F7}"/>
    <hyperlink ref="C935" r:id="rId981" xr:uid="{8649AC54-2902-4EA1-9760-0A23C0D5AAC5}"/>
    <hyperlink ref="C936" r:id="rId982" xr:uid="{F885429A-5C6D-4751-B5C4-B7E003A612B5}"/>
    <hyperlink ref="C937" r:id="rId983" xr:uid="{50F2EBBB-96E5-48A8-A460-6896907C4933}"/>
    <hyperlink ref="C938" r:id="rId984" xr:uid="{A53F40F6-140D-4AA3-8F1C-4FB94992B568}"/>
    <hyperlink ref="C939" r:id="rId985" xr:uid="{2F4401F8-6CB5-4EE4-B00D-84AF4B34F6FA}"/>
    <hyperlink ref="C940" r:id="rId986" xr:uid="{8DFFFD7E-6994-4816-A8D3-CFA291B72E62}"/>
    <hyperlink ref="C941" r:id="rId987" xr:uid="{81BF4AD5-3AC6-43E0-8440-A43663A5408A}"/>
    <hyperlink ref="C942" r:id="rId988" xr:uid="{DF02CEA6-9860-4F5F-9E4C-D900DD5A561F}"/>
    <hyperlink ref="C943" r:id="rId989" xr:uid="{E8B1DE71-4AF2-4B29-BC8B-EC7FAD351B10}"/>
    <hyperlink ref="C944" r:id="rId990" xr:uid="{33430344-3F3A-41E5-8DC7-779DD10192BE}"/>
    <hyperlink ref="C945" r:id="rId991" xr:uid="{6255A35E-52DA-4D54-8DC5-907ED6977F62}"/>
    <hyperlink ref="C946" r:id="rId992" xr:uid="{C36D1A7A-691B-45D0-BCAA-03D9C06964F2}"/>
    <hyperlink ref="C947" r:id="rId993" xr:uid="{D0EF0624-879F-4C0E-B63D-EBE3508590BA}"/>
    <hyperlink ref="C948" r:id="rId994" xr:uid="{EB0F5436-3F90-4CDD-9AFF-2F65A7B74D48}"/>
    <hyperlink ref="C949" r:id="rId995" xr:uid="{6E5E2E8D-0CBE-47A2-A782-C1859F6E0CAA}"/>
    <hyperlink ref="C951" r:id="rId996" xr:uid="{389057A9-5285-424F-91BB-18E80BAB5C57}"/>
    <hyperlink ref="C950" r:id="rId997" xr:uid="{5F6B3582-AEE5-4A95-BC33-B74984128799}"/>
    <hyperlink ref="C952" r:id="rId998" xr:uid="{CBA70AC0-A323-4734-A166-8DEBF003CDBB}"/>
    <hyperlink ref="C953" r:id="rId999" xr:uid="{7A7DC427-8195-4A71-BC64-C224C81B91D4}"/>
    <hyperlink ref="C954" r:id="rId1000" xr:uid="{17D31E1B-BEB2-4E1E-A2B3-FB0F6F52BCAB}"/>
    <hyperlink ref="C955" r:id="rId1001" xr:uid="{D5EECE03-B70D-4489-A2BF-A62759945ECC}"/>
    <hyperlink ref="C956" r:id="rId1002" xr:uid="{07B9DB32-2100-4A50-A90E-5CBE529DC483}"/>
    <hyperlink ref="C957" r:id="rId1003" xr:uid="{06B5C9B3-6F5D-4C8E-8FC2-9F0D2CEC843E}"/>
    <hyperlink ref="C959" r:id="rId1004" xr:uid="{D7404755-D04B-40BD-A92B-69CBB5EACFCD}"/>
    <hyperlink ref="C958" r:id="rId1005" xr:uid="{694B9E22-3BE0-4B6F-ABB7-E5E19248D2E6}"/>
    <hyperlink ref="C960" r:id="rId1006" xr:uid="{268F69B1-B0ED-471D-A996-DD068D5A0786}"/>
    <hyperlink ref="C961" r:id="rId1007" xr:uid="{ED412D5B-C4AE-4FDF-BA87-48C0C1165F83}"/>
    <hyperlink ref="C962" r:id="rId1008" xr:uid="{8143AC3E-8004-4AC4-9988-5E41F4EB86AD}"/>
    <hyperlink ref="C963" r:id="rId1009" xr:uid="{A21AD068-F266-499A-8D21-FBAD14AC2356}"/>
    <hyperlink ref="C964" r:id="rId1010" xr:uid="{0FA735DF-33AA-46F1-989E-788A9010069F}"/>
    <hyperlink ref="C965" r:id="rId1011" xr:uid="{69BBDEEF-2CB9-4948-8207-EA3C3C596FAA}"/>
    <hyperlink ref="C966" r:id="rId1012" xr:uid="{DAD3399A-B0C3-4D08-B5BF-37111183C550}"/>
    <hyperlink ref="C967" r:id="rId1013" xr:uid="{85F25BFE-6D31-4E7A-9D04-77FAA40E538D}"/>
    <hyperlink ref="C968" r:id="rId1014" xr:uid="{158E6E1C-2DA4-4134-B385-FD31EBD26886}"/>
    <hyperlink ref="C969" r:id="rId1015" xr:uid="{2259F9B0-AE46-45F0-8660-0BFC564B5DB9}"/>
    <hyperlink ref="C970" r:id="rId1016" xr:uid="{B13D87D9-BB93-4161-B962-56C637701AA2}"/>
    <hyperlink ref="C971" r:id="rId1017" xr:uid="{ACE0B62E-6BD6-47FC-9DE7-9878B239167C}"/>
    <hyperlink ref="C972" r:id="rId1018" xr:uid="{5AA8A46F-6C41-42C2-A063-2E89D6187B9A}"/>
    <hyperlink ref="C973" r:id="rId1019" xr:uid="{A320DC84-AB15-4834-BC85-34F10F36E61D}"/>
    <hyperlink ref="C974" r:id="rId1020" xr:uid="{355AAD94-6D27-4A20-8130-28D74C35330C}"/>
    <hyperlink ref="C975" r:id="rId1021" xr:uid="{2B9F7E0C-0DE7-4514-9233-B017957A24F1}"/>
    <hyperlink ref="C976" r:id="rId1022" xr:uid="{C9DBB1A5-46E5-46D5-A60A-7379017B1ABB}"/>
    <hyperlink ref="C977" r:id="rId1023" xr:uid="{66DB93F8-D891-4B05-B9A4-C271FF1F0AEE}"/>
    <hyperlink ref="C978" r:id="rId1024" xr:uid="{F907F1C3-7FA4-44A9-B28C-94718B82F451}"/>
    <hyperlink ref="C979" r:id="rId1025" xr:uid="{8597ECFC-9C41-45AD-9163-27C639A22ECE}"/>
    <hyperlink ref="C980" r:id="rId1026" xr:uid="{0CAA8790-9B62-4824-829A-15450E4923D0}"/>
    <hyperlink ref="C981" r:id="rId1027" xr:uid="{DD277582-8EFF-443B-81EC-7B536EDE0AC3}"/>
    <hyperlink ref="C982" r:id="rId1028" xr:uid="{8791D667-C998-4C4F-B409-A6C502227E01}"/>
    <hyperlink ref="C983" r:id="rId1029" xr:uid="{6B5446C6-6B0F-4048-A469-91072E324C45}"/>
    <hyperlink ref="C984" r:id="rId1030" xr:uid="{65DC6C80-A91E-4FA0-B5B7-14D98390051A}"/>
    <hyperlink ref="C985" r:id="rId1031" xr:uid="{7261F468-DD8C-463B-919C-9C28B26A2A99}"/>
    <hyperlink ref="C986" r:id="rId1032" xr:uid="{A0B6A646-B5C0-4616-B679-FE31C18C8B3A}"/>
    <hyperlink ref="C987" r:id="rId1033" xr:uid="{DA4FA427-2963-49E5-AF6B-A7A7E6CA3914}"/>
    <hyperlink ref="C988" r:id="rId1034" xr:uid="{07061AB7-B996-4F90-B75C-BF9453F7C5CA}"/>
    <hyperlink ref="C989" r:id="rId1035" xr:uid="{69E01E7E-180E-4856-A384-2C7D4CA42F23}"/>
    <hyperlink ref="C990" r:id="rId1036" xr:uid="{07611F7F-BD9B-4D12-AAD3-07779B1D498E}"/>
    <hyperlink ref="C991" r:id="rId1037" xr:uid="{7B75219F-F41D-4342-8FE1-0C33B4924294}"/>
    <hyperlink ref="C992" r:id="rId1038" xr:uid="{E35B569D-4804-4B02-9C7B-77D43DDCC655}"/>
    <hyperlink ref="C993" r:id="rId1039" xr:uid="{12D5AE98-31FA-4526-B2E1-C78A5A02CFF5}"/>
    <hyperlink ref="C994" r:id="rId1040" xr:uid="{D5DCA896-AFEF-447E-9C3A-7A1B2B517E30}"/>
    <hyperlink ref="C995" r:id="rId1041" xr:uid="{E99F0F11-437A-4218-8673-03F38B22A8E0}"/>
    <hyperlink ref="C996" r:id="rId1042" xr:uid="{0123DAC4-A766-44CD-A533-8BBDFE501647}"/>
    <hyperlink ref="C997" r:id="rId1043" xr:uid="{7AB2A1CA-313C-489C-86CA-9FE5D79F765F}"/>
    <hyperlink ref="C998" r:id="rId1044" xr:uid="{C82769DD-1C7C-4327-A7ED-F710C843441F}"/>
    <hyperlink ref="C999" r:id="rId1045" xr:uid="{95A0C344-889F-47C1-9C7A-98E70C68CE81}"/>
    <hyperlink ref="C1000" r:id="rId1046" xr:uid="{35517AD4-EADE-4D29-A995-8D3AD13BEF08}"/>
    <hyperlink ref="C1001" r:id="rId1047" xr:uid="{C35FA226-80DB-4AD0-B9CF-696485CCC18E}"/>
    <hyperlink ref="C1002" r:id="rId1048" xr:uid="{3B717F04-DE33-42BE-8ADF-F534CA646424}"/>
    <hyperlink ref="C1003" r:id="rId1049" xr:uid="{C18F4A25-864C-4445-B0F4-2345D1449E3D}"/>
    <hyperlink ref="C1004" r:id="rId1050" xr:uid="{C3772E46-EF37-42E1-9936-8983E7BD2E74}"/>
    <hyperlink ref="C1005" r:id="rId1051" xr:uid="{BB281512-57A1-4E2A-A9AD-90879D57079F}"/>
    <hyperlink ref="C1006" r:id="rId1052" xr:uid="{241548CC-57FA-4ECB-8AFA-BE3D6864489B}"/>
    <hyperlink ref="C1007" r:id="rId1053" xr:uid="{123B76DA-4629-499B-AFDC-B40D7BD409DB}"/>
    <hyperlink ref="C1008" r:id="rId1054" xr:uid="{77EADB20-0F98-425E-8FD4-8D9469CB644E}"/>
    <hyperlink ref="C1009" r:id="rId1055" xr:uid="{BADE73A2-49BB-41F2-A9DB-CA8F4F772ACB}"/>
    <hyperlink ref="C1010" r:id="rId1056" xr:uid="{2D6F7E71-3FE1-4A21-AEF4-8FB46E54D150}"/>
    <hyperlink ref="C1011" r:id="rId1057" xr:uid="{66E6BDF3-D4C0-48C4-9C04-0E56841359BC}"/>
    <hyperlink ref="C1012" r:id="rId1058" xr:uid="{C9519E35-8789-47A8-9B42-DB2C44CA7182}"/>
    <hyperlink ref="C1013" r:id="rId1059" xr:uid="{4B85875B-4ED4-412D-A8E3-183B79F236B4}"/>
    <hyperlink ref="C1014" r:id="rId1060" xr:uid="{92F2AAA2-2F0B-4BB6-BB20-430A3C37E0B9}"/>
    <hyperlink ref="C1015" r:id="rId1061" xr:uid="{95284E31-39D3-4291-AC8C-CDCF75D36000}"/>
    <hyperlink ref="C1016" r:id="rId1062" xr:uid="{EFE6660C-3829-422A-AF58-C72A8C228952}"/>
    <hyperlink ref="C1017" r:id="rId1063" xr:uid="{011DD088-104E-44DA-B961-2BF4F701A4ED}"/>
    <hyperlink ref="C1018" r:id="rId1064" xr:uid="{BC0333DC-7877-4AD2-8BF3-C8B00D88A83A}"/>
    <hyperlink ref="C1019" r:id="rId1065" xr:uid="{70BBE335-2D06-46AB-9C83-64B9589B0DAF}"/>
    <hyperlink ref="C1020" r:id="rId1066" xr:uid="{30551AA8-25D2-4B99-8DEC-852C92953577}"/>
    <hyperlink ref="C1021" r:id="rId1067" xr:uid="{D23C50AD-63DB-4D8B-87FA-D16ECC22D88F}"/>
    <hyperlink ref="C1022" r:id="rId1068" xr:uid="{86B59A6C-2D8B-4F1E-97CA-B77E9E990EE8}"/>
    <hyperlink ref="C1023" r:id="rId1069" xr:uid="{26657B8E-13A8-4CA0-AD2F-40859F2DC76F}"/>
    <hyperlink ref="C1024" r:id="rId1070" xr:uid="{5190DFDD-8A85-4CE6-B3A0-FD46F06428CD}"/>
    <hyperlink ref="C1025" r:id="rId1071" xr:uid="{FB23E3CA-CDFC-4E48-B63B-3B544DB043C8}"/>
    <hyperlink ref="C1026" r:id="rId1072" xr:uid="{337A066E-A0F3-4231-8920-F9C9DE2C6AFE}"/>
    <hyperlink ref="C1027" r:id="rId1073" xr:uid="{3CC7BEB1-4744-444F-8228-C322AD52C48C}"/>
    <hyperlink ref="C1028" r:id="rId1074" xr:uid="{DA9F91F6-0A6C-454A-B14A-4B47E5B7FF5C}"/>
    <hyperlink ref="C1029" r:id="rId1075" xr:uid="{502DA2AD-3978-4BE4-BF4D-D49EFE5D56E7}"/>
    <hyperlink ref="C1030" r:id="rId1076" xr:uid="{663313E4-7EEA-4232-94CD-01591DFC4FEB}"/>
    <hyperlink ref="C1031" r:id="rId1077" xr:uid="{8A3920B9-A7A2-4A63-ACD3-DDF106846596}"/>
    <hyperlink ref="C1032" r:id="rId1078" xr:uid="{3C327EEC-645C-4816-A028-05FDE4C92D23}"/>
    <hyperlink ref="C1033" r:id="rId1079" xr:uid="{A98BCAC2-6E6F-4B8F-A86B-825A813C8E6A}"/>
    <hyperlink ref="C1034" r:id="rId1080" xr:uid="{E6906846-9DD3-4719-BE22-EEA4558A58E2}"/>
    <hyperlink ref="C1035" r:id="rId1081" xr:uid="{3A349BD9-E4B1-43CD-AF9D-791AAB90A946}"/>
    <hyperlink ref="C1036" r:id="rId1082" xr:uid="{21D9819C-1CDE-413B-BBEF-7F6E8AD3E5CB}"/>
    <hyperlink ref="C1037" r:id="rId1083" xr:uid="{A9EAF064-A106-4AFC-B3D7-9EA10BF6E3A1}"/>
    <hyperlink ref="C1038" r:id="rId1084" xr:uid="{6D94C5A7-2B58-4388-A7AA-C181BAAB7AF3}"/>
    <hyperlink ref="C1039" r:id="rId1085" xr:uid="{11360ED3-6B6A-45C7-9AA9-6228963BEA15}"/>
    <hyperlink ref="C1040" r:id="rId1086" xr:uid="{D7878EDF-4A30-4E8D-91D0-33039166B9EF}"/>
    <hyperlink ref="C1041" r:id="rId1087" xr:uid="{738F6CCF-B6BD-4381-BC64-33ED5D8459C6}"/>
    <hyperlink ref="C1042" r:id="rId1088" xr:uid="{CE35B85B-6A36-449C-B260-B90928EBD51C}"/>
    <hyperlink ref="C1043" r:id="rId1089" xr:uid="{FB976D0E-2325-40CA-8D1D-9DE57479A2EF}"/>
    <hyperlink ref="C1044" r:id="rId1090" xr:uid="{CCF29738-2584-456B-8FA8-B9BDF52802F0}"/>
    <hyperlink ref="C1045" r:id="rId1091" xr:uid="{32F23867-273A-4C65-A086-CB5CBC34A652}"/>
    <hyperlink ref="C1046" r:id="rId1092" xr:uid="{6AA941D5-7EA1-4639-806C-8EFBAD650F5C}"/>
    <hyperlink ref="C1047" r:id="rId1093" xr:uid="{3B0DF41C-6F33-4958-B03A-13C697B32BCA}"/>
    <hyperlink ref="C1048" r:id="rId1094" xr:uid="{A51D1D61-4AEA-4B3A-9490-C17048B439DF}"/>
    <hyperlink ref="C1049" r:id="rId1095" xr:uid="{23E5E8F1-0623-4FEA-BF95-016FE6EF1AD9}"/>
    <hyperlink ref="C1050" r:id="rId1096" xr:uid="{00A41DC0-C615-4AB8-9998-B4E685C45BE1}"/>
    <hyperlink ref="C1051" r:id="rId1097" xr:uid="{A48B5063-964C-4B17-A70F-7927F3E2A7F6}"/>
    <hyperlink ref="C1052" r:id="rId1098" xr:uid="{98A51195-0004-4F05-8221-1B06F8BB9DA5}"/>
    <hyperlink ref="C1053" r:id="rId1099" xr:uid="{A4AB8861-B571-4BBD-918C-50A3EE36F063}"/>
    <hyperlink ref="C1054" r:id="rId1100" xr:uid="{23CE231B-FA22-4575-AE89-E7504A896112}"/>
    <hyperlink ref="C1055" r:id="rId1101" xr:uid="{1AD581E5-7E43-4DF8-8E74-6EDD98B9B9DD}"/>
    <hyperlink ref="C1056" r:id="rId1102" xr:uid="{F24E68F6-8AAD-4F45-A912-E30C8594A8EB}"/>
    <hyperlink ref="C1057" r:id="rId1103" xr:uid="{19C88D03-6737-45F2-8797-FED47B515D63}"/>
    <hyperlink ref="C1059" r:id="rId1104" xr:uid="{D05FA382-81E4-4E18-9B36-3F1A7066B915}"/>
    <hyperlink ref="C1058" r:id="rId1105" xr:uid="{3D654B2B-38B7-4821-93B6-9DC96109FF07}"/>
    <hyperlink ref="C1060" r:id="rId1106" xr:uid="{484C9124-E2F9-4D27-B2F7-E172AEFB93EB}"/>
    <hyperlink ref="C1061" r:id="rId1107" xr:uid="{9836B5AB-22EA-4CDB-84CE-CB43C13569F6}"/>
    <hyperlink ref="C1062" r:id="rId1108" xr:uid="{FD1D88CB-C4CC-49FA-A723-2278FDC995C9}"/>
    <hyperlink ref="C1063" r:id="rId1109" xr:uid="{CDBBDC59-A7B9-4828-8A16-7C5484C6BCBF}"/>
    <hyperlink ref="C1064" r:id="rId1110" xr:uid="{FB1CEFAA-C755-4D87-B871-CC0F02A2BF2C}"/>
    <hyperlink ref="C1065" r:id="rId1111" xr:uid="{E762D19E-52E5-432A-AE2B-65A21BBAE747}"/>
    <hyperlink ref="C1066" r:id="rId1112" xr:uid="{A7BCCEAC-C052-4171-823C-3B48FD9E2E30}"/>
    <hyperlink ref="C1067" r:id="rId1113" xr:uid="{C8555ECA-0B9A-43A8-9BF5-7AA20AC9771A}"/>
    <hyperlink ref="C1068" r:id="rId1114" xr:uid="{96AFFF8A-8ECD-4348-BD68-8F444C8CC490}"/>
    <hyperlink ref="C1069" r:id="rId1115" xr:uid="{C7EF3250-D62D-4FF0-AD42-D9E50335AD64}"/>
    <hyperlink ref="C1070" r:id="rId1116" xr:uid="{299BB5BF-78F4-493F-90A0-91B8D0760BCE}"/>
    <hyperlink ref="C1071" r:id="rId1117" xr:uid="{3F7AC332-3F9C-453D-940C-30A975BF7994}"/>
    <hyperlink ref="C1072" r:id="rId1118" xr:uid="{376A1B6C-F577-438C-9604-CE2930F915C5}"/>
    <hyperlink ref="C1073" r:id="rId1119" xr:uid="{AEAF3A91-F7EA-40C9-A9A2-CAA59CE16966}"/>
    <hyperlink ref="C1074" r:id="rId1120" xr:uid="{F686DB12-B45C-4FA0-8413-100B9FECF572}"/>
    <hyperlink ref="C1075" r:id="rId1121" xr:uid="{4E48CBE6-A2BD-4815-A2F7-E411E072CEA5}"/>
    <hyperlink ref="C1076" r:id="rId1122" xr:uid="{FE62F462-59C5-4470-A70C-2578FB2FAC06}"/>
    <hyperlink ref="C1077" r:id="rId1123" xr:uid="{38B33551-B554-43AD-A17B-359C0B717523}"/>
    <hyperlink ref="C1078" r:id="rId1124" xr:uid="{A2948A21-7AB3-4D25-873C-836F7CA0E006}"/>
    <hyperlink ref="C1079" r:id="rId1125" xr:uid="{B216CCF6-5BD2-4802-9292-EFABECC35567}"/>
    <hyperlink ref="C1081" r:id="rId1126" xr:uid="{FE31A148-DDA1-4AA3-94ED-6ECE667633B9}"/>
    <hyperlink ref="C1083" r:id="rId1127" xr:uid="{E13179C6-1DBA-467A-AAC2-8DE4BA045F3F}"/>
    <hyperlink ref="C1084" r:id="rId1128" xr:uid="{42736F14-CEB3-42CC-87E7-EC63BF1C8D93}"/>
    <hyperlink ref="C1085" r:id="rId1129" xr:uid="{F4F21C8A-04A8-497B-92F4-3673D8811F94}"/>
    <hyperlink ref="C1086" r:id="rId1130" xr:uid="{BBAADF4F-6A23-499A-8A5F-FFA98729DC5D}"/>
    <hyperlink ref="C1087" r:id="rId1131" xr:uid="{5ACB5829-B2C5-41CE-9400-F37BC0AA47EF}"/>
    <hyperlink ref="C1088" r:id="rId1132" xr:uid="{8CDCF894-E029-4166-8E7F-DC05612493FE}"/>
    <hyperlink ref="C1089" r:id="rId1133" xr:uid="{E62F8BC6-7676-456C-AA3A-B8498BB35673}"/>
    <hyperlink ref="C1090" r:id="rId1134" xr:uid="{3597E1CD-E6BF-4BFC-A302-C2215ECF39A6}"/>
    <hyperlink ref="C1091" r:id="rId1135" xr:uid="{2F827C0E-0881-4FDF-B2BF-99EDDD42E163}"/>
    <hyperlink ref="C1092" r:id="rId1136" xr:uid="{4189BD71-4B9C-4AE9-BFD6-E3E2474E702E}"/>
    <hyperlink ref="C1093" r:id="rId1137" xr:uid="{01EBF74E-F67B-4393-A86B-774C1A8D0269}"/>
    <hyperlink ref="C1094" r:id="rId1138" xr:uid="{F0F7A17F-63BD-418E-A478-A40C87EA4B69}"/>
    <hyperlink ref="C1095" r:id="rId1139" xr:uid="{78E4B17E-81DE-4DF4-8615-18BE85739639}"/>
    <hyperlink ref="C1096" r:id="rId1140" xr:uid="{E1EC6D2A-6EA3-4B68-A3BA-07B646240394}"/>
    <hyperlink ref="C1097" r:id="rId1141" xr:uid="{281AF521-56EA-417C-8D5F-E5E88653F727}"/>
    <hyperlink ref="C1098" r:id="rId1142" xr:uid="{C145DF2B-1342-40A1-8413-B2F884359E6C}"/>
    <hyperlink ref="C1099" r:id="rId1143" xr:uid="{CE4BA153-A94B-47FB-A2C3-4E03B07E1B64}"/>
    <hyperlink ref="C1100" r:id="rId1144" xr:uid="{063FC827-D772-463C-BAD1-319A0FC0FB6E}"/>
    <hyperlink ref="C1101" r:id="rId1145" xr:uid="{1280F67B-953E-4481-A57A-C12A2800C219}"/>
    <hyperlink ref="C1103" r:id="rId1146" xr:uid="{EC55F890-0C38-4161-8CAB-3E56A1354FDE}"/>
    <hyperlink ref="C1104" r:id="rId1147" xr:uid="{453E02B8-B2CE-4B6C-BB18-EDF4AF5B64BA}"/>
    <hyperlink ref="C1105" r:id="rId1148" xr:uid="{FB99B93E-7EB9-43AB-9CAF-0A3C95B4CFFF}"/>
    <hyperlink ref="C1106" r:id="rId1149" xr:uid="{8AD6B635-F39B-4586-99A6-F6505B1E7FB5}"/>
    <hyperlink ref="C1108" r:id="rId1150" xr:uid="{EF07E68F-DE09-4D75-A97C-992E8B4BEE60}"/>
    <hyperlink ref="C1109" r:id="rId1151" xr:uid="{F1E4A078-C981-45DE-B45B-DAB25E8179E2}"/>
    <hyperlink ref="C1110" r:id="rId1152" xr:uid="{C8739B1D-1DCD-4F2A-B34A-4A1301BDB7A4}"/>
    <hyperlink ref="C1111" r:id="rId1153" xr:uid="{B0050979-880B-4C1E-95C6-174184C7E78D}"/>
    <hyperlink ref="C1113" r:id="rId1154" xr:uid="{29F0AA16-7D5B-4D5C-99C9-F84DF51CC2D9}"/>
    <hyperlink ref="C1114" r:id="rId1155" xr:uid="{FCD5D11F-65CA-40CA-A56B-3496ABAD870C}"/>
    <hyperlink ref="C1115" r:id="rId1156" xr:uid="{B7F76455-6130-41BA-8DA0-C4542EBDD252}"/>
    <hyperlink ref="C1116" r:id="rId1157" xr:uid="{81E9FC85-36DD-4076-8025-DE566B7A8B9A}"/>
    <hyperlink ref="C1117" r:id="rId1158" xr:uid="{6243C244-8D64-4D7F-8FB6-31D295560FCC}"/>
    <hyperlink ref="C1118" r:id="rId1159" xr:uid="{0297C167-9C0A-41F4-A2F3-6E2D24A8291C}"/>
    <hyperlink ref="C1119" r:id="rId1160" xr:uid="{780B0FE2-9170-443B-AF05-589DAB218617}"/>
    <hyperlink ref="C1120" r:id="rId1161" xr:uid="{B336002D-82B4-43F8-A810-971D69A30E6A}"/>
    <hyperlink ref="C1121" r:id="rId1162" xr:uid="{4429F25D-0151-4878-9F14-770E1E826198}"/>
    <hyperlink ref="C1122" r:id="rId1163" xr:uid="{0C5B7AC2-64F3-4EC9-8F33-3F2639200406}"/>
    <hyperlink ref="C1123" r:id="rId1164" xr:uid="{F43C9A69-CF33-4B89-863C-82C4602584D2}"/>
    <hyperlink ref="C1124" r:id="rId1165" xr:uid="{DFB64F31-BAE7-4958-85D3-89D9F1957D24}"/>
    <hyperlink ref="C1125" r:id="rId1166" xr:uid="{04538EFF-C32A-4B09-A158-A46D4E4DAD8A}"/>
    <hyperlink ref="C1126" r:id="rId1167" xr:uid="{4B577670-F378-415F-97AF-5200813A35F2}"/>
    <hyperlink ref="C1127" r:id="rId1168" xr:uid="{32975987-3E37-405A-85DC-65193F1C1F8D}"/>
    <hyperlink ref="C1128" r:id="rId1169" xr:uid="{953A5F2E-7DAD-4C97-9158-92C1DBFF302C}"/>
    <hyperlink ref="C1129" r:id="rId1170" xr:uid="{A40F94BA-793D-46B3-9939-97AE93FADE64}"/>
    <hyperlink ref="C1131" r:id="rId1171" xr:uid="{78479514-0306-4E20-860F-64EC7FEF5B6E}"/>
    <hyperlink ref="C1132" r:id="rId1172" xr:uid="{4FB2C05B-E4B1-4B61-B41F-0CCA68654F58}"/>
    <hyperlink ref="C1133" r:id="rId1173" xr:uid="{2F32F37D-0645-44FC-BB28-3EAA843518C6}"/>
    <hyperlink ref="C1134" r:id="rId1174" xr:uid="{DEA87913-F842-4D7F-AC09-DBE621851BB4}"/>
    <hyperlink ref="C1135" r:id="rId1175" xr:uid="{CC20F67F-C73C-43F3-9C62-6A69F86D6C27}"/>
    <hyperlink ref="C1136" r:id="rId1176" xr:uid="{588AC5C0-3D2B-412C-9465-2ADA3C32124B}"/>
    <hyperlink ref="C1130" r:id="rId1177" xr:uid="{22D1FE96-E366-49A9-8F04-385A80FF7D04}"/>
    <hyperlink ref="C1112" r:id="rId1178" xr:uid="{38F22765-23DD-4A6A-B567-20702274FB81}"/>
    <hyperlink ref="C1107" r:id="rId1179" xr:uid="{F13E979E-EB7E-40C9-95BC-7C9E25C44A45}"/>
    <hyperlink ref="C1102" r:id="rId1180" xr:uid="{1114E337-E556-4E01-A6DD-EF2B6D4452E2}"/>
    <hyperlink ref="C1080" r:id="rId1181" xr:uid="{3861CD1C-9F38-4579-A6FB-4CA9E709BB61}"/>
    <hyperlink ref="C1082" r:id="rId1182" xr:uid="{4949AE8D-D59D-42FC-B573-9D7303CBA133}"/>
    <hyperlink ref="C1137" r:id="rId1183" xr:uid="{3DA12B26-3583-45E7-AB4E-6BBD2EAAB096}"/>
    <hyperlink ref="C1138" r:id="rId1184" xr:uid="{B9CE0668-4F19-4DAE-8BB9-C6A948FD558B}"/>
    <hyperlink ref="C1139" r:id="rId1185" xr:uid="{FCB094FF-E697-4FF2-B534-BC09256009FE}"/>
    <hyperlink ref="C1141" r:id="rId1186" xr:uid="{3D67EDF1-76DC-496F-A179-D4F68A26C3E3}"/>
    <hyperlink ref="C1142" r:id="rId1187" xr:uid="{56F63DD1-B177-4662-AC80-CE61DE59C096}"/>
    <hyperlink ref="C1143" r:id="rId1188" xr:uid="{00F79F59-84E3-4E52-A891-697904875F08}"/>
    <hyperlink ref="C1144" r:id="rId1189" xr:uid="{01EE1EE7-3AB3-462B-96AE-CC1F85012351}"/>
    <hyperlink ref="C1145" r:id="rId1190" xr:uid="{AC9FBA8F-C877-4EBC-90D8-938DC9AFE177}"/>
    <hyperlink ref="C1147" r:id="rId1191" xr:uid="{85C1B624-EBB0-4B61-9DAD-D78099AD1F4C}"/>
    <hyperlink ref="C1148" r:id="rId1192" xr:uid="{C76B2FD6-47CC-4B68-BB30-AAEE0DB61792}"/>
    <hyperlink ref="C1149" r:id="rId1193" xr:uid="{239176BB-46E0-455C-93B3-D4A6B62CA546}"/>
    <hyperlink ref="C1151" r:id="rId1194" xr:uid="{92577446-27E6-42C7-BCD5-147DBA02A24C}"/>
    <hyperlink ref="C1152" r:id="rId1195" xr:uid="{F562448B-7354-4C5F-97E6-E7FE233BC3BF}"/>
    <hyperlink ref="C1153" r:id="rId1196" xr:uid="{75BC3F21-6C97-45A9-A450-C0341D0B67B1}"/>
    <hyperlink ref="C1154" r:id="rId1197" xr:uid="{95044721-14C1-4B2D-BDF1-BA9F6D5E471B}"/>
    <hyperlink ref="C1156" r:id="rId1198" xr:uid="{E6F11DEB-8E57-4F75-AF67-072322187990}"/>
    <hyperlink ref="C1157" r:id="rId1199" xr:uid="{78B6B87D-13F9-42C2-B55C-27C72F33FB5E}"/>
    <hyperlink ref="C1158" r:id="rId1200" xr:uid="{D058734C-B252-4C0B-A246-0CAF8B185098}"/>
    <hyperlink ref="C1159" r:id="rId1201" xr:uid="{41B8C6B5-C95C-4853-B21F-463406D74A4C}"/>
    <hyperlink ref="C1160" r:id="rId1202" xr:uid="{F516AF7E-BB13-40DA-A52F-B292BCCA3C2B}"/>
    <hyperlink ref="C1161" r:id="rId1203" xr:uid="{193CC591-93D4-442B-AAAF-3764C6CAAC96}"/>
    <hyperlink ref="C1162" r:id="rId1204" xr:uid="{3925EA5C-CE3F-4ABE-B0CE-1271A76EAE7A}"/>
    <hyperlink ref="C1163" r:id="rId1205" xr:uid="{E78F379D-6A02-4463-864C-13F38CC17748}"/>
    <hyperlink ref="C1164" r:id="rId1206" xr:uid="{371DADBB-1203-4686-B60F-D0B4C859B2C4}"/>
    <hyperlink ref="C1165" r:id="rId1207" xr:uid="{FAB8604A-3E25-4861-A62F-C4CAFA8C5739}"/>
    <hyperlink ref="C1166" r:id="rId1208" xr:uid="{365E0B2B-42EE-4C4C-93D0-AB25D11D37EF}"/>
    <hyperlink ref="C1167" r:id="rId1209" xr:uid="{6E84F101-AD30-4DBE-87B3-03EBF1DBFDCC}"/>
    <hyperlink ref="C1168" r:id="rId1210" xr:uid="{EA0DA38A-063D-4F24-BA37-4B6997F0C732}"/>
    <hyperlink ref="C1169" r:id="rId1211" xr:uid="{2723ABFA-69E8-4FA9-B366-CBDD5035B69F}"/>
    <hyperlink ref="C1170" r:id="rId1212" xr:uid="{4B26F8D7-6590-4708-B1FE-680473B7FBD0}"/>
    <hyperlink ref="C1171" r:id="rId1213" xr:uid="{100871AF-89C5-4B30-8E13-05012A268279}"/>
    <hyperlink ref="C1173" r:id="rId1214" xr:uid="{CAC576A5-7C5B-475A-8192-37BA29B155DC}"/>
    <hyperlink ref="C1174" r:id="rId1215" xr:uid="{83E828AF-F3BD-4F37-8DDB-0BEEB1C9E021}"/>
    <hyperlink ref="C1175" r:id="rId1216" xr:uid="{A32289CB-099A-42C4-84DC-7E5DBAD60903}"/>
    <hyperlink ref="C1176" r:id="rId1217" xr:uid="{F516E95D-14FA-4E8C-86CB-ED911B41ABC7}"/>
    <hyperlink ref="C1178" r:id="rId1218" xr:uid="{E48B2A35-B254-4101-B3E4-56EACE153F5B}"/>
    <hyperlink ref="C1180" r:id="rId1219" xr:uid="{CA3EF150-5176-4101-9E00-C021BE955321}"/>
    <hyperlink ref="C1181" r:id="rId1220" xr:uid="{0685C227-4DC0-4A76-84AD-FE7FD21AF645}"/>
    <hyperlink ref="C1183" r:id="rId1221" xr:uid="{ADDAE0C5-9B42-464F-9951-8DCEF9082E2B}"/>
    <hyperlink ref="C1184" r:id="rId1222" xr:uid="{48C192FD-BA8E-4F51-B46F-22929EB67A07}"/>
    <hyperlink ref="C1185" r:id="rId1223" xr:uid="{4F293150-49D0-431A-A69A-2B1535F07168}"/>
    <hyperlink ref="C1186" r:id="rId1224" xr:uid="{28637D0E-3BD8-43BF-B53C-2436EEF610A2}"/>
    <hyperlink ref="C1187" r:id="rId1225" xr:uid="{2D21F203-1D86-47C8-A7CC-B6E1B434A8AD}"/>
    <hyperlink ref="C1188" r:id="rId1226" xr:uid="{DE178B7E-1D96-43AE-9DA7-D9C8C9F494A8}"/>
    <hyperlink ref="C1190" r:id="rId1227" xr:uid="{BE03B77E-48CF-4B52-8A7F-40892C474014}"/>
    <hyperlink ref="C1189" r:id="rId1228" xr:uid="{08CD5F8C-C068-43C6-B663-16BBAA2639EF}"/>
    <hyperlink ref="C1182" r:id="rId1229" xr:uid="{1754D31F-90DC-4DE0-9588-EA7C146540E5}"/>
    <hyperlink ref="C1179" r:id="rId1230" xr:uid="{4ECEFC91-8C0B-4124-9215-F56410DA258E}"/>
    <hyperlink ref="C1177" r:id="rId1231" xr:uid="{FC3FC4C5-36CE-4A91-BF82-AE1F18E88BFB}"/>
    <hyperlink ref="C1172" r:id="rId1232" xr:uid="{05870FF3-7AD4-4659-9FA4-57B3E314BF72}"/>
    <hyperlink ref="C1155" r:id="rId1233" xr:uid="{37338DA2-8706-4D59-BDBE-B05341BB82FF}"/>
    <hyperlink ref="C1150" r:id="rId1234" xr:uid="{2834AE7E-46E3-475A-A758-205459D1CEE4}"/>
    <hyperlink ref="C1146" r:id="rId1235" xr:uid="{82EF397D-9BDC-48C0-ADCB-AE08197E67E6}"/>
    <hyperlink ref="C1140" r:id="rId1236" xr:uid="{15E9E8F5-BFE0-45D1-8CE9-5BFD17D443BB}"/>
  </hyperlinks>
  <pageMargins left="0.7" right="0.7" top="0.75" bottom="0.75" header="0.3" footer="0.3"/>
  <pageSetup paperSize="9" orientation="portrait" r:id="rId1237"/>
  <drawing r:id="rId12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Introduction</vt:lpstr>
      <vt:lpstr>Start here</vt:lpstr>
      <vt:lpstr>Quiz</vt:lpstr>
      <vt:lpstr>Your work interest results</vt:lpstr>
      <vt:lpstr>Your career matches</vt:lpstr>
      <vt:lpstr>OccupationInfo</vt:lpstr>
      <vt:lpstr>Interests selection</vt:lpstr>
      <vt:lpstr>Occupations Interest Pivot</vt:lpstr>
      <vt:lpstr>Bar chart input</vt:lpstr>
      <vt:lpstr>URL</vt:lpstr>
      <vt:lpstr>Introduction!_Hlk95816084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KOVAC,Brooke</dc:creator>
  <cp:lastModifiedBy>RIAD,Mary</cp:lastModifiedBy>
  <dcterms:created xsi:type="dcterms:W3CDTF">2021-08-28T10:05:53Z</dcterms:created>
  <dcterms:modified xsi:type="dcterms:W3CDTF">2022-08-16T04:27:28Z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2022-05-20T03:24:32Z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b6dcf656-c0fc-4a3d-890f-49211e1f69aa</vt:lpwstr>
  </property>
  <property fmtid="{D5CDD505-2E9C-101B-9397-08002B2CF9AE}" pid="8" name="MSIP_Label_79d889eb-932f-4752-8739-64d25806ef64_ContentBits">
    <vt:lpwstr>0</vt:lpwstr>
  </property>
</Properties>
</file>